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P:\09_NKI\KKS\Fachliche-Schwerpunkte\06_Kommune\11_Excel und PDF-Formulare - KRL\Formulare_Arbeitsordner\KRL2022\01_FINALE_PRÜFUNG\"/>
    </mc:Choice>
  </mc:AlternateContent>
  <workbookProtection workbookAlgorithmName="SHA-512" workbookHashValue="wqciaO4c0Ci1jRctB8fP/IvWqLLvEms46SJe0wzVz1IIeX1ASj9Dkloonljxqcnb/OQNePeRTR3eEW6g1SKh5g==" workbookSaltValue="DudojRSI85ywlJWtLK8dOg==" workbookSpinCount="100000" lockStructure="1"/>
  <bookViews>
    <workbookView xWindow="0" yWindow="0" windowWidth="19200" windowHeight="6465" tabRatio="749"/>
  </bookViews>
  <sheets>
    <sheet name="Erläuterungen" sheetId="20" r:id="rId1"/>
    <sheet name="Basisdatenblatt" sheetId="12" r:id="rId2"/>
    <sheet name="Pumpen_Ventilatoren" sheetId="22" r:id="rId3"/>
    <sheet name="Betriebsoptimierung" sheetId="61" r:id="rId4"/>
    <sheet name="Menu" sheetId="50" state="hidden" r:id="rId5"/>
  </sheets>
  <definedNames>
    <definedName name="co">Menu!$B$12</definedName>
    <definedName name="_xlnm.Print_Area" localSheetId="1">Basisdatenblatt!$B$2:$H$38</definedName>
    <definedName name="_xlnm.Print_Area" localSheetId="3">Betriebsoptimierung!$B$2:$K$21</definedName>
    <definedName name="_xlnm.Print_Area" localSheetId="0">Erläuterungen!$C$2:$I$14</definedName>
    <definedName name="_xlnm.Print_Area" localSheetId="2">Pumpen_Ventilatoren!$B$2:$N$32</definedName>
    <definedName name="Preis">Menu!$B$13</definedName>
    <definedName name="Z_4E287BEF_0991_4645_AD33_AE6989947B5E_.wvu.PrintArea" localSheetId="2" hidden="1">Pumpen_Ventilatoren!$A$1:$M$33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2" l="1"/>
  <c r="F21" i="22"/>
  <c r="M18" i="22"/>
  <c r="M19" i="22"/>
  <c r="M20" i="22"/>
  <c r="M17" i="22"/>
  <c r="L10" i="22"/>
  <c r="L11" i="22"/>
  <c r="L12" i="22"/>
  <c r="L9" i="22"/>
  <c r="N18" i="22" l="1"/>
  <c r="N19" i="22"/>
  <c r="N20" i="22"/>
  <c r="N17" i="22"/>
  <c r="B9" i="12" l="1"/>
  <c r="B10" i="12" s="1"/>
  <c r="B13" i="12" s="1"/>
  <c r="B14" i="12" s="1"/>
  <c r="B15" i="12" s="1"/>
  <c r="B18" i="12" s="1"/>
  <c r="B19" i="12" s="1"/>
  <c r="B20" i="12" s="1"/>
  <c r="C32" i="22" l="1"/>
  <c r="H5" i="22" l="1"/>
  <c r="F6" i="61"/>
  <c r="F5" i="61"/>
  <c r="J16" i="61"/>
  <c r="J14" i="61"/>
  <c r="J15" i="61" s="1"/>
  <c r="C20" i="22"/>
  <c r="C19" i="22"/>
  <c r="C18" i="22"/>
  <c r="C17" i="22"/>
  <c r="H4" i="22"/>
  <c r="F10" i="12" l="1"/>
  <c r="F18" i="12"/>
  <c r="F19" i="12"/>
  <c r="F20" i="12" s="1"/>
  <c r="M21" i="22"/>
  <c r="L13" i="22"/>
  <c r="M25" i="22" l="1"/>
  <c r="M26" i="22" s="1"/>
  <c r="F14" i="12" s="1"/>
  <c r="F13" i="12" l="1"/>
  <c r="F23" i="12"/>
  <c r="F24" i="12" s="1"/>
  <c r="F15" i="12"/>
</calcChain>
</file>

<file path=xl/comments1.xml><?xml version="1.0" encoding="utf-8"?>
<comments xmlns="http://schemas.openxmlformats.org/spreadsheetml/2006/main">
  <authors>
    <author xml:space="preserve">Angelika Paar </author>
  </authors>
  <commentList>
    <comment ref="B12" authorId="0" shapeId="0">
      <text>
        <r>
          <rPr>
            <b/>
            <sz val="9"/>
            <color indexed="81"/>
            <rFont val="Tahoma"/>
            <family val="2"/>
          </rPr>
          <t>Angelika Paar :</t>
        </r>
        <r>
          <rPr>
            <sz val="9"/>
            <color indexed="81"/>
            <rFont val="Tahoma"/>
            <family val="2"/>
          </rPr>
          <t xml:space="preserve">
Quelle: https://www.umweltbundesamt.de/sites/default/files/medien/1410/publikationen/2018-05-04_climate-change_11-2018_strommix-2018_0.pdf Tabelle 1, Strominlandsverbrauch, 2017 </t>
        </r>
      </text>
    </comment>
  </commentList>
</comments>
</file>

<file path=xl/sharedStrings.xml><?xml version="1.0" encoding="utf-8"?>
<sst xmlns="http://schemas.openxmlformats.org/spreadsheetml/2006/main" count="128" uniqueCount="93">
  <si>
    <t>Antragsteller</t>
  </si>
  <si>
    <t>Sehr geehrte Fachplanerin, sehr geehrter Fachplaner,</t>
  </si>
  <si>
    <t xml:space="preserve">Mit Hilfe dieses Formulars wird Ihr Vorhaben auf Angemessenheit und auf Plausibilität geprüft. Deshalb bitten wir Sie, beim Ausfüllen genaue Angaben zu machen. </t>
  </si>
  <si>
    <t>Bestätigungen des Fachplaners</t>
  </si>
  <si>
    <t>a</t>
  </si>
  <si>
    <t>b</t>
  </si>
  <si>
    <t>Bestätigungen des Antragstellers</t>
  </si>
  <si>
    <t>Stempel und Unterschrift (Fachbetrieb):</t>
  </si>
  <si>
    <t>Stempel und Unterschrift (Antragsteller):</t>
  </si>
  <si>
    <t>Name der Trinkwasserversorgungsanlage</t>
  </si>
  <si>
    <t>Maßnahme</t>
  </si>
  <si>
    <t>bitte auswählen</t>
  </si>
  <si>
    <t>Dropdown Optionen Aggregate auswählen</t>
  </si>
  <si>
    <t>Austausch Pumpensystem</t>
  </si>
  <si>
    <t>Austausch Ventilatorsystem</t>
  </si>
  <si>
    <t>Steuerungsfeld MSR-Technik</t>
  </si>
  <si>
    <t>Steuerungsfeld hydraulische Betriebsoptimierung</t>
  </si>
  <si>
    <t>Austausch Motor</t>
  </si>
  <si>
    <t xml:space="preserve"> Typ/Nutzung (z.B. Trocken-, oder Nassläufer etc.) </t>
  </si>
  <si>
    <t>Betriebsoptimierung</t>
  </si>
  <si>
    <t>Beantragte Förderquote</t>
  </si>
  <si>
    <t>Fördersumme</t>
  </si>
  <si>
    <t>Strompreis</t>
  </si>
  <si>
    <t>CO2-Emissionsfaktor</t>
  </si>
  <si>
    <t>ct/kWh</t>
  </si>
  <si>
    <t>Vollbenutzungsstunden [h/a]</t>
  </si>
  <si>
    <t>Nutzungsdauer von 10 Jahren bei Pumpen / Ventilatoren gemäß AfA-Tabelle für den Wirtschaftszweig "Energie- und Wasserversorgung"</t>
  </si>
  <si>
    <t>Kurzbezeichnung</t>
  </si>
  <si>
    <t>Beschreibung der Maßnahme</t>
  </si>
  <si>
    <t>Kosten der Maßnahme [€]</t>
  </si>
  <si>
    <t>Energieeinsparung [kWh/a]</t>
  </si>
  <si>
    <t>Pumpen- und Ventilatorentausch</t>
  </si>
  <si>
    <t>Beschreibung der Maßnahmen und Einsparprognosen</t>
  </si>
  <si>
    <t>Nutzungsdauer von 5 Jahren bei Optimierungsmaßnahmen</t>
  </si>
  <si>
    <t>kWh/a</t>
  </si>
  <si>
    <t>€/t</t>
  </si>
  <si>
    <t>Angabe des Gesamtwirkungsgrad für den gewählten Betriebspunkt (bei Pumpen in Anlehnung an DIN EN 9906)</t>
  </si>
  <si>
    <t xml:space="preserve">Nummerierung der Maßnahme </t>
  </si>
  <si>
    <t>Nummerierung wie oben</t>
  </si>
  <si>
    <r>
      <rPr>
        <b/>
        <sz val="12"/>
        <color theme="1"/>
        <rFont val="Arial"/>
        <family val="2"/>
      </rPr>
      <t xml:space="preserve">Beschreibung der Pumpen und Ventilatoren </t>
    </r>
    <r>
      <rPr>
        <b/>
        <sz val="12"/>
        <color rgb="FFC00000"/>
        <rFont val="Arial"/>
        <family val="2"/>
      </rPr>
      <t xml:space="preserve">VOR </t>
    </r>
    <r>
      <rPr>
        <b/>
        <sz val="12"/>
        <color theme="1"/>
        <rFont val="Arial"/>
        <family val="2"/>
      </rPr>
      <t>der Maßnahme</t>
    </r>
  </si>
  <si>
    <r>
      <t xml:space="preserve">Beschreibung der Pumpen und Ventilatoren </t>
    </r>
    <r>
      <rPr>
        <b/>
        <sz val="12"/>
        <color rgb="FFC00000"/>
        <rFont val="Arial"/>
        <family val="2"/>
      </rPr>
      <t xml:space="preserve">NACH </t>
    </r>
    <r>
      <rPr>
        <b/>
        <sz val="12"/>
        <color theme="1"/>
        <rFont val="Arial"/>
        <family val="2"/>
      </rPr>
      <t>der Maßnahme</t>
    </r>
  </si>
  <si>
    <t>c</t>
  </si>
  <si>
    <t>kg/kWh</t>
  </si>
  <si>
    <t xml:space="preserve"> Typ neue Pumpen / Ventilatoren</t>
  </si>
  <si>
    <t>Effizienzklasse des Motors</t>
  </si>
  <si>
    <t>IE4</t>
  </si>
  <si>
    <t>Formular 4.2.8 - Maßnahmen zur Förderung klimafreundlicher Trinkwasserversorgung 
a) Einsatz energieeffizienter Aggregate (Einzelkomponenten) in der Trinkwasserversorgung</t>
  </si>
  <si>
    <t xml:space="preserve">bitte lesen Sie sich folgende Informationen genau durch und füllen Sie danach das Formular aus. Ziel dieses Formulares ist es, technische und wirtschaftliche Informationen über Ihr Vorhaben zu sammeln sowie die erreichte Energie- und THG-Einsparung durch den Pumpentausch zu berechnen. </t>
  </si>
  <si>
    <t>Gefördert werden Maßnahmen zur Energieeinsparung in der Trinkwasserversorgung durch Sanierung von Pumpen- bzw. Ventilatorsystemen, Nachrüstung von Motoren und hydraulische Betriebsoptimierung.</t>
  </si>
  <si>
    <r>
      <t>t CO</t>
    </r>
    <r>
      <rPr>
        <b/>
        <vertAlign val="subscript"/>
        <sz val="10"/>
        <rFont val="Arial"/>
        <family val="2"/>
      </rPr>
      <t>2</t>
    </r>
    <r>
      <rPr>
        <b/>
        <sz val="10"/>
        <rFont val="Arial"/>
        <family val="2"/>
      </rPr>
      <t>-Äq</t>
    </r>
  </si>
  <si>
    <t>Jährliche Stromeinsparung gesamt</t>
  </si>
  <si>
    <t xml:space="preserve">Jährliche Stromeinsparung gesamt </t>
  </si>
  <si>
    <t>Pumpen-, Ventilator- und Motoraustausch sowie Motornachrüstung</t>
  </si>
  <si>
    <t>Nachrüstung Motor</t>
  </si>
  <si>
    <t>IE5</t>
  </si>
  <si>
    <r>
      <t>Berechnet mit Emissionsfaktor 0,436 kg CO</t>
    </r>
    <r>
      <rPr>
        <vertAlign val="subscript"/>
        <sz val="10"/>
        <rFont val="Arial"/>
        <family val="2"/>
      </rPr>
      <t>2</t>
    </r>
    <r>
      <rPr>
        <sz val="10"/>
        <rFont val="Arial"/>
        <family val="2"/>
      </rPr>
      <t>/kWh (Quelle: Öko-Institut 2021)</t>
    </r>
  </si>
  <si>
    <r>
      <t>Berechnet mit Emissionsfaktor von 0,436 kg CO</t>
    </r>
    <r>
      <rPr>
        <vertAlign val="subscript"/>
        <sz val="10"/>
        <rFont val="Arial"/>
        <family val="2"/>
      </rPr>
      <t>2</t>
    </r>
    <r>
      <rPr>
        <sz val="10"/>
        <rFont val="Arial"/>
        <family val="2"/>
      </rPr>
      <t>/kWh (Quelle: Öko-Institut 2021)</t>
    </r>
  </si>
  <si>
    <t xml:space="preserve">Hiermit wird bestätigt, dass die in der Kommunalrichtlinie und im Technischen Annex genannten Fördervoraussetzungen sowie die Einhaltung der anerkannten Regeln der Technik in der Planungsphase berücksichtigt wurden. 
</t>
  </si>
  <si>
    <t>Formular 4.2.8 - Maßnahmen zur Förderung klimafreundlicher Trinkwasserversorgung a) Einsatz energieeffizienter Aggregate (Einzelkomponenten) in der Trinkwasserversorgung</t>
  </si>
  <si>
    <r>
      <t xml:space="preserve">Richtlinie zur Förderung von Klimaschutzprojekten im kommunalen Umfeld
</t>
    </r>
    <r>
      <rPr>
        <b/>
        <i/>
        <sz val="10"/>
        <color theme="1" tint="0.499984740745262"/>
        <rFont val="Arial"/>
        <family val="2"/>
      </rPr>
      <t>Kommunalrichtlinie</t>
    </r>
  </si>
  <si>
    <t xml:space="preserve">Erläuterungen </t>
  </si>
  <si>
    <t>Zur Handhabung des Formulars:</t>
  </si>
  <si>
    <t xml:space="preserve"> </t>
  </si>
  <si>
    <t>IE3 drehzahlgeregelt</t>
  </si>
  <si>
    <t>Bitte reichen Sie neben diesem Berechnungsformular eine unverbindliche, tabellarische Ausgabenaufstellung mit ein, in der die einzelnen Komponenten und Maßnahmen aufgeschlüsselt werden.</t>
  </si>
  <si>
    <t>In den gelb hinterlegten Feldern sind Eintragungen vorzunehmen. In den weißen (schreibgeschützten) Feldern werden automatische Berechnungen erstellt.</t>
  </si>
  <si>
    <r>
      <t xml:space="preserve">Im Basisdatenblatt werden allgemeine Angaben zu zuwendungsfähigen Maßnahmen an den Trinkwasserversorgungssystemen (TWV-System) gemacht und die Fördermitteleffizienz automatisch berechnet. Auf diesem Formular bestätigen Sie bitte Ihre Angaben mit Unterschrift und Stempel. Technische und finanzielle Details zu den Aggregaten werden im Tabellenblatt </t>
    </r>
    <r>
      <rPr>
        <i/>
        <sz val="10"/>
        <rFont val="Arial"/>
        <family val="2"/>
      </rPr>
      <t>Pumpen_Ventilatoren</t>
    </r>
    <r>
      <rPr>
        <sz val="10"/>
        <rFont val="Arial"/>
        <family val="2"/>
      </rPr>
      <t xml:space="preserve"> und die spezifischen förderfähigen Maßnahmen einer Betriebsoptimierung im Tabellenblatt </t>
    </r>
    <r>
      <rPr>
        <i/>
        <sz val="10"/>
        <rFont val="Arial"/>
        <family val="2"/>
      </rPr>
      <t>Betriebsoptimierung</t>
    </r>
    <r>
      <rPr>
        <sz val="10"/>
        <rFont val="Arial"/>
        <family val="2"/>
      </rPr>
      <t xml:space="preserve"> abgefragt</t>
    </r>
  </si>
  <si>
    <r>
      <t>Gesamtwirkungs-grad Pumpen- oder Ventilatorsysteme</t>
    </r>
    <r>
      <rPr>
        <vertAlign val="superscript"/>
        <sz val="10"/>
        <rFont val="Arial"/>
        <family val="2"/>
      </rPr>
      <t>a</t>
    </r>
    <r>
      <rPr>
        <sz val="10"/>
        <rFont val="Arial"/>
        <family val="2"/>
      </rPr>
      <t xml:space="preserve"> [%]</t>
    </r>
  </si>
  <si>
    <t>elektrische Nennleistung [kW]</t>
  </si>
  <si>
    <t>€</t>
  </si>
  <si>
    <t>%</t>
  </si>
  <si>
    <t>Hiermit wird bestätigt, dass bei der Beauftragung der Ausführung der geförderten Leistung die in der Kommunalrichtlinie und im Technischen Annex genannten Fördervoraussetzungen eingehalten werden sowie die Dokumentation inkl. Berechnungsergebnisse zur Kenntnis genommen wurden. Es wird bestätigt, dass der finale Zuschlag zur Auftrragsvergabe erst nach Bescheiderhalt erfolgt.</t>
  </si>
  <si>
    <r>
      <t>Nur bei Pumpen: Fördervolumen [m</t>
    </r>
    <r>
      <rPr>
        <vertAlign val="superscript"/>
        <sz val="10"/>
        <rFont val="Arial"/>
        <family val="2"/>
      </rPr>
      <t>3</t>
    </r>
    <r>
      <rPr>
        <sz val="10"/>
        <rFont val="Arial"/>
        <family val="2"/>
      </rPr>
      <t>/h]</t>
    </r>
  </si>
  <si>
    <t>SUMME Investitionsausgaben [€]</t>
  </si>
  <si>
    <t>Ausgaben für Montage / Demontage [€] Brutto</t>
  </si>
  <si>
    <t>Fördervoraussetzungen eingehalten?</t>
  </si>
  <si>
    <t>THG-Einsparungen pro Jahr</t>
  </si>
  <si>
    <r>
      <t>t CO</t>
    </r>
    <r>
      <rPr>
        <b/>
        <vertAlign val="subscript"/>
        <sz val="10"/>
        <rFont val="Arial"/>
        <family val="2"/>
      </rPr>
      <t>2</t>
    </r>
    <r>
      <rPr>
        <b/>
        <sz val="10"/>
        <rFont val="Arial"/>
        <family val="2"/>
      </rPr>
      <t>-Äq/a</t>
    </r>
  </si>
  <si>
    <t>Gesamte Fördermitteleffizienz</t>
  </si>
  <si>
    <t>Gesamte THG-Einsparungen</t>
  </si>
  <si>
    <t>Berechnung Fördermitteleffizienz</t>
  </si>
  <si>
    <t>4.2.8 Maßnahmen zur Förderung klimafreundlicher Trinkwasserversorgung
a) Einsatz energieeffizienter Aggregate (Einzelkomponenten) in der Trinkwasserversorgung
Version 2311_V3</t>
  </si>
  <si>
    <t>4.2.8 Maßnahmen zur Förderung klimafreundlicher Trinkwasserversorgung a) Einsatz energieeffizienter Aggregate (Einzelkomponenten) in der Trinkwasserversorgung
Version 2311_V3</t>
  </si>
  <si>
    <t>THG-Einsparungen gesamt über Lebensdauer (10 Jahre)</t>
  </si>
  <si>
    <t>THG-Einsparungen gesamt über Lebensdauer (5 Jahre)</t>
  </si>
  <si>
    <r>
      <t xml:space="preserve">Gesamtausgaben </t>
    </r>
    <r>
      <rPr>
        <i/>
        <sz val="10"/>
        <rFont val="Arial"/>
        <family val="2"/>
      </rPr>
      <t>(Brutto oder bei Vorsteuerabzugsberechtigung Netto)</t>
    </r>
  </si>
  <si>
    <r>
      <t xml:space="preserve">Preis pro Aggregat </t>
    </r>
    <r>
      <rPr>
        <i/>
        <sz val="10"/>
        <rFont val="Arial"/>
        <family val="2"/>
      </rPr>
      <t>(Brutto oder bei Vorsteuerabzugs-berechtigung Netto)</t>
    </r>
  </si>
  <si>
    <t xml:space="preserve">Korrekturfaktor Steuerung/ Frequenzumrichter </t>
  </si>
  <si>
    <t>Stromverbrauch</t>
  </si>
  <si>
    <t>zu erwartende Stromeinsparungen</t>
  </si>
  <si>
    <r>
      <t>Zu erwartende THG-Einsparung während der Nutzungsdauer von 10 Jahren</t>
    </r>
    <r>
      <rPr>
        <vertAlign val="superscript"/>
        <sz val="10"/>
        <rFont val="Arial"/>
        <family val="2"/>
      </rPr>
      <t>b, c</t>
    </r>
    <r>
      <rPr>
        <sz val="10"/>
        <rFont val="Arial"/>
        <family val="2"/>
      </rPr>
      <t xml:space="preserve"> </t>
    </r>
  </si>
  <si>
    <r>
      <t>Zu erwartende THG-Einsparung während der Nutzungsdauer von 5 Jahren</t>
    </r>
    <r>
      <rPr>
        <vertAlign val="superscript"/>
        <sz val="10"/>
        <rFont val="Arial"/>
        <family val="2"/>
      </rPr>
      <t>a,b</t>
    </r>
  </si>
  <si>
    <t>Gesamtausgaben für alle Maßnahmen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</si>
</sst>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7" formatCode="#,##0.00\ &quot;€&quot;;\-#,##0.00\ &quot;€&quot;"/>
    <numFmt numFmtId="164" formatCode="_-* #,##0.00\ _€_-;\-* #,##0.00\ _€_-;_-* &quot;-&quot;??\ _€_-;_-@_-"/>
    <numFmt numFmtId="165" formatCode="0.0"/>
    <numFmt numFmtId="166" formatCode="_-* #,##0.00\ [$€-1]_-;\-* #,##0.00\ [$€-1]_-;_-* &quot;-&quot;??\ [$€-1]_-"/>
    <numFmt numFmtId="167" formatCode="#;#;@"/>
    <numFmt numFmtId="168" formatCode="#,##0\ &quot;kWh/a&quot;"/>
    <numFmt numFmtId="169" formatCode="\ \ \ \ \ \ \ \ \ \ @\ *."/>
    <numFmt numFmtId="170" formatCode="\ \ \ \ \ \ \ \ \ \ \ \ @\ *."/>
    <numFmt numFmtId="171" formatCode="\ \ \ \ \ \ \ \ \ \ \ \ @"/>
    <numFmt numFmtId="172" formatCode="\ \ \ \ \ \ \ \ \ \ \ \ \ @\ *."/>
    <numFmt numFmtId="173" formatCode="\ @\ *."/>
    <numFmt numFmtId="174" formatCode="\ @"/>
    <numFmt numFmtId="175" formatCode="\ \ @\ *."/>
    <numFmt numFmtId="176" formatCode="\ \ @"/>
    <numFmt numFmtId="177" formatCode="\ \ \ @\ *."/>
    <numFmt numFmtId="178" formatCode="\ \ \ @"/>
    <numFmt numFmtId="179" formatCode="\ \ \ \ @\ *."/>
    <numFmt numFmtId="180" formatCode="\ \ \ \ @"/>
    <numFmt numFmtId="181" formatCode="\ \ \ \ \ \ @\ *."/>
    <numFmt numFmtId="182" formatCode="\ \ \ \ \ \ @"/>
    <numFmt numFmtId="183" formatCode="\ \ \ \ \ \ \ @\ *."/>
    <numFmt numFmtId="184" formatCode="\ \ \ \ \ \ \ \ \ @\ *."/>
    <numFmt numFmtId="185" formatCode="\ \ \ \ \ \ \ \ \ @"/>
    <numFmt numFmtId="186" formatCode="#,##0.00\ &quot;Gg&quot;"/>
    <numFmt numFmtId="187" formatCode="#,##0.00\ &quot;kg&quot;"/>
    <numFmt numFmtId="188" formatCode="#,##0.00\ &quot;kt&quot;"/>
    <numFmt numFmtId="189" formatCode="#,##0.00\ &quot;Stck&quot;"/>
    <numFmt numFmtId="190" formatCode="#,##0.00\ &quot;Stk&quot;"/>
    <numFmt numFmtId="191" formatCode="#,##0.00\ &quot;T.Stk&quot;"/>
    <numFmt numFmtId="192" formatCode="#,##0.00\ &quot;TJ&quot;"/>
    <numFmt numFmtId="193" formatCode="#,##0.00\ &quot;TStk&quot;"/>
    <numFmt numFmtId="194" formatCode="yyyy"/>
    <numFmt numFmtId="195" formatCode="_-* #,##0.00\ [$€]_-;\-* #,##0.00\ [$€]_-;_-* &quot;-&quot;??\ [$€]_-;_-@_-"/>
    <numFmt numFmtId="196" formatCode="@\ *."/>
    <numFmt numFmtId="197" formatCode="#,##0.00\ &quot;€&quot;"/>
    <numFmt numFmtId="198" formatCode="#,##0.0"/>
    <numFmt numFmtId="199" formatCode="&quot;SUMME:&quot;\ #,##0\ &quot;kWh/a&quot;"/>
    <numFmt numFmtId="200" formatCode="0.0\ &quot;t CO2-Äq.&quot;"/>
  </numFmts>
  <fonts count="38">
    <font>
      <sz val="10"/>
      <name val="Arial"/>
    </font>
    <font>
      <sz val="10"/>
      <name val="Arial"/>
      <family val="2"/>
    </font>
    <font>
      <b/>
      <sz val="12"/>
      <name val="Arial"/>
      <family val="2"/>
    </font>
    <font>
      <sz val="12"/>
      <name val="Arial"/>
      <family val="2"/>
    </font>
    <font>
      <b/>
      <sz val="16"/>
      <name val="Arial"/>
      <family val="2"/>
    </font>
    <font>
      <vertAlign val="superscript"/>
      <sz val="10"/>
      <name val="Arial"/>
      <family val="2"/>
    </font>
    <font>
      <b/>
      <sz val="10"/>
      <name val="Arial"/>
      <family val="2"/>
    </font>
    <font>
      <sz val="10"/>
      <name val="Arial"/>
      <family val="2"/>
    </font>
    <font>
      <vertAlign val="subscript"/>
      <sz val="10"/>
      <name val="Arial"/>
      <family val="2"/>
    </font>
    <font>
      <sz val="10"/>
      <color theme="0" tint="-0.34998626667073579"/>
      <name val="Arial"/>
      <family val="2"/>
    </font>
    <font>
      <sz val="10"/>
      <name val="Arial"/>
      <family val="2"/>
    </font>
    <font>
      <sz val="9"/>
      <color indexed="81"/>
      <name val="Tahoma"/>
      <family val="2"/>
    </font>
    <font>
      <b/>
      <sz val="9"/>
      <color indexed="81"/>
      <name val="Tahoma"/>
      <family val="2"/>
    </font>
    <font>
      <sz val="10"/>
      <color rgb="FFFF0000"/>
      <name val="Arial"/>
      <family val="2"/>
    </font>
    <font>
      <b/>
      <sz val="12"/>
      <color rgb="FFFF0000"/>
      <name val="Arial"/>
      <family val="2"/>
    </font>
    <font>
      <sz val="10"/>
      <color rgb="FF00B050"/>
      <name val="Arial"/>
      <family val="2"/>
    </font>
    <font>
      <sz val="10"/>
      <color rgb="FF000000"/>
      <name val="Calibri"/>
      <family val="2"/>
    </font>
    <font>
      <b/>
      <sz val="12"/>
      <color indexed="10"/>
      <name val="Arial"/>
      <family val="2"/>
    </font>
    <font>
      <b/>
      <sz val="10"/>
      <color indexed="10"/>
      <name val="Arial"/>
      <family val="2"/>
    </font>
    <font>
      <sz val="8"/>
      <name val="Arial"/>
      <family val="2"/>
    </font>
    <font>
      <sz val="7"/>
      <name val="Letter Gothic CE"/>
      <family val="3"/>
      <charset val="238"/>
    </font>
    <font>
      <sz val="7"/>
      <name val="Arial"/>
      <family val="2"/>
    </font>
    <font>
      <sz val="9"/>
      <name val="Times New Roman"/>
      <family val="1"/>
    </font>
    <font>
      <b/>
      <sz val="9"/>
      <name val="Times New Roman"/>
      <family val="1"/>
    </font>
    <font>
      <b/>
      <sz val="12"/>
      <name val="Times New Roman"/>
      <family val="1"/>
    </font>
    <font>
      <b/>
      <sz val="12"/>
      <color theme="0"/>
      <name val="Arial"/>
      <family val="2"/>
    </font>
    <font>
      <b/>
      <sz val="12"/>
      <color rgb="FFC00000"/>
      <name val="Arial"/>
      <family val="2"/>
    </font>
    <font>
      <b/>
      <sz val="12"/>
      <color theme="1"/>
      <name val="Arial"/>
      <family val="2"/>
    </font>
    <font>
      <sz val="10"/>
      <color theme="1"/>
      <name val="Arial"/>
      <family val="2"/>
    </font>
    <font>
      <b/>
      <vertAlign val="subscript"/>
      <sz val="10"/>
      <name val="Arial"/>
      <family val="2"/>
    </font>
    <font>
      <sz val="10"/>
      <color rgb="FFA2A2A2"/>
      <name val="Arial"/>
      <family val="2"/>
    </font>
    <font>
      <b/>
      <sz val="14"/>
      <color rgb="FF008540"/>
      <name val="Arial"/>
      <family val="2"/>
    </font>
    <font>
      <sz val="14"/>
      <color rgb="FF008540"/>
      <name val="Arial"/>
      <family val="2"/>
    </font>
    <font>
      <b/>
      <sz val="10"/>
      <color theme="1" tint="0.499984740745262"/>
      <name val="Arial"/>
      <family val="2"/>
    </font>
    <font>
      <b/>
      <i/>
      <sz val="10"/>
      <color theme="1" tint="0.499984740745262"/>
      <name val="Arial"/>
      <family val="2"/>
    </font>
    <font>
      <b/>
      <sz val="16"/>
      <color rgb="FF008540"/>
      <name val="Arial"/>
      <family val="2"/>
    </font>
    <font>
      <b/>
      <sz val="11"/>
      <color rgb="FFFF0000"/>
      <name val="Arial"/>
      <family val="2"/>
    </font>
    <font>
      <i/>
      <sz val="10"/>
      <name val="Arial"/>
      <family val="2"/>
    </font>
  </fonts>
  <fills count="9">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rgb="FFA0A0A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8">
    <xf numFmtId="0" fontId="0" fillId="0" borderId="0"/>
    <xf numFmtId="166" fontId="1" fillId="0" borderId="0" applyFont="0" applyFill="0" applyBorder="0" applyAlignment="0" applyProtection="0"/>
    <xf numFmtId="0" fontId="7" fillId="0" borderId="0"/>
    <xf numFmtId="164" fontId="10" fillId="0" borderId="0" applyFont="0" applyFill="0" applyBorder="0" applyAlignment="0" applyProtection="0"/>
    <xf numFmtId="0" fontId="1" fillId="0" borderId="0"/>
    <xf numFmtId="9" fontId="1" fillId="0" borderId="0" applyFont="0" applyFill="0" applyBorder="0" applyAlignment="0" applyProtection="0"/>
    <xf numFmtId="49" fontId="19" fillId="0" borderId="0"/>
    <xf numFmtId="169" fontId="19" fillId="0" borderId="0">
      <alignment horizontal="center"/>
    </xf>
    <xf numFmtId="170" fontId="19" fillId="0" borderId="0"/>
    <xf numFmtId="171" fontId="19" fillId="0" borderId="0"/>
    <xf numFmtId="172" fontId="19" fillId="0" borderId="0"/>
    <xf numFmtId="173" fontId="19" fillId="0" borderId="0"/>
    <xf numFmtId="174" fontId="20" fillId="0" borderId="0"/>
    <xf numFmtId="175" fontId="21" fillId="0" borderId="0"/>
    <xf numFmtId="176" fontId="20" fillId="0" borderId="0"/>
    <xf numFmtId="49" fontId="22" fillId="0" borderId="1" applyNumberFormat="0" applyFont="0" applyFill="0" applyBorder="0" applyProtection="0">
      <alignment horizontal="left" vertical="center" indent="2"/>
    </xf>
    <xf numFmtId="177" fontId="19" fillId="0" borderId="0"/>
    <xf numFmtId="178" fontId="19" fillId="0" borderId="0"/>
    <xf numFmtId="179" fontId="19" fillId="0" borderId="0"/>
    <xf numFmtId="180" fontId="20" fillId="0" borderId="0"/>
    <xf numFmtId="49" fontId="22" fillId="0" borderId="16" applyNumberFormat="0" applyFont="0" applyFill="0" applyBorder="0" applyProtection="0">
      <alignment horizontal="left" vertical="center" indent="5"/>
    </xf>
    <xf numFmtId="181" fontId="19" fillId="0" borderId="0">
      <alignment horizontal="center"/>
    </xf>
    <xf numFmtId="182" fontId="19" fillId="0" borderId="0">
      <alignment horizontal="center"/>
    </xf>
    <xf numFmtId="183" fontId="19" fillId="0" borderId="0">
      <alignment horizontal="center"/>
    </xf>
    <xf numFmtId="184" fontId="19" fillId="0" borderId="0">
      <alignment horizontal="center"/>
    </xf>
    <xf numFmtId="185" fontId="19" fillId="0" borderId="0">
      <alignment horizontal="center"/>
    </xf>
    <xf numFmtId="0" fontId="1" fillId="0" borderId="0" applyFont="0" applyFill="0" applyBorder="0" applyAlignment="0" applyProtection="0"/>
    <xf numFmtId="186" fontId="1" fillId="0" borderId="17" applyFont="0" applyFill="0" applyBorder="0" applyAlignment="0" applyProtection="0">
      <alignment horizontal="left"/>
    </xf>
    <xf numFmtId="187" fontId="1" fillId="0" borderId="17" applyFont="0" applyFill="0" applyBorder="0" applyAlignment="0" applyProtection="0">
      <alignment horizontal="left"/>
    </xf>
    <xf numFmtId="188" fontId="1" fillId="0" borderId="17" applyFont="0" applyFill="0" applyBorder="0" applyAlignment="0" applyProtection="0">
      <alignment horizontal="left"/>
    </xf>
    <xf numFmtId="0" fontId="1" fillId="0" borderId="0" applyFont="0" applyFill="0" applyBorder="0" applyAlignment="0" applyProtection="0"/>
    <xf numFmtId="0" fontId="1" fillId="0" borderId="0" applyFont="0" applyFill="0" applyBorder="0" applyAlignment="0" applyProtection="0">
      <alignment horizontal="left"/>
    </xf>
    <xf numFmtId="189" fontId="1" fillId="0" borderId="17" applyFont="0" applyFill="0" applyBorder="0" applyAlignment="0" applyProtection="0">
      <alignment horizontal="left"/>
    </xf>
    <xf numFmtId="190" fontId="1" fillId="0" borderId="17" applyFont="0" applyFill="0" applyBorder="0" applyAlignment="0" applyProtection="0">
      <alignment horizontal="left"/>
    </xf>
    <xf numFmtId="191" fontId="1" fillId="0" borderId="17" applyFont="0" applyFill="0" applyBorder="0" applyAlignment="0" applyProtection="0">
      <alignment horizontal="left"/>
    </xf>
    <xf numFmtId="192" fontId="1" fillId="0" borderId="17" applyFont="0" applyFill="0" applyBorder="0" applyAlignment="0" applyProtection="0">
      <alignment horizontal="left"/>
    </xf>
    <xf numFmtId="193" fontId="1" fillId="0" borderId="17" applyFont="0" applyFill="0" applyBorder="0" applyAlignment="0" applyProtection="0">
      <alignment horizontal="left"/>
    </xf>
    <xf numFmtId="194" fontId="1" fillId="0" borderId="17" applyFont="0" applyFill="0" applyBorder="0" applyAlignment="0" applyProtection="0">
      <alignment horizontal="left"/>
    </xf>
    <xf numFmtId="4" fontId="23" fillId="0" borderId="18" applyFill="0" applyBorder="0" applyProtection="0">
      <alignment horizontal="right" vertical="center"/>
    </xf>
    <xf numFmtId="195" fontId="1" fillId="0" borderId="0" applyFont="0" applyFill="0" applyBorder="0" applyAlignment="0" applyProtection="0"/>
    <xf numFmtId="0" fontId="24"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96" fontId="20" fillId="0" borderId="0"/>
    <xf numFmtId="4" fontId="22" fillId="0" borderId="1" applyFill="0" applyBorder="0" applyProtection="0">
      <alignment horizontal="right" vertical="center"/>
    </xf>
    <xf numFmtId="49" fontId="23" fillId="0" borderId="1" applyNumberFormat="0" applyFill="0" applyBorder="0" applyProtection="0">
      <alignment horizontal="left" vertical="center"/>
    </xf>
    <xf numFmtId="0" fontId="22" fillId="0" borderId="1" applyNumberFormat="0" applyFill="0" applyAlignment="0" applyProtection="0"/>
    <xf numFmtId="0" fontId="1" fillId="0" borderId="0"/>
  </cellStyleXfs>
  <cellXfs count="306">
    <xf numFmtId="0" fontId="0" fillId="0" borderId="0" xfId="0"/>
    <xf numFmtId="3" fontId="7" fillId="2" borderId="1" xfId="0" applyNumberFormat="1" applyFont="1" applyFill="1" applyBorder="1" applyAlignment="1" applyProtection="1">
      <alignment horizontal="center" vertical="center"/>
      <protection locked="0"/>
    </xf>
    <xf numFmtId="0" fontId="0" fillId="0" borderId="0" xfId="0" applyProtection="1">
      <protection hidden="1"/>
    </xf>
    <xf numFmtId="0" fontId="3" fillId="3" borderId="0" xfId="0" applyFont="1" applyFill="1" applyBorder="1" applyProtection="1">
      <protection hidden="1"/>
    </xf>
    <xf numFmtId="0" fontId="0" fillId="3" borderId="0" xfId="0" applyFill="1" applyBorder="1" applyProtection="1">
      <protection hidden="1"/>
    </xf>
    <xf numFmtId="0" fontId="0" fillId="0" borderId="0" xfId="0" applyAlignment="1" applyProtection="1">
      <alignment horizontal="center" vertical="center"/>
      <protection hidden="1"/>
    </xf>
    <xf numFmtId="0" fontId="0" fillId="3" borderId="5" xfId="0" applyFill="1" applyBorder="1" applyAlignment="1" applyProtection="1">
      <protection hidden="1"/>
    </xf>
    <xf numFmtId="0" fontId="0" fillId="3" borderId="13" xfId="0" applyFill="1" applyBorder="1" applyAlignment="1" applyProtection="1">
      <protection hidden="1"/>
    </xf>
    <xf numFmtId="0" fontId="0" fillId="3" borderId="6" xfId="0" applyFill="1" applyBorder="1" applyAlignment="1" applyProtection="1">
      <protection hidden="1"/>
    </xf>
    <xf numFmtId="0" fontId="0" fillId="3" borderId="3" xfId="0" applyFill="1" applyBorder="1" applyAlignment="1" applyProtection="1">
      <alignment horizontal="center" vertical="center"/>
      <protection hidden="1"/>
    </xf>
    <xf numFmtId="0" fontId="7" fillId="0" borderId="1" xfId="0" applyFont="1" applyFill="1" applyBorder="1" applyAlignment="1" applyProtection="1">
      <alignment vertical="center"/>
      <protection hidden="1"/>
    </xf>
    <xf numFmtId="0" fontId="3" fillId="3" borderId="0" xfId="0" applyFont="1" applyFill="1" applyBorder="1" applyAlignment="1" applyProtection="1">
      <alignment vertical="center"/>
      <protection hidden="1"/>
    </xf>
    <xf numFmtId="0" fontId="0" fillId="3" borderId="0" xfId="0" applyFill="1" applyBorder="1" applyAlignment="1" applyProtection="1">
      <protection hidden="1"/>
    </xf>
    <xf numFmtId="0" fontId="0" fillId="3" borderId="2" xfId="0" applyFill="1" applyBorder="1" applyAlignment="1" applyProtection="1">
      <protection hidden="1"/>
    </xf>
    <xf numFmtId="0" fontId="0" fillId="3" borderId="4" xfId="0" applyFill="1" applyBorder="1" applyAlignment="1" applyProtection="1">
      <alignment horizontal="center" vertical="center"/>
      <protection hidden="1"/>
    </xf>
    <xf numFmtId="10" fontId="6" fillId="3" borderId="0" xfId="0" applyNumberFormat="1" applyFont="1" applyFill="1" applyBorder="1" applyAlignment="1" applyProtection="1">
      <alignment vertical="center"/>
      <protection hidden="1"/>
    </xf>
    <xf numFmtId="0" fontId="0" fillId="0" borderId="0" xfId="0" applyFill="1" applyProtection="1">
      <protection hidden="1"/>
    </xf>
    <xf numFmtId="0" fontId="0" fillId="0" borderId="3" xfId="0" applyBorder="1" applyAlignment="1" applyProtection="1">
      <alignment horizontal="center" vertical="center"/>
      <protection hidden="1"/>
    </xf>
    <xf numFmtId="0" fontId="0" fillId="0" borderId="2" xfId="0" applyFill="1" applyBorder="1" applyAlignment="1" applyProtection="1">
      <protection hidden="1"/>
    </xf>
    <xf numFmtId="0" fontId="0" fillId="0" borderId="0" xfId="0" applyBorder="1" applyProtection="1">
      <protection hidden="1"/>
    </xf>
    <xf numFmtId="0" fontId="0" fillId="0" borderId="8" xfId="0" applyBorder="1" applyAlignment="1" applyProtection="1">
      <protection hidden="1"/>
    </xf>
    <xf numFmtId="0" fontId="0" fillId="0" borderId="9" xfId="0" applyBorder="1" applyAlignment="1" applyProtection="1">
      <protection hidden="1"/>
    </xf>
    <xf numFmtId="0" fontId="7" fillId="3" borderId="10" xfId="0" applyFont="1" applyFill="1" applyBorder="1" applyAlignment="1" applyProtection="1">
      <alignment horizontal="center" vertical="center"/>
      <protection hidden="1"/>
    </xf>
    <xf numFmtId="0" fontId="0" fillId="3" borderId="11" xfId="0" applyFill="1" applyBorder="1" applyProtection="1">
      <protection hidden="1"/>
    </xf>
    <xf numFmtId="0" fontId="3" fillId="3" borderId="0" xfId="0" applyFont="1" applyFill="1" applyBorder="1" applyAlignment="1" applyProtection="1">
      <alignment wrapText="1"/>
      <protection hidden="1"/>
    </xf>
    <xf numFmtId="0" fontId="0" fillId="0" borderId="0" xfId="0" applyAlignment="1" applyProtection="1">
      <alignment vertical="center"/>
      <protection hidden="1"/>
    </xf>
    <xf numFmtId="0" fontId="3" fillId="3" borderId="0" xfId="0" applyFont="1" applyFill="1" applyBorder="1" applyAlignment="1" applyProtection="1">
      <alignment vertical="center" wrapText="1"/>
      <protection hidden="1"/>
    </xf>
    <xf numFmtId="0" fontId="0" fillId="3" borderId="0" xfId="0" applyFill="1" applyBorder="1" applyAlignment="1" applyProtection="1">
      <alignment vertical="center"/>
      <protection hidden="1"/>
    </xf>
    <xf numFmtId="0" fontId="3" fillId="3" borderId="0" xfId="0" applyFont="1" applyFill="1" applyBorder="1" applyAlignment="1" applyProtection="1">
      <alignment horizontal="center" vertical="center" wrapText="1"/>
      <protection hidden="1"/>
    </xf>
    <xf numFmtId="0" fontId="0" fillId="3" borderId="0" xfId="0" applyFill="1" applyBorder="1" applyAlignment="1" applyProtection="1">
      <alignment horizontal="center" vertical="center" wrapText="1"/>
      <protection hidden="1"/>
    </xf>
    <xf numFmtId="0" fontId="2" fillId="3"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1" fillId="0" borderId="1" xfId="0" applyFont="1" applyBorder="1" applyAlignment="1" applyProtection="1">
      <alignment horizontal="center" vertical="center" wrapText="1"/>
      <protection hidden="1"/>
    </xf>
    <xf numFmtId="3" fontId="6" fillId="3" borderId="1" xfId="0" applyNumberFormat="1"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1" fillId="3" borderId="3" xfId="0" applyFont="1" applyFill="1" applyBorder="1" applyAlignment="1" applyProtection="1">
      <alignment horizontal="center" vertical="center"/>
      <protection hidden="1"/>
    </xf>
    <xf numFmtId="10" fontId="1" fillId="3" borderId="0" xfId="0" applyNumberFormat="1" applyFont="1" applyFill="1" applyBorder="1" applyAlignment="1" applyProtection="1">
      <alignment horizontal="center"/>
      <protection hidden="1"/>
    </xf>
    <xf numFmtId="0" fontId="1" fillId="0" borderId="0" xfId="0" applyFont="1"/>
    <xf numFmtId="0" fontId="1" fillId="0" borderId="1" xfId="0" applyFont="1" applyFill="1" applyBorder="1" applyAlignment="1" applyProtection="1">
      <alignment vertical="center" wrapText="1"/>
      <protection hidden="1"/>
    </xf>
    <xf numFmtId="0" fontId="1" fillId="3" borderId="0" xfId="0" applyFont="1" applyFill="1" applyBorder="1" applyAlignment="1" applyProtection="1">
      <alignment vertical="center"/>
      <protection hidden="1"/>
    </xf>
    <xf numFmtId="0" fontId="1" fillId="0" borderId="1" xfId="0" applyFont="1" applyFill="1" applyBorder="1" applyAlignment="1" applyProtection="1">
      <alignment horizontal="center" vertical="center" wrapText="1"/>
      <protection hidden="1"/>
    </xf>
    <xf numFmtId="0" fontId="1" fillId="3" borderId="0" xfId="0" applyFont="1" applyFill="1" applyBorder="1" applyAlignment="1" applyProtection="1">
      <protection hidden="1"/>
    </xf>
    <xf numFmtId="0" fontId="3" fillId="3" borderId="2" xfId="0" applyFont="1" applyFill="1" applyBorder="1" applyAlignment="1" applyProtection="1">
      <alignment horizontal="center"/>
      <protection hidden="1"/>
    </xf>
    <xf numFmtId="0" fontId="7" fillId="5" borderId="1" xfId="0" applyFont="1" applyFill="1" applyBorder="1" applyAlignment="1" applyProtection="1">
      <alignment horizontal="center" vertical="center" wrapText="1"/>
      <protection locked="0"/>
    </xf>
    <xf numFmtId="0" fontId="6" fillId="6" borderId="15" xfId="0" applyFont="1" applyFill="1" applyBorder="1" applyAlignment="1" applyProtection="1">
      <alignment horizontal="left" vertical="center" wrapText="1"/>
      <protection hidden="1"/>
    </xf>
    <xf numFmtId="0" fontId="6" fillId="6" borderId="0" xfId="0" applyFont="1" applyFill="1" applyBorder="1" applyAlignment="1" applyProtection="1">
      <alignment horizontal="left" vertical="center" wrapText="1"/>
      <protection hidden="1"/>
    </xf>
    <xf numFmtId="0" fontId="16" fillId="0" borderId="0" xfId="0" applyFont="1" applyFill="1" applyBorder="1" applyAlignment="1">
      <alignment horizontal="right" vertical="center" wrapText="1"/>
    </xf>
    <xf numFmtId="3" fontId="7" fillId="6" borderId="1" xfId="0" applyNumberFormat="1" applyFont="1" applyFill="1" applyBorder="1" applyAlignment="1" applyProtection="1">
      <alignment horizontal="center" vertical="center"/>
      <protection hidden="1"/>
    </xf>
    <xf numFmtId="0" fontId="1" fillId="0" borderId="0" xfId="4"/>
    <xf numFmtId="0" fontId="3" fillId="3" borderId="0" xfId="4" applyFont="1" applyFill="1" applyBorder="1" applyAlignment="1" applyProtection="1">
      <alignment wrapText="1"/>
      <protection hidden="1"/>
    </xf>
    <xf numFmtId="0" fontId="3" fillId="3" borderId="0" xfId="4" applyFont="1" applyFill="1" applyBorder="1" applyProtection="1">
      <protection hidden="1"/>
    </xf>
    <xf numFmtId="0" fontId="1" fillId="3" borderId="0" xfId="4" applyFont="1" applyFill="1" applyBorder="1" applyAlignment="1" applyProtection="1">
      <alignment vertical="center"/>
      <protection hidden="1"/>
    </xf>
    <xf numFmtId="0" fontId="3" fillId="3" borderId="0" xfId="4" applyFont="1" applyFill="1" applyBorder="1" applyAlignment="1" applyProtection="1">
      <alignment vertical="center" wrapText="1"/>
      <protection hidden="1"/>
    </xf>
    <xf numFmtId="0" fontId="1" fillId="3" borderId="0" xfId="4" applyFill="1" applyBorder="1" applyAlignment="1" applyProtection="1">
      <alignment vertical="center"/>
      <protection hidden="1"/>
    </xf>
    <xf numFmtId="0" fontId="3" fillId="3" borderId="0" xfId="4" applyFont="1" applyFill="1" applyBorder="1" applyAlignment="1" applyProtection="1">
      <alignment horizontal="center" vertical="center" wrapText="1"/>
      <protection hidden="1"/>
    </xf>
    <xf numFmtId="0" fontId="3" fillId="3" borderId="0" xfId="4" applyFont="1" applyFill="1" applyBorder="1" applyAlignment="1" applyProtection="1">
      <alignment vertical="center"/>
      <protection hidden="1"/>
    </xf>
    <xf numFmtId="3" fontId="1" fillId="2" borderId="1" xfId="4" applyNumberFormat="1" applyFont="1" applyFill="1" applyBorder="1" applyAlignment="1" applyProtection="1">
      <alignment horizontal="center" vertical="center"/>
      <protection locked="0"/>
    </xf>
    <xf numFmtId="0" fontId="1" fillId="6" borderId="0" xfId="4" applyFont="1" applyFill="1" applyBorder="1" applyAlignment="1">
      <alignment horizontal="center"/>
    </xf>
    <xf numFmtId="1" fontId="1" fillId="6" borderId="0" xfId="4" applyNumberFormat="1" applyFill="1" applyBorder="1" applyAlignment="1">
      <alignment horizontal="center"/>
    </xf>
    <xf numFmtId="0" fontId="2" fillId="3" borderId="0" xfId="4" applyFont="1" applyFill="1" applyBorder="1" applyAlignment="1" applyProtection="1">
      <alignment vertical="center"/>
      <protection hidden="1"/>
    </xf>
    <xf numFmtId="0" fontId="0" fillId="6" borderId="0" xfId="0" applyFill="1" applyBorder="1" applyAlignment="1" applyProtection="1">
      <alignment vertical="center" wrapText="1"/>
      <protection hidden="1"/>
    </xf>
    <xf numFmtId="0" fontId="0" fillId="3" borderId="3" xfId="0" applyFill="1" applyBorder="1" applyAlignment="1" applyProtection="1">
      <alignment horizontal="center" vertical="center"/>
      <protection hidden="1"/>
    </xf>
    <xf numFmtId="0" fontId="3" fillId="3" borderId="2" xfId="0" applyFont="1" applyFill="1" applyBorder="1" applyAlignment="1" applyProtection="1">
      <alignment horizontal="center"/>
      <protection hidden="1"/>
    </xf>
    <xf numFmtId="0" fontId="1" fillId="6" borderId="0" xfId="0" applyFont="1" applyFill="1" applyBorder="1" applyAlignment="1" applyProtection="1">
      <alignment vertical="center" wrapText="1"/>
      <protection hidden="1"/>
    </xf>
    <xf numFmtId="4" fontId="6" fillId="3" borderId="0" xfId="0" applyNumberFormat="1" applyFont="1" applyFill="1" applyBorder="1" applyAlignment="1" applyProtection="1">
      <alignment horizontal="center" vertical="center"/>
      <protection hidden="1"/>
    </xf>
    <xf numFmtId="0" fontId="6" fillId="6" borderId="0" xfId="0" applyFont="1" applyFill="1" applyBorder="1" applyAlignment="1" applyProtection="1">
      <alignment vertical="center"/>
      <protection hidden="1"/>
    </xf>
    <xf numFmtId="0" fontId="6" fillId="6" borderId="0" xfId="0" applyFont="1" applyFill="1" applyBorder="1" applyAlignment="1"/>
    <xf numFmtId="3" fontId="6" fillId="3" borderId="0" xfId="0" applyNumberFormat="1" applyFont="1" applyFill="1" applyBorder="1" applyAlignment="1" applyProtection="1">
      <alignment horizontal="center"/>
      <protection hidden="1"/>
    </xf>
    <xf numFmtId="0" fontId="0" fillId="3" borderId="0" xfId="0" applyFill="1" applyBorder="1" applyAlignment="1" applyProtection="1">
      <protection hidden="1"/>
    </xf>
    <xf numFmtId="0" fontId="0" fillId="3" borderId="3" xfId="0" applyFill="1" applyBorder="1" applyAlignment="1" applyProtection="1">
      <alignment horizontal="center" vertical="center"/>
      <protection hidden="1"/>
    </xf>
    <xf numFmtId="0" fontId="3" fillId="3" borderId="2" xfId="0" applyFont="1" applyFill="1" applyBorder="1" applyAlignment="1" applyProtection="1">
      <alignment horizontal="center"/>
      <protection hidden="1"/>
    </xf>
    <xf numFmtId="0" fontId="1" fillId="6" borderId="0" xfId="0" applyFont="1" applyFill="1" applyBorder="1" applyAlignment="1" applyProtection="1">
      <alignment vertical="center"/>
      <protection hidden="1"/>
    </xf>
    <xf numFmtId="0" fontId="1" fillId="5" borderId="1" xfId="0" applyFont="1" applyFill="1" applyBorder="1" applyAlignment="1" applyProtection="1">
      <alignment horizontal="center" vertical="center" wrapText="1"/>
      <protection locked="0"/>
    </xf>
    <xf numFmtId="49" fontId="3" fillId="3" borderId="0" xfId="0" applyNumberFormat="1"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1" fillId="0" borderId="18" xfId="4" applyFont="1" applyBorder="1" applyAlignment="1" applyProtection="1">
      <alignment horizontal="center" vertical="center" wrapText="1"/>
      <protection hidden="1"/>
    </xf>
    <xf numFmtId="0" fontId="1" fillId="3" borderId="0" xfId="4" applyFill="1" applyBorder="1" applyAlignment="1" applyProtection="1">
      <alignment horizontal="center" vertical="center"/>
      <protection hidden="1"/>
    </xf>
    <xf numFmtId="0" fontId="1" fillId="0" borderId="0" xfId="4" applyBorder="1"/>
    <xf numFmtId="0" fontId="1" fillId="6" borderId="0" xfId="4" applyFill="1" applyBorder="1"/>
    <xf numFmtId="0" fontId="1" fillId="3" borderId="0" xfId="4" applyFont="1" applyFill="1" applyBorder="1" applyAlignment="1" applyProtection="1">
      <alignment horizontal="center" vertical="center"/>
      <protection hidden="1"/>
    </xf>
    <xf numFmtId="0" fontId="1" fillId="0" borderId="0" xfId="4" applyBorder="1" applyAlignment="1" applyProtection="1">
      <protection hidden="1"/>
    </xf>
    <xf numFmtId="0" fontId="0" fillId="0" borderId="0" xfId="0"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protection hidden="1"/>
    </xf>
    <xf numFmtId="10" fontId="6" fillId="3" borderId="0" xfId="0" applyNumberFormat="1" applyFont="1" applyFill="1" applyBorder="1" applyAlignment="1" applyProtection="1">
      <alignment vertical="center"/>
    </xf>
    <xf numFmtId="0" fontId="0" fillId="3" borderId="0" xfId="0" applyFill="1" applyBorder="1" applyAlignment="1" applyProtection="1">
      <alignment vertical="center" wrapText="1"/>
      <protection hidden="1"/>
    </xf>
    <xf numFmtId="0" fontId="0" fillId="8" borderId="0" xfId="0" applyFill="1" applyProtection="1">
      <protection hidden="1"/>
    </xf>
    <xf numFmtId="0" fontId="3" fillId="8" borderId="0" xfId="0" applyFont="1" applyFill="1" applyProtection="1">
      <protection hidden="1"/>
    </xf>
    <xf numFmtId="0" fontId="15" fillId="8" borderId="0" xfId="0" applyFont="1" applyFill="1" applyProtection="1">
      <protection hidden="1"/>
    </xf>
    <xf numFmtId="0" fontId="0" fillId="8" borderId="0" xfId="0" applyFill="1" applyBorder="1" applyProtection="1">
      <protection hidden="1"/>
    </xf>
    <xf numFmtId="0" fontId="3" fillId="8" borderId="0" xfId="0" applyFont="1" applyFill="1" applyBorder="1" applyProtection="1">
      <protection hidden="1"/>
    </xf>
    <xf numFmtId="0" fontId="15" fillId="8" borderId="0" xfId="0" applyFont="1" applyFill="1" applyBorder="1" applyProtection="1">
      <protection hidden="1"/>
    </xf>
    <xf numFmtId="0" fontId="13" fillId="8" borderId="0" xfId="0" applyFont="1" applyFill="1" applyBorder="1" applyAlignment="1" applyProtection="1">
      <alignment vertical="top"/>
      <protection hidden="1"/>
    </xf>
    <xf numFmtId="0" fontId="0" fillId="8" borderId="0" xfId="0" applyFill="1" applyAlignment="1" applyProtection="1">
      <alignment horizontal="center" vertical="center"/>
      <protection hidden="1"/>
    </xf>
    <xf numFmtId="0" fontId="14" fillId="8" borderId="0" xfId="0" applyFont="1" applyFill="1" applyProtection="1">
      <protection hidden="1"/>
    </xf>
    <xf numFmtId="0" fontId="0" fillId="8" borderId="0" xfId="0" applyFill="1" applyBorder="1" applyAlignment="1" applyProtection="1">
      <protection hidden="1"/>
    </xf>
    <xf numFmtId="0" fontId="0" fillId="8" borderId="0" xfId="0" applyFill="1" applyAlignment="1" applyProtection="1">
      <protection hidden="1"/>
    </xf>
    <xf numFmtId="0" fontId="0" fillId="8" borderId="0" xfId="0" applyFill="1" applyBorder="1" applyAlignment="1" applyProtection="1">
      <alignment wrapText="1"/>
      <protection hidden="1"/>
    </xf>
    <xf numFmtId="0" fontId="0" fillId="8" borderId="0" xfId="0" applyFill="1"/>
    <xf numFmtId="0" fontId="1" fillId="8" borderId="0" xfId="0" applyFont="1" applyFill="1" applyAlignment="1" applyProtection="1">
      <alignment horizontal="center" vertical="center"/>
      <protection hidden="1"/>
    </xf>
    <xf numFmtId="0" fontId="0" fillId="8" borderId="0" xfId="0" applyFill="1" applyAlignment="1" applyProtection="1">
      <alignment wrapText="1"/>
      <protection hidden="1"/>
    </xf>
    <xf numFmtId="0" fontId="30" fillId="8" borderId="0" xfId="0" applyFont="1" applyFill="1" applyAlignment="1" applyProtection="1">
      <alignment vertical="center"/>
      <protection hidden="1"/>
    </xf>
    <xf numFmtId="0" fontId="0" fillId="8" borderId="0" xfId="0" applyFill="1" applyAlignment="1" applyProtection="1">
      <alignment vertical="center"/>
      <protection hidden="1"/>
    </xf>
    <xf numFmtId="0" fontId="0" fillId="8" borderId="0" xfId="0" applyFill="1" applyBorder="1" applyAlignment="1" applyProtection="1">
      <alignment vertical="center"/>
      <protection hidden="1"/>
    </xf>
    <xf numFmtId="0" fontId="1" fillId="8" borderId="0" xfId="0" applyFont="1" applyFill="1" applyAlignment="1" applyProtection="1">
      <alignment vertical="center"/>
      <protection hidden="1"/>
    </xf>
    <xf numFmtId="0" fontId="13" fillId="8" borderId="0" xfId="0" applyFont="1" applyFill="1" applyBorder="1" applyAlignment="1" applyProtection="1">
      <alignment vertical="center"/>
      <protection hidden="1"/>
    </xf>
    <xf numFmtId="0" fontId="15" fillId="8" borderId="0" xfId="0" applyFont="1" applyFill="1" applyBorder="1" applyAlignment="1" applyProtection="1">
      <alignment vertical="center"/>
      <protection hidden="1"/>
    </xf>
    <xf numFmtId="0" fontId="0" fillId="8" borderId="0" xfId="0" applyFill="1" applyBorder="1" applyAlignment="1" applyProtection="1">
      <alignment horizontal="center" vertical="center"/>
      <protection hidden="1"/>
    </xf>
    <xf numFmtId="0" fontId="30" fillId="8" borderId="0" xfId="0" applyFont="1" applyFill="1" applyProtection="1">
      <protection hidden="1"/>
    </xf>
    <xf numFmtId="0" fontId="1" fillId="8" borderId="0" xfId="4" applyFill="1"/>
    <xf numFmtId="0" fontId="1" fillId="8" borderId="0" xfId="4" applyFill="1" applyBorder="1"/>
    <xf numFmtId="0" fontId="2" fillId="3" borderId="0" xfId="4" applyFont="1" applyFill="1" applyBorder="1" applyProtection="1">
      <protection hidden="1"/>
    </xf>
    <xf numFmtId="0" fontId="1" fillId="3" borderId="0" xfId="4" applyFill="1" applyBorder="1" applyProtection="1">
      <protection hidden="1"/>
    </xf>
    <xf numFmtId="0" fontId="19" fillId="0" borderId="0" xfId="4" applyFont="1" applyBorder="1"/>
    <xf numFmtId="0" fontId="19" fillId="8" borderId="0" xfId="4" applyFont="1" applyFill="1" applyBorder="1"/>
    <xf numFmtId="0" fontId="1" fillId="8" borderId="0" xfId="4" applyFont="1" applyFill="1" applyBorder="1"/>
    <xf numFmtId="0" fontId="5" fillId="3" borderId="0" xfId="0" applyFont="1" applyFill="1" applyBorder="1" applyAlignment="1" applyProtection="1">
      <alignment horizontal="right" vertical="center"/>
      <protection hidden="1"/>
    </xf>
    <xf numFmtId="0" fontId="1" fillId="8" borderId="0" xfId="4" applyFill="1" applyBorder="1" applyProtection="1">
      <protection hidden="1"/>
    </xf>
    <xf numFmtId="0" fontId="0" fillId="3" borderId="3" xfId="0" applyFill="1" applyBorder="1" applyAlignment="1" applyProtection="1">
      <alignment horizontal="center" vertical="center"/>
      <protection hidden="1"/>
    </xf>
    <xf numFmtId="0" fontId="1" fillId="3" borderId="0" xfId="0" applyFont="1" applyFill="1" applyBorder="1" applyAlignment="1" applyProtection="1">
      <alignment vertical="center"/>
      <protection hidden="1"/>
    </xf>
    <xf numFmtId="0" fontId="1"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0" fillId="3" borderId="3"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7" fillId="2"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hidden="1"/>
    </xf>
    <xf numFmtId="0" fontId="0" fillId="3" borderId="22" xfId="0" applyFill="1" applyBorder="1" applyAlignment="1" applyProtection="1">
      <alignment horizontal="center" vertical="center"/>
      <protection hidden="1"/>
    </xf>
    <xf numFmtId="0" fontId="0" fillId="3" borderId="24" xfId="0" applyFill="1" applyBorder="1" applyAlignment="1" applyProtection="1">
      <alignment horizontal="center" vertical="center"/>
      <protection hidden="1"/>
    </xf>
    <xf numFmtId="0" fontId="0" fillId="6" borderId="24" xfId="0" applyFill="1" applyBorder="1" applyAlignment="1" applyProtection="1">
      <alignment horizontal="center" vertical="center"/>
      <protection hidden="1"/>
    </xf>
    <xf numFmtId="0" fontId="0" fillId="0" borderId="24" xfId="0" applyBorder="1" applyAlignment="1" applyProtection="1">
      <alignment vertical="center"/>
      <protection hidden="1"/>
    </xf>
    <xf numFmtId="0" fontId="5" fillId="3" borderId="24" xfId="0" applyFont="1" applyFill="1" applyBorder="1" applyAlignment="1" applyProtection="1">
      <alignment horizontal="right" vertical="center"/>
      <protection hidden="1"/>
    </xf>
    <xf numFmtId="0" fontId="5" fillId="0" borderId="24" xfId="0" applyFont="1" applyBorder="1" applyAlignment="1" applyProtection="1">
      <alignment horizontal="center" vertical="center"/>
      <protection hidden="1"/>
    </xf>
    <xf numFmtId="0" fontId="0" fillId="3" borderId="19" xfId="0" applyFill="1" applyBorder="1" applyAlignment="1" applyProtection="1">
      <alignment horizontal="center" vertical="center"/>
      <protection hidden="1"/>
    </xf>
    <xf numFmtId="0" fontId="1" fillId="0" borderId="0" xfId="4" applyBorder="1" applyAlignment="1">
      <alignment vertical="center"/>
    </xf>
    <xf numFmtId="4" fontId="1" fillId="2" borderId="1" xfId="4" applyNumberFormat="1" applyFont="1" applyFill="1" applyBorder="1" applyAlignment="1" applyProtection="1">
      <alignment horizontal="center" vertical="center"/>
      <protection locked="0"/>
    </xf>
    <xf numFmtId="198" fontId="6" fillId="3" borderId="1" xfId="0" applyNumberFormat="1" applyFont="1" applyFill="1" applyBorder="1" applyAlignment="1" applyProtection="1">
      <alignment horizontal="center"/>
      <protection hidden="1"/>
    </xf>
    <xf numFmtId="4" fontId="6" fillId="3" borderId="1" xfId="0" applyNumberFormat="1" applyFont="1" applyFill="1" applyBorder="1" applyAlignment="1" applyProtection="1">
      <alignment horizontal="center"/>
      <protection hidden="1"/>
    </xf>
    <xf numFmtId="2" fontId="6" fillId="5" borderId="1" xfId="0" applyNumberFormat="1" applyFont="1" applyFill="1" applyBorder="1" applyAlignment="1" applyProtection="1">
      <alignment horizontal="center" vertical="center"/>
      <protection locked="0"/>
    </xf>
    <xf numFmtId="4" fontId="6" fillId="3" borderId="1" xfId="0" applyNumberFormat="1"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0" borderId="9" xfId="0" applyBorder="1" applyAlignment="1">
      <alignment horizontal="right" vertical="center"/>
    </xf>
    <xf numFmtId="0" fontId="0" fillId="3" borderId="0" xfId="0" applyFill="1" applyBorder="1" applyAlignment="1" applyProtection="1">
      <alignment horizontal="center" vertical="center"/>
      <protection hidden="1"/>
    </xf>
    <xf numFmtId="0" fontId="4" fillId="3" borderId="15" xfId="0" applyFont="1" applyFill="1" applyBorder="1" applyAlignment="1" applyProtection="1">
      <alignment horizontal="left" vertical="center"/>
      <protection hidden="1"/>
    </xf>
    <xf numFmtId="2" fontId="7" fillId="2" borderId="1" xfId="0" applyNumberFormat="1" applyFont="1" applyFill="1" applyBorder="1" applyAlignment="1" applyProtection="1">
      <alignment horizontal="center" vertical="center"/>
      <protection locked="0"/>
    </xf>
    <xf numFmtId="165" fontId="0" fillId="5" borderId="1" xfId="0" applyNumberFormat="1" applyFill="1" applyBorder="1" applyAlignment="1" applyProtection="1">
      <alignment horizontal="center"/>
      <protection locked="0"/>
    </xf>
    <xf numFmtId="167" fontId="7" fillId="0" borderId="0" xfId="0" applyNumberFormat="1" applyFont="1" applyFill="1" applyBorder="1" applyAlignment="1" applyProtection="1">
      <alignment vertical="center" wrapText="1"/>
      <protection hidden="1"/>
    </xf>
    <xf numFmtId="0" fontId="3" fillId="0" borderId="0" xfId="0" applyFont="1" applyFill="1" applyBorder="1" applyAlignment="1" applyProtection="1">
      <alignment horizontal="center" vertical="center" wrapText="1"/>
      <protection hidden="1"/>
    </xf>
    <xf numFmtId="0" fontId="0" fillId="0" borderId="0" xfId="0"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15" fillId="0" borderId="0" xfId="0" applyFont="1" applyBorder="1" applyAlignment="1" applyProtection="1">
      <alignment vertical="center"/>
      <protection hidden="1"/>
    </xf>
    <xf numFmtId="0" fontId="28" fillId="0" borderId="0" xfId="0" applyFont="1" applyFill="1" applyBorder="1" applyAlignment="1" applyProtection="1">
      <alignment horizontal="left" vertical="center"/>
      <protection hidden="1"/>
    </xf>
    <xf numFmtId="0" fontId="0" fillId="0" borderId="1" xfId="0" applyBorder="1" applyAlignment="1" applyProtection="1">
      <alignment vertical="center" wrapText="1"/>
      <protection hidden="1"/>
    </xf>
    <xf numFmtId="0" fontId="6" fillId="0" borderId="1" xfId="0" applyFont="1" applyBorder="1" applyAlignment="1" applyProtection="1">
      <alignment horizontal="center" vertical="center" wrapText="1"/>
      <protection hidden="1"/>
    </xf>
    <xf numFmtId="0" fontId="0" fillId="0" borderId="0" xfId="0" applyBorder="1"/>
    <xf numFmtId="0" fontId="9" fillId="3" borderId="20" xfId="0" applyNumberFormat="1" applyFont="1" applyFill="1" applyBorder="1" applyAlignment="1" applyProtection="1">
      <alignment horizontal="left" vertical="center" wrapText="1"/>
      <protection hidden="1"/>
    </xf>
    <xf numFmtId="0" fontId="0" fillId="3" borderId="3" xfId="0" applyFill="1" applyBorder="1" applyAlignment="1" applyProtection="1">
      <alignment horizontal="center" vertical="center"/>
      <protection hidden="1"/>
    </xf>
    <xf numFmtId="4" fontId="6" fillId="3" borderId="0" xfId="0" applyNumberFormat="1" applyFont="1" applyFill="1" applyBorder="1" applyAlignment="1" applyProtection="1">
      <alignment horizontal="center"/>
      <protection hidden="1"/>
    </xf>
    <xf numFmtId="0" fontId="0" fillId="3" borderId="0" xfId="0" applyFill="1" applyBorder="1" applyAlignment="1" applyProtection="1">
      <alignment horizontal="center" vertical="center"/>
      <protection hidden="1"/>
    </xf>
    <xf numFmtId="0" fontId="0" fillId="0" borderId="9" xfId="0" applyBorder="1" applyAlignment="1">
      <alignment horizontal="right" vertical="center"/>
    </xf>
    <xf numFmtId="198" fontId="7" fillId="2"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center" vertical="center"/>
      <protection hidden="1"/>
    </xf>
    <xf numFmtId="199" fontId="6" fillId="0" borderId="0" xfId="0" applyNumberFormat="1" applyFont="1" applyBorder="1" applyAlignment="1" applyProtection="1">
      <alignment horizontal="center" vertical="center"/>
      <protection hidden="1"/>
    </xf>
    <xf numFmtId="168" fontId="6" fillId="0" borderId="1" xfId="0" applyNumberFormat="1" applyFont="1" applyBorder="1" applyAlignment="1" applyProtection="1">
      <alignment horizontal="center" vertical="center"/>
      <protection hidden="1"/>
    </xf>
    <xf numFmtId="200" fontId="6" fillId="0" borderId="1" xfId="0" applyNumberFormat="1" applyFont="1" applyBorder="1" applyAlignment="1" applyProtection="1">
      <alignment horizontal="center" vertical="center"/>
      <protection hidden="1"/>
    </xf>
    <xf numFmtId="0" fontId="9" fillId="6" borderId="0" xfId="0" applyFont="1" applyFill="1" applyBorder="1" applyAlignment="1" applyProtection="1">
      <alignment horizontal="center" vertical="center" wrapText="1"/>
      <protection hidden="1"/>
    </xf>
    <xf numFmtId="0" fontId="6" fillId="3" borderId="0" xfId="0" applyFont="1"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0" fillId="0" borderId="0" xfId="0" applyBorder="1" applyAlignment="1" applyProtection="1">
      <alignment vertical="center" wrapText="1"/>
      <protection hidden="1"/>
    </xf>
    <xf numFmtId="0" fontId="31" fillId="3" borderId="0" xfId="0" applyNumberFormat="1" applyFont="1" applyFill="1" applyBorder="1" applyAlignment="1" applyProtection="1">
      <alignment wrapText="1"/>
      <protection hidden="1"/>
    </xf>
    <xf numFmtId="0" fontId="32" fillId="3" borderId="0" xfId="0" applyFont="1" applyFill="1" applyBorder="1" applyAlignment="1" applyProtection="1">
      <protection hidden="1"/>
    </xf>
    <xf numFmtId="0" fontId="0" fillId="3" borderId="0" xfId="0" applyFill="1" applyBorder="1" applyAlignment="1" applyProtection="1">
      <alignment horizontal="center"/>
      <protection hidden="1"/>
    </xf>
    <xf numFmtId="0" fontId="1" fillId="3"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1" fillId="3" borderId="0" xfId="0" applyFont="1" applyFill="1" applyBorder="1" applyAlignment="1" applyProtection="1">
      <alignment vertical="center" wrapText="1"/>
      <protection hidden="1"/>
    </xf>
    <xf numFmtId="0" fontId="1" fillId="0" borderId="0" xfId="0" applyFont="1" applyBorder="1" applyAlignment="1" applyProtection="1">
      <alignment vertical="center" wrapText="1"/>
      <protection hidden="1"/>
    </xf>
    <xf numFmtId="0" fontId="1" fillId="3" borderId="0" xfId="0" applyFont="1" applyFill="1" applyBorder="1" applyAlignment="1" applyProtection="1">
      <alignment vertical="top" wrapText="1"/>
      <protection hidden="1"/>
    </xf>
    <xf numFmtId="0" fontId="0" fillId="0" borderId="0" xfId="0" applyBorder="1" applyAlignment="1" applyProtection="1">
      <alignment vertical="top" wrapText="1"/>
      <protection hidden="1"/>
    </xf>
    <xf numFmtId="0" fontId="1" fillId="3" borderId="0" xfId="0" applyFont="1" applyFill="1" applyBorder="1" applyAlignment="1" applyProtection="1">
      <alignment horizontal="left" vertical="top" wrapText="1"/>
      <protection hidden="1"/>
    </xf>
    <xf numFmtId="0" fontId="33" fillId="3" borderId="0" xfId="0" applyNumberFormat="1" applyFont="1" applyFill="1" applyBorder="1" applyAlignment="1" applyProtection="1">
      <alignment horizontal="left" vertical="center" wrapText="1"/>
      <protection hidden="1"/>
    </xf>
    <xf numFmtId="0" fontId="35" fillId="3" borderId="0" xfId="0" applyNumberFormat="1" applyFont="1" applyFill="1" applyBorder="1" applyAlignment="1" applyProtection="1">
      <alignment vertical="center" wrapText="1"/>
      <protection hidden="1"/>
    </xf>
    <xf numFmtId="0" fontId="2" fillId="3" borderId="0" xfId="0" applyNumberFormat="1" applyFont="1" applyFill="1" applyBorder="1" applyAlignment="1" applyProtection="1">
      <alignment horizontal="left" vertical="center" wrapText="1"/>
      <protection hidden="1"/>
    </xf>
    <xf numFmtId="0" fontId="3" fillId="3" borderId="0" xfId="0" applyFont="1" applyFill="1" applyBorder="1" applyAlignment="1" applyProtection="1">
      <alignment horizontal="left"/>
      <protection hidden="1"/>
    </xf>
    <xf numFmtId="0" fontId="1" fillId="2"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 fillId="3" borderId="14" xfId="0" applyFont="1" applyFill="1" applyBorder="1" applyAlignment="1" applyProtection="1">
      <alignment horizontal="center"/>
      <protection hidden="1"/>
    </xf>
    <xf numFmtId="0" fontId="7" fillId="2" borderId="1" xfId="0" applyFont="1" applyFill="1" applyBorder="1" applyAlignment="1" applyProtection="1">
      <alignment horizontal="center" vertical="center" wrapText="1"/>
      <protection locked="0"/>
    </xf>
    <xf numFmtId="0" fontId="9" fillId="6" borderId="12" xfId="0" applyFont="1" applyFill="1" applyBorder="1" applyAlignment="1" applyProtection="1">
      <alignment horizontal="center" vertical="center" wrapText="1"/>
      <protection hidden="1"/>
    </xf>
    <xf numFmtId="0" fontId="1" fillId="6" borderId="7" xfId="0" applyFont="1" applyFill="1" applyBorder="1" applyAlignment="1" applyProtection="1">
      <alignment horizontal="left" vertical="center" wrapText="1"/>
    </xf>
    <xf numFmtId="0" fontId="1" fillId="6" borderId="8" xfId="0" applyFont="1" applyFill="1" applyBorder="1" applyAlignment="1" applyProtection="1">
      <alignment horizontal="left" vertical="center" wrapText="1"/>
    </xf>
    <xf numFmtId="0" fontId="1" fillId="6" borderId="9" xfId="0" applyFont="1" applyFill="1" applyBorder="1" applyAlignment="1" applyProtection="1">
      <alignment horizontal="left" vertical="center" wrapText="1"/>
    </xf>
    <xf numFmtId="0" fontId="2" fillId="4" borderId="7" xfId="0" applyFont="1" applyFill="1" applyBorder="1" applyAlignment="1" applyProtection="1">
      <alignment horizontal="center" wrapText="1"/>
      <protection hidden="1"/>
    </xf>
    <xf numFmtId="0" fontId="2" fillId="4" borderId="8" xfId="0" applyFont="1" applyFill="1" applyBorder="1" applyAlignment="1" applyProtection="1">
      <alignment horizontal="center" wrapText="1"/>
      <protection hidden="1"/>
    </xf>
    <xf numFmtId="0" fontId="2" fillId="4" borderId="9" xfId="0" applyFont="1" applyFill="1" applyBorder="1" applyAlignment="1" applyProtection="1">
      <alignment horizontal="center" wrapText="1"/>
      <protection hidden="1"/>
    </xf>
    <xf numFmtId="0" fontId="1" fillId="6" borderId="7" xfId="0" applyFont="1" applyFill="1" applyBorder="1" applyAlignment="1" applyProtection="1">
      <alignment horizontal="left" wrapText="1"/>
      <protection hidden="1"/>
    </xf>
    <xf numFmtId="0" fontId="1" fillId="6" borderId="8" xfId="0" applyFont="1" applyFill="1" applyBorder="1" applyAlignment="1" applyProtection="1">
      <alignment horizontal="left" wrapText="1"/>
      <protection hidden="1"/>
    </xf>
    <xf numFmtId="0" fontId="3" fillId="5" borderId="7"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6" fillId="6" borderId="7" xfId="0" applyFont="1" applyFill="1" applyBorder="1" applyAlignment="1" applyProtection="1">
      <alignment horizontal="left" vertical="center" wrapText="1"/>
    </xf>
    <xf numFmtId="0" fontId="36" fillId="6" borderId="8" xfId="0" applyFont="1" applyFill="1" applyBorder="1" applyAlignment="1" applyProtection="1">
      <alignment horizontal="left" vertical="center" wrapText="1"/>
    </xf>
    <xf numFmtId="0" fontId="36" fillId="6" borderId="9" xfId="0" applyFont="1" applyFill="1" applyBorder="1" applyAlignment="1" applyProtection="1">
      <alignment horizontal="left" vertical="center" wrapText="1"/>
    </xf>
    <xf numFmtId="0" fontId="0" fillId="3" borderId="3"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2" xfId="0" applyFill="1" applyBorder="1" applyAlignment="1" applyProtection="1">
      <alignment horizontal="center" vertical="center"/>
      <protection hidden="1"/>
    </xf>
    <xf numFmtId="0" fontId="0" fillId="5" borderId="7" xfId="0" applyFill="1" applyBorder="1" applyAlignment="1" applyProtection="1">
      <alignment horizontal="center" wrapText="1"/>
      <protection locked="0"/>
    </xf>
    <xf numFmtId="0" fontId="0" fillId="5" borderId="8" xfId="0" applyFill="1" applyBorder="1" applyAlignment="1" applyProtection="1">
      <alignment horizontal="center" wrapText="1"/>
      <protection locked="0"/>
    </xf>
    <xf numFmtId="0" fontId="0" fillId="5" borderId="9" xfId="0" applyFill="1" applyBorder="1" applyAlignment="1" applyProtection="1">
      <alignment horizontal="center" wrapText="1"/>
      <protection locked="0"/>
    </xf>
    <xf numFmtId="0" fontId="1" fillId="6" borderId="9" xfId="0" applyFont="1" applyFill="1" applyBorder="1" applyAlignment="1" applyProtection="1">
      <alignment horizontal="left" wrapText="1"/>
      <protection hidden="1"/>
    </xf>
    <xf numFmtId="0" fontId="1" fillId="6" borderId="7" xfId="0" applyFont="1" applyFill="1" applyBorder="1" applyAlignment="1" applyProtection="1">
      <alignment horizontal="left" vertical="top" wrapText="1"/>
    </xf>
    <xf numFmtId="0" fontId="1" fillId="6" borderId="8" xfId="0" applyFont="1" applyFill="1" applyBorder="1" applyAlignment="1" applyProtection="1">
      <alignment horizontal="left" vertical="top" wrapText="1"/>
    </xf>
    <xf numFmtId="0" fontId="1" fillId="6" borderId="9" xfId="0" applyFont="1" applyFill="1" applyBorder="1" applyAlignment="1" applyProtection="1">
      <alignment horizontal="left" vertical="top" wrapText="1"/>
    </xf>
    <xf numFmtId="0" fontId="1" fillId="6" borderId="7" xfId="0" applyFont="1" applyFill="1" applyBorder="1" applyAlignment="1" applyProtection="1">
      <alignment vertical="center"/>
      <protection hidden="1"/>
    </xf>
    <xf numFmtId="0" fontId="1" fillId="6" borderId="8" xfId="0" applyFont="1" applyFill="1" applyBorder="1" applyAlignment="1" applyProtection="1">
      <alignment vertical="center"/>
      <protection hidden="1"/>
    </xf>
    <xf numFmtId="0" fontId="1" fillId="6" borderId="9" xfId="0" applyFont="1" applyFill="1" applyBorder="1" applyAlignment="1" applyProtection="1">
      <alignment vertical="center"/>
      <protection hidden="1"/>
    </xf>
    <xf numFmtId="0" fontId="1" fillId="6" borderId="7" xfId="0" applyFont="1" applyFill="1" applyBorder="1" applyAlignment="1" applyProtection="1">
      <alignment vertical="center" wrapText="1"/>
      <protection hidden="1"/>
    </xf>
    <xf numFmtId="0" fontId="1" fillId="6" borderId="8" xfId="0" applyFont="1" applyFill="1" applyBorder="1" applyAlignment="1" applyProtection="1">
      <alignment vertical="center" wrapText="1"/>
      <protection hidden="1"/>
    </xf>
    <xf numFmtId="0" fontId="1" fillId="6" borderId="9" xfId="0" applyFont="1" applyFill="1" applyBorder="1" applyAlignment="1" applyProtection="1">
      <alignment vertical="center" wrapText="1"/>
      <protection hidden="1"/>
    </xf>
    <xf numFmtId="0" fontId="6" fillId="6" borderId="7" xfId="0" applyFont="1" applyFill="1" applyBorder="1" applyAlignment="1" applyProtection="1">
      <alignment vertical="center"/>
      <protection hidden="1"/>
    </xf>
    <xf numFmtId="0" fontId="6" fillId="6" borderId="8" xfId="0" applyFont="1" applyFill="1" applyBorder="1" applyAlignment="1" applyProtection="1">
      <alignment vertical="center"/>
      <protection hidden="1"/>
    </xf>
    <xf numFmtId="0" fontId="6" fillId="6" borderId="9" xfId="0" applyFont="1" applyFill="1" applyBorder="1" applyAlignment="1" applyProtection="1">
      <alignment vertical="center"/>
      <protection hidden="1"/>
    </xf>
    <xf numFmtId="0" fontId="27" fillId="7" borderId="22" xfId="0" applyFont="1" applyFill="1" applyBorder="1" applyAlignment="1" applyProtection="1">
      <alignment horizontal="left" vertical="center" wrapText="1"/>
      <protection hidden="1"/>
    </xf>
    <xf numFmtId="0" fontId="27" fillId="7" borderId="15" xfId="0" applyFont="1" applyFill="1" applyBorder="1" applyAlignment="1" applyProtection="1">
      <alignment horizontal="left" vertical="center" wrapText="1"/>
      <protection hidden="1"/>
    </xf>
    <xf numFmtId="0" fontId="27" fillId="7" borderId="23" xfId="0" applyFont="1" applyFill="1" applyBorder="1" applyAlignment="1" applyProtection="1">
      <alignment horizontal="left" vertical="center" wrapText="1"/>
      <protection hidden="1"/>
    </xf>
    <xf numFmtId="197" fontId="7" fillId="2" borderId="7" xfId="3" applyNumberFormat="1" applyFont="1" applyFill="1" applyBorder="1" applyAlignment="1" applyProtection="1">
      <alignment horizontal="center" vertical="center" wrapText="1"/>
      <protection locked="0"/>
    </xf>
    <xf numFmtId="197" fontId="0" fillId="0" borderId="9" xfId="0" applyNumberFormat="1" applyBorder="1" applyAlignment="1" applyProtection="1">
      <alignment horizontal="center" vertical="center"/>
      <protection locked="0"/>
    </xf>
    <xf numFmtId="0" fontId="1" fillId="0" borderId="7" xfId="0" applyFont="1" applyFill="1" applyBorder="1" applyAlignment="1" applyProtection="1">
      <alignment horizontal="center" vertical="center" wrapText="1"/>
      <protection hidden="1"/>
    </xf>
    <xf numFmtId="0" fontId="0" fillId="0" borderId="9" xfId="0" applyBorder="1" applyAlignment="1">
      <alignment horizontal="center" vertical="center"/>
    </xf>
    <xf numFmtId="197" fontId="1" fillId="2" borderId="7" xfId="3" applyNumberFormat="1" applyFont="1" applyFill="1" applyBorder="1" applyAlignment="1" applyProtection="1">
      <alignment horizontal="center" vertical="center" wrapText="1"/>
      <protection locked="0"/>
    </xf>
    <xf numFmtId="0" fontId="1" fillId="3" borderId="7" xfId="0" applyFont="1" applyFill="1" applyBorder="1" applyAlignment="1" applyProtection="1">
      <alignment horizontal="right" vertical="center"/>
      <protection hidden="1"/>
    </xf>
    <xf numFmtId="0" fontId="0" fillId="0" borderId="8" xfId="0" applyBorder="1" applyAlignment="1">
      <alignment horizontal="right" vertical="center"/>
    </xf>
    <xf numFmtId="0" fontId="0" fillId="0" borderId="9" xfId="0" applyBorder="1" applyAlignment="1">
      <alignment horizontal="right" vertical="center"/>
    </xf>
    <xf numFmtId="0" fontId="9" fillId="3" borderId="20" xfId="0" applyNumberFormat="1" applyFont="1" applyFill="1" applyBorder="1" applyAlignment="1" applyProtection="1">
      <alignment horizontal="center" vertical="center" wrapText="1"/>
      <protection hidden="1"/>
    </xf>
    <xf numFmtId="0" fontId="0" fillId="0" borderId="20" xfId="0" applyBorder="1" applyAlignment="1">
      <alignment horizontal="center" vertical="center" wrapText="1"/>
    </xf>
    <xf numFmtId="0" fontId="0" fillId="0" borderId="20" xfId="0" applyBorder="1" applyAlignment="1">
      <alignment horizontal="center"/>
    </xf>
    <xf numFmtId="7" fontId="6" fillId="0" borderId="7" xfId="0" applyNumberFormat="1" applyFont="1" applyBorder="1" applyAlignment="1" applyProtection="1">
      <alignment horizontal="center" vertical="center" wrapText="1"/>
      <protection hidden="1"/>
    </xf>
    <xf numFmtId="0" fontId="0" fillId="0" borderId="9" xfId="0" applyBorder="1" applyAlignment="1">
      <alignment vertical="center" wrapText="1"/>
    </xf>
    <xf numFmtId="0" fontId="6" fillId="0" borderId="7" xfId="0" applyFont="1" applyBorder="1" applyAlignment="1" applyProtection="1">
      <alignment horizontal="right" vertical="center" wrapText="1"/>
      <protection hidden="1"/>
    </xf>
    <xf numFmtId="0" fontId="0" fillId="0" borderId="8" xfId="0" applyBorder="1" applyAlignment="1">
      <alignment horizontal="right" vertical="center" wrapText="1"/>
    </xf>
    <xf numFmtId="0" fontId="1" fillId="3" borderId="0" xfId="0" applyFont="1" applyFill="1" applyBorder="1" applyAlignment="1" applyProtection="1">
      <alignment horizontal="left" vertical="center" wrapText="1"/>
      <protection hidden="1"/>
    </xf>
    <xf numFmtId="0" fontId="6" fillId="6" borderId="7" xfId="0" applyFont="1" applyFill="1" applyBorder="1" applyAlignment="1" applyProtection="1">
      <alignment horizontal="right" vertical="center" wrapText="1"/>
      <protection hidden="1"/>
    </xf>
    <xf numFmtId="0" fontId="0" fillId="0" borderId="9" xfId="0" applyBorder="1" applyAlignment="1">
      <alignment horizontal="right" vertical="center" wrapText="1"/>
    </xf>
    <xf numFmtId="3" fontId="6" fillId="6" borderId="20" xfId="0" applyNumberFormat="1" applyFont="1" applyFill="1" applyBorder="1" applyAlignment="1" applyProtection="1">
      <alignment horizontal="center" vertical="center"/>
      <protection hidden="1"/>
    </xf>
    <xf numFmtId="0" fontId="6" fillId="6" borderId="0" xfId="0" applyFont="1" applyFill="1" applyBorder="1" applyAlignment="1" applyProtection="1">
      <alignment horizontal="center" vertical="center"/>
      <protection hidden="1"/>
    </xf>
    <xf numFmtId="0" fontId="25" fillId="7" borderId="7" xfId="0" applyFont="1" applyFill="1" applyBorder="1" applyAlignment="1" applyProtection="1">
      <alignment horizontal="left" vertical="center" wrapText="1"/>
      <protection hidden="1"/>
    </xf>
    <xf numFmtId="0" fontId="25" fillId="7" borderId="8" xfId="0" applyFont="1" applyFill="1" applyBorder="1" applyAlignment="1" applyProtection="1">
      <alignment horizontal="left" vertical="center" wrapText="1"/>
      <protection hidden="1"/>
    </xf>
    <xf numFmtId="0" fontId="25" fillId="7" borderId="9" xfId="0" applyFont="1" applyFill="1" applyBorder="1" applyAlignment="1" applyProtection="1">
      <alignment horizontal="left" vertical="center" wrapText="1"/>
      <protection hidden="1"/>
    </xf>
    <xf numFmtId="0" fontId="1" fillId="0" borderId="8" xfId="0" applyFont="1" applyFill="1" applyBorder="1" applyAlignment="1" applyProtection="1">
      <alignment horizontal="center" vertical="center" wrapText="1"/>
      <protection hidden="1"/>
    </xf>
    <xf numFmtId="0" fontId="1" fillId="0" borderId="9" xfId="0" applyFont="1" applyFill="1"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168" fontId="7" fillId="6" borderId="7" xfId="0" applyNumberFormat="1" applyFont="1" applyFill="1" applyBorder="1" applyAlignment="1" applyProtection="1">
      <alignment horizontal="center" vertical="center"/>
      <protection hidden="1"/>
    </xf>
    <xf numFmtId="168" fontId="7" fillId="6" borderId="9" xfId="0" applyNumberFormat="1" applyFont="1" applyFill="1" applyBorder="1" applyAlignment="1" applyProtection="1">
      <alignment horizontal="center" vertical="center"/>
      <protection hidden="1"/>
    </xf>
    <xf numFmtId="0" fontId="4" fillId="3" borderId="15" xfId="0" applyFont="1" applyFill="1" applyBorder="1" applyAlignment="1" applyProtection="1">
      <alignment horizontal="left" vertical="center"/>
      <protection hidden="1"/>
    </xf>
    <xf numFmtId="0" fontId="7" fillId="0" borderId="7" xfId="0" applyFont="1" applyFill="1" applyBorder="1" applyAlignment="1" applyProtection="1">
      <alignment vertical="center" wrapText="1"/>
      <protection hidden="1"/>
    </xf>
    <xf numFmtId="0" fontId="7" fillId="0" borderId="8" xfId="0" applyFont="1" applyFill="1" applyBorder="1" applyAlignment="1" applyProtection="1">
      <alignment vertical="center" wrapText="1"/>
      <protection hidden="1"/>
    </xf>
    <xf numFmtId="0" fontId="7" fillId="0" borderId="9" xfId="0" applyFont="1" applyFill="1" applyBorder="1" applyAlignment="1" applyProtection="1">
      <alignment vertical="center" wrapText="1"/>
      <protection hidden="1"/>
    </xf>
    <xf numFmtId="0" fontId="1" fillId="0" borderId="7" xfId="0" applyFont="1" applyFill="1" applyBorder="1" applyAlignment="1" applyProtection="1">
      <alignment vertical="center" wrapText="1"/>
      <protection hidden="1"/>
    </xf>
    <xf numFmtId="0" fontId="1" fillId="0" borderId="8" xfId="0" applyFont="1" applyFill="1" applyBorder="1" applyAlignment="1" applyProtection="1">
      <alignment vertical="center" wrapText="1"/>
      <protection hidden="1"/>
    </xf>
    <xf numFmtId="0" fontId="1" fillId="0" borderId="9" xfId="0" applyFont="1" applyFill="1" applyBorder="1" applyAlignment="1" applyProtection="1">
      <alignment vertical="center" wrapText="1"/>
      <protection hidden="1"/>
    </xf>
    <xf numFmtId="167" fontId="7" fillId="0" borderId="7" xfId="0" applyNumberFormat="1" applyFont="1" applyFill="1" applyBorder="1" applyAlignment="1" applyProtection="1">
      <alignment horizontal="left" vertical="center" wrapText="1"/>
      <protection hidden="1"/>
    </xf>
    <xf numFmtId="167" fontId="7" fillId="0" borderId="8" xfId="0" applyNumberFormat="1" applyFont="1" applyFill="1" applyBorder="1" applyAlignment="1" applyProtection="1">
      <alignment horizontal="left" vertical="center" wrapText="1"/>
      <protection hidden="1"/>
    </xf>
    <xf numFmtId="167" fontId="7" fillId="0" borderId="9" xfId="0" applyNumberFormat="1" applyFont="1" applyFill="1" applyBorder="1" applyAlignment="1" applyProtection="1">
      <alignment horizontal="left" vertical="center" wrapText="1"/>
      <protection hidden="1"/>
    </xf>
    <xf numFmtId="199" fontId="6" fillId="0" borderId="15" xfId="0" applyNumberFormat="1" applyFont="1" applyBorder="1" applyAlignment="1" applyProtection="1">
      <alignment horizontal="center" vertical="center"/>
      <protection hidden="1"/>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1" fillId="2" borderId="7" xfId="4" applyFont="1" applyFill="1" applyBorder="1" applyAlignment="1" applyProtection="1">
      <alignment horizontal="center" vertical="center" wrapText="1"/>
      <protection locked="0"/>
    </xf>
    <xf numFmtId="0" fontId="1" fillId="2" borderId="8" xfId="4" applyFont="1" applyFill="1" applyBorder="1" applyAlignment="1" applyProtection="1">
      <alignment horizontal="center" vertical="center" wrapText="1"/>
      <protection locked="0"/>
    </xf>
    <xf numFmtId="0" fontId="1" fillId="2" borderId="9" xfId="4" applyFont="1" applyFill="1" applyBorder="1" applyAlignment="1" applyProtection="1">
      <alignment horizontal="center" vertical="center" wrapText="1"/>
      <protection locked="0"/>
    </xf>
    <xf numFmtId="3" fontId="1" fillId="2" borderId="7" xfId="4" applyNumberFormat="1" applyFill="1" applyBorder="1" applyAlignment="1" applyProtection="1">
      <alignment horizontal="center" vertical="center" wrapText="1"/>
      <protection locked="0"/>
    </xf>
    <xf numFmtId="3" fontId="1" fillId="2" borderId="8" xfId="4" applyNumberFormat="1" applyFill="1" applyBorder="1" applyAlignment="1" applyProtection="1">
      <alignment horizontal="center" vertical="center" wrapText="1"/>
      <protection locked="0"/>
    </xf>
    <xf numFmtId="3" fontId="1" fillId="2" borderId="9" xfId="4" applyNumberFormat="1" applyFill="1" applyBorder="1" applyAlignment="1" applyProtection="1">
      <alignment horizontal="center" vertical="center" wrapText="1"/>
      <protection locked="0"/>
    </xf>
    <xf numFmtId="0" fontId="4" fillId="3" borderId="0" xfId="4" applyFont="1" applyFill="1" applyBorder="1" applyAlignment="1" applyProtection="1">
      <alignment horizontal="left" vertical="center" wrapText="1"/>
      <protection hidden="1"/>
    </xf>
    <xf numFmtId="0" fontId="4" fillId="3" borderId="0" xfId="4" applyFont="1" applyFill="1" applyBorder="1" applyAlignment="1" applyProtection="1">
      <alignment horizontal="left" vertical="center"/>
      <protection hidden="1"/>
    </xf>
    <xf numFmtId="0" fontId="17" fillId="3" borderId="0" xfId="4" applyFont="1" applyFill="1" applyBorder="1" applyAlignment="1" applyProtection="1">
      <alignment vertical="center" wrapText="1"/>
      <protection hidden="1"/>
    </xf>
    <xf numFmtId="0" fontId="18" fillId="3" borderId="0" xfId="4" applyFont="1" applyFill="1" applyBorder="1" applyAlignment="1" applyProtection="1">
      <alignment vertical="center" wrapText="1"/>
      <protection hidden="1"/>
    </xf>
    <xf numFmtId="0" fontId="1" fillId="0" borderId="0" xfId="4" applyBorder="1" applyAlignment="1" applyProtection="1">
      <alignment wrapText="1"/>
      <protection hidden="1"/>
    </xf>
    <xf numFmtId="0" fontId="1" fillId="0" borderId="1" xfId="4" applyFont="1" applyFill="1" applyBorder="1" applyAlignment="1" applyProtection="1">
      <alignment vertical="center" wrapText="1"/>
      <protection hidden="1"/>
    </xf>
    <xf numFmtId="0" fontId="1" fillId="0" borderId="1" xfId="4" applyBorder="1" applyAlignment="1" applyProtection="1">
      <alignment vertical="center" wrapText="1"/>
      <protection hidden="1"/>
    </xf>
    <xf numFmtId="167" fontId="1" fillId="0" borderId="7" xfId="4" applyNumberFormat="1" applyFont="1" applyFill="1" applyBorder="1" applyAlignment="1" applyProtection="1">
      <alignment horizontal="center" vertical="center" wrapText="1"/>
      <protection hidden="1"/>
    </xf>
    <xf numFmtId="167" fontId="1" fillId="0" borderId="8" xfId="4" applyNumberFormat="1" applyFont="1" applyFill="1" applyBorder="1" applyAlignment="1" applyProtection="1">
      <alignment horizontal="center" vertical="center" wrapText="1"/>
      <protection hidden="1"/>
    </xf>
    <xf numFmtId="167" fontId="1" fillId="0" borderId="8" xfId="4" applyNumberFormat="1" applyFont="1" applyBorder="1" applyAlignment="1" applyProtection="1">
      <alignment vertical="center"/>
      <protection hidden="1"/>
    </xf>
    <xf numFmtId="167" fontId="1" fillId="0" borderId="9" xfId="4" applyNumberFormat="1" applyFont="1" applyBorder="1" applyAlignment="1" applyProtection="1">
      <alignment vertical="center"/>
      <protection hidden="1"/>
    </xf>
    <xf numFmtId="167" fontId="1" fillId="0" borderId="8" xfId="4" applyNumberFormat="1" applyFont="1" applyFill="1" applyBorder="1" applyAlignment="1" applyProtection="1">
      <alignment vertical="center"/>
      <protection hidden="1"/>
    </xf>
    <xf numFmtId="167" fontId="1" fillId="0" borderId="9" xfId="4" applyNumberFormat="1" applyFont="1" applyFill="1" applyBorder="1" applyAlignment="1" applyProtection="1">
      <alignment vertical="center"/>
      <protection hidden="1"/>
    </xf>
    <xf numFmtId="0" fontId="2" fillId="4" borderId="1" xfId="4" applyFont="1" applyFill="1" applyBorder="1" applyAlignment="1" applyProtection="1">
      <alignment horizontal="center" vertical="center" wrapText="1"/>
      <protection hidden="1"/>
    </xf>
    <xf numFmtId="0" fontId="1" fillId="0" borderId="19" xfId="4" applyFont="1" applyFill="1" applyBorder="1" applyAlignment="1" applyProtection="1">
      <alignment horizontal="left" vertical="center" wrapText="1"/>
      <protection hidden="1"/>
    </xf>
    <xf numFmtId="0" fontId="1" fillId="0" borderId="20" xfId="4" applyFont="1" applyFill="1" applyBorder="1" applyAlignment="1" applyProtection="1">
      <alignment horizontal="left" vertical="center" wrapText="1"/>
      <protection hidden="1"/>
    </xf>
    <xf numFmtId="0" fontId="1" fillId="0" borderId="21" xfId="4" applyFont="1" applyFill="1" applyBorder="1" applyAlignment="1" applyProtection="1">
      <alignment horizontal="left" vertical="center" wrapText="1"/>
      <protection hidden="1"/>
    </xf>
    <xf numFmtId="0" fontId="1" fillId="0" borderId="19" xfId="4" applyBorder="1" applyAlignment="1" applyProtection="1">
      <alignment horizontal="center" vertical="center"/>
      <protection hidden="1"/>
    </xf>
    <xf numFmtId="0" fontId="1" fillId="0" borderId="20" xfId="4" applyBorder="1" applyAlignment="1" applyProtection="1">
      <alignment horizontal="center" vertical="center"/>
      <protection hidden="1"/>
    </xf>
    <xf numFmtId="0" fontId="1" fillId="0" borderId="21" xfId="4" applyBorder="1" applyAlignment="1" applyProtection="1">
      <alignment horizontal="center" vertical="center"/>
      <protection hidden="1"/>
    </xf>
    <xf numFmtId="0" fontId="1" fillId="0" borderId="7" xfId="4" applyFont="1" applyBorder="1" applyAlignment="1">
      <alignment horizontal="right"/>
    </xf>
    <xf numFmtId="0" fontId="1" fillId="0" borderId="8" xfId="4" applyFont="1" applyBorder="1" applyAlignment="1">
      <alignment horizontal="right"/>
    </xf>
    <xf numFmtId="0" fontId="1" fillId="0" borderId="9" xfId="4" applyFont="1" applyBorder="1" applyAlignment="1">
      <alignment horizontal="right"/>
    </xf>
    <xf numFmtId="0" fontId="9" fillId="3" borderId="0" xfId="4" applyNumberFormat="1" applyFont="1" applyFill="1" applyBorder="1" applyAlignment="1" applyProtection="1">
      <alignment horizontal="left" vertical="center" wrapText="1"/>
      <protection hidden="1"/>
    </xf>
    <xf numFmtId="0" fontId="1" fillId="0" borderId="7" xfId="4" applyFont="1" applyBorder="1" applyAlignment="1" applyProtection="1">
      <alignment horizontal="right" vertical="center"/>
      <protection hidden="1"/>
    </xf>
    <xf numFmtId="0" fontId="1" fillId="0" borderId="8" xfId="4" applyFont="1" applyBorder="1" applyAlignment="1" applyProtection="1">
      <alignment horizontal="right" vertical="center"/>
      <protection hidden="1"/>
    </xf>
    <xf numFmtId="0" fontId="1" fillId="0" borderId="9" xfId="4" applyFont="1" applyBorder="1" applyAlignment="1" applyProtection="1">
      <alignment horizontal="right" vertical="center"/>
      <protection hidden="1"/>
    </xf>
    <xf numFmtId="0" fontId="3" fillId="0" borderId="0" xfId="4" applyFont="1" applyFill="1" applyBorder="1" applyAlignment="1" applyProtection="1">
      <alignment vertical="center"/>
      <protection hidden="1"/>
    </xf>
    <xf numFmtId="0" fontId="6" fillId="0" borderId="0" xfId="4" applyFont="1" applyFill="1" applyBorder="1" applyAlignment="1" applyProtection="1">
      <alignment vertical="center" wrapText="1"/>
      <protection hidden="1"/>
    </xf>
    <xf numFmtId="0" fontId="0" fillId="0" borderId="0" xfId="0" applyFill="1" applyBorder="1" applyAlignment="1">
      <alignment vertical="center" wrapText="1"/>
    </xf>
    <xf numFmtId="199" fontId="6" fillId="0" borderId="0" xfId="4" applyNumberFormat="1" applyFont="1" applyBorder="1" applyAlignment="1" applyProtection="1">
      <alignment horizontal="center" vertical="center"/>
      <protection hidden="1"/>
    </xf>
    <xf numFmtId="200" fontId="6" fillId="0" borderId="1" xfId="4" applyNumberFormat="1" applyFont="1" applyBorder="1" applyAlignment="1" applyProtection="1">
      <alignment horizontal="center" vertical="center"/>
      <protection hidden="1"/>
    </xf>
    <xf numFmtId="197" fontId="6" fillId="0" borderId="1" xfId="4" applyNumberFormat="1" applyFont="1" applyBorder="1" applyAlignment="1">
      <alignment horizontal="center"/>
    </xf>
  </cellXfs>
  <cellStyles count="48">
    <cellStyle name="0ohneP" xfId="6"/>
    <cellStyle name="10mitP" xfId="7"/>
    <cellStyle name="12mitP" xfId="8"/>
    <cellStyle name="12ohneP" xfId="9"/>
    <cellStyle name="13mitP" xfId="10"/>
    <cellStyle name="1mitP" xfId="11"/>
    <cellStyle name="1ohneP" xfId="12"/>
    <cellStyle name="2mitP" xfId="13"/>
    <cellStyle name="2ohneP" xfId="14"/>
    <cellStyle name="2x indented GHG Textfiels" xfId="15"/>
    <cellStyle name="3mitP" xfId="16"/>
    <cellStyle name="3ohneP" xfId="17"/>
    <cellStyle name="4mitP" xfId="18"/>
    <cellStyle name="4ohneP" xfId="19"/>
    <cellStyle name="5x indented GHG Textfiels" xfId="20"/>
    <cellStyle name="6mitP" xfId="21"/>
    <cellStyle name="6ohneP" xfId="22"/>
    <cellStyle name="7mitP" xfId="23"/>
    <cellStyle name="9mitP" xfId="24"/>
    <cellStyle name="9ohneP" xfId="25"/>
    <cellStyle name="A4 Auto Format" xfId="26"/>
    <cellStyle name="A4 Gg" xfId="27"/>
    <cellStyle name="A4 kg" xfId="28"/>
    <cellStyle name="A4 kt" xfId="29"/>
    <cellStyle name="A4 No Format" xfId="30"/>
    <cellStyle name="A4 Normal" xfId="31"/>
    <cellStyle name="A4 Stck" xfId="32"/>
    <cellStyle name="A4 Stk" xfId="33"/>
    <cellStyle name="A4 T.Stk" xfId="34"/>
    <cellStyle name="A4 TJ" xfId="35"/>
    <cellStyle name="A4 TStk" xfId="36"/>
    <cellStyle name="A4 Year" xfId="37"/>
    <cellStyle name="Bold GHG Numbers (0.00)" xfId="38"/>
    <cellStyle name="Euro" xfId="1"/>
    <cellStyle name="Euro 2" xfId="39"/>
    <cellStyle name="Headline" xfId="40"/>
    <cellStyle name="Komma" xfId="3" builtinId="3"/>
    <cellStyle name="Komma 2" xfId="41"/>
    <cellStyle name="Komma 3" xfId="42"/>
    <cellStyle name="mitP" xfId="43"/>
    <cellStyle name="Normal GHG Numbers (0.00)" xfId="44"/>
    <cellStyle name="Normal GHG Textfiels Bold" xfId="45"/>
    <cellStyle name="Normal GHG whole table" xfId="46"/>
    <cellStyle name="Prozent 2" xfId="5"/>
    <cellStyle name="Standard" xfId="0" builtinId="0"/>
    <cellStyle name="Standard 2" xfId="2"/>
    <cellStyle name="Standard 2 2" xfId="47"/>
    <cellStyle name="Standard 3" xfId="4"/>
  </cellStyles>
  <dxfs count="17">
    <dxf>
      <fill>
        <patternFill>
          <bgColor theme="5" tint="0.59996337778862885"/>
        </patternFill>
      </fill>
    </dxf>
    <dxf>
      <font>
        <color auto="1"/>
      </font>
      <fill>
        <patternFill>
          <bgColor rgb="FF00B050"/>
        </patternFill>
      </fill>
    </dxf>
    <dxf>
      <font>
        <color theme="1"/>
      </font>
      <fill>
        <patternFill>
          <bgColor rgb="FFFF0000"/>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E6B9B8"/>
      <color rgb="FFA2A2A2"/>
      <color rgb="FFA1A1A1"/>
      <color rgb="FFA5A5A5"/>
      <color rgb="FF999999"/>
      <color rgb="FFB2B2B2"/>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619125</xdr:colOff>
      <xdr:row>1</xdr:row>
      <xdr:rowOff>66675</xdr:rowOff>
    </xdr:from>
    <xdr:to>
      <xdr:col>8</xdr:col>
      <xdr:colOff>95250</xdr:colOff>
      <xdr:row>1</xdr:row>
      <xdr:rowOff>866775</xdr:rowOff>
    </xdr:to>
    <xdr:pic>
      <xdr:nvPicPr>
        <xdr:cNvPr id="4" name="Grafik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238125"/>
          <a:ext cx="17335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xdr:colOff>
      <xdr:row>1</xdr:row>
      <xdr:rowOff>152400</xdr:rowOff>
    </xdr:from>
    <xdr:to>
      <xdr:col>4</xdr:col>
      <xdr:colOff>1733550</xdr:colOff>
      <xdr:row>1</xdr:row>
      <xdr:rowOff>834177</xdr:rowOff>
    </xdr:to>
    <xdr:pic>
      <xdr:nvPicPr>
        <xdr:cNvPr id="5" name="Grafik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7675" y="323850"/>
          <a:ext cx="2162175" cy="681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60960</xdr:colOff>
      <xdr:row>1</xdr:row>
      <xdr:rowOff>38100</xdr:rowOff>
    </xdr:from>
    <xdr:to>
      <xdr:col>10</xdr:col>
      <xdr:colOff>213361</xdr:colOff>
      <xdr:row>2</xdr:row>
      <xdr:rowOff>669132</xdr:rowOff>
    </xdr:to>
    <xdr:grpSp>
      <xdr:nvGrpSpPr>
        <xdr:cNvPr id="2" name="Gruppieren 15">
          <a:extLst>
            <a:ext uri="{FF2B5EF4-FFF2-40B4-BE49-F238E27FC236}">
              <a16:creationId xmlns:a16="http://schemas.microsoft.com/office/drawing/2014/main" id="{00000000-0008-0000-0100-000002000000}"/>
            </a:ext>
          </a:extLst>
        </xdr:cNvPr>
        <xdr:cNvGrpSpPr>
          <a:grpSpLocks/>
        </xdr:cNvGrpSpPr>
      </xdr:nvGrpSpPr>
      <xdr:grpSpPr bwMode="auto">
        <a:xfrm>
          <a:off x="7823835" y="257175"/>
          <a:ext cx="1143001" cy="821532"/>
          <a:chOff x="7880203" y="179939"/>
          <a:chExt cx="1417328" cy="825148"/>
        </a:xfrm>
      </xdr:grpSpPr>
      <xdr:grpSp>
        <xdr:nvGrpSpPr>
          <xdr:cNvPr id="3" name="Gruppieren 9">
            <a:extLst>
              <a:ext uri="{FF2B5EF4-FFF2-40B4-BE49-F238E27FC236}">
                <a16:creationId xmlns:a16="http://schemas.microsoft.com/office/drawing/2014/main" id="{00000000-0008-0000-0100-000003000000}"/>
              </a:ext>
            </a:extLst>
          </xdr:cNvPr>
          <xdr:cNvGrpSpPr>
            <a:grpSpLocks/>
          </xdr:cNvGrpSpPr>
        </xdr:nvGrpSpPr>
        <xdr:grpSpPr bwMode="auto">
          <a:xfrm>
            <a:off x="7880203" y="179939"/>
            <a:ext cx="1417328" cy="825148"/>
            <a:chOff x="7880203" y="179939"/>
            <a:chExt cx="1417328" cy="825148"/>
          </a:xfrm>
        </xdr:grpSpPr>
        <xdr:sp macro="" textlink="">
          <xdr:nvSpPr>
            <xdr:cNvPr id="9" name="Rechteck 1">
              <a:extLst>
                <a:ext uri="{FF2B5EF4-FFF2-40B4-BE49-F238E27FC236}">
                  <a16:creationId xmlns:a16="http://schemas.microsoft.com/office/drawing/2014/main" id="{00000000-0008-0000-0100-000009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a:extLst>
                <a:ext uri="{FF2B5EF4-FFF2-40B4-BE49-F238E27FC236}">
                  <a16:creationId xmlns:a16="http://schemas.microsoft.com/office/drawing/2014/main" id="{00000000-0008-0000-0100-00000A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a:extLst>
                <a:ext uri="{FF2B5EF4-FFF2-40B4-BE49-F238E27FC236}">
                  <a16:creationId xmlns:a16="http://schemas.microsoft.com/office/drawing/2014/main" id="{00000000-0008-0000-0100-00000B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a:extLst>
                <a:ext uri="{FF2B5EF4-FFF2-40B4-BE49-F238E27FC236}">
                  <a16:creationId xmlns:a16="http://schemas.microsoft.com/office/drawing/2014/main" id="{00000000-0008-0000-0100-00000C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3" name="Rechteck 7">
              <a:extLst>
                <a:ext uri="{FF2B5EF4-FFF2-40B4-BE49-F238E27FC236}">
                  <a16:creationId xmlns:a16="http://schemas.microsoft.com/office/drawing/2014/main" id="{00000000-0008-0000-0100-00000D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a:extLst>
              <a:ext uri="{FF2B5EF4-FFF2-40B4-BE49-F238E27FC236}">
                <a16:creationId xmlns:a16="http://schemas.microsoft.com/office/drawing/2014/main" id="{00000000-0008-0000-0100-000004000000}"/>
              </a:ext>
            </a:extLst>
          </xdr:cNvPr>
          <xdr:cNvGrpSpPr>
            <a:grpSpLocks/>
          </xdr:cNvGrpSpPr>
        </xdr:nvGrpSpPr>
        <xdr:grpSpPr bwMode="auto">
          <a:xfrm>
            <a:off x="8203620" y="215430"/>
            <a:ext cx="1008301" cy="745294"/>
            <a:chOff x="8203620" y="215430"/>
            <a:chExt cx="1008301" cy="745294"/>
          </a:xfrm>
        </xdr:grpSpPr>
        <xdr:sp macro="" textlink="">
          <xdr:nvSpPr>
            <xdr:cNvPr id="5" name="Rechteck 4">
              <a:extLst>
                <a:ext uri="{FF2B5EF4-FFF2-40B4-BE49-F238E27FC236}">
                  <a16:creationId xmlns:a16="http://schemas.microsoft.com/office/drawing/2014/main" id="{00000000-0008-0000-0100-000005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a:extLst>
                <a:ext uri="{FF2B5EF4-FFF2-40B4-BE49-F238E27FC236}">
                  <a16:creationId xmlns:a16="http://schemas.microsoft.com/office/drawing/2014/main" id="{00000000-0008-0000-0100-000006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a:extLst>
                <a:ext uri="{FF2B5EF4-FFF2-40B4-BE49-F238E27FC236}">
                  <a16:creationId xmlns:a16="http://schemas.microsoft.com/office/drawing/2014/main" id="{00000000-0008-0000-0100-000007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a:extLst>
                <a:ext uri="{FF2B5EF4-FFF2-40B4-BE49-F238E27FC236}">
                  <a16:creationId xmlns:a16="http://schemas.microsoft.com/office/drawing/2014/main" id="{00000000-0008-0000-0100-000008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243680</xdr:colOff>
      <xdr:row>1</xdr:row>
      <xdr:rowOff>61384</xdr:rowOff>
    </xdr:from>
    <xdr:to>
      <xdr:col>12</xdr:col>
      <xdr:colOff>1384565</xdr:colOff>
      <xdr:row>1</xdr:row>
      <xdr:rowOff>882916</xdr:rowOff>
    </xdr:to>
    <xdr:grpSp>
      <xdr:nvGrpSpPr>
        <xdr:cNvPr id="15" name="Gruppieren 15">
          <a:extLst>
            <a:ext uri="{FF2B5EF4-FFF2-40B4-BE49-F238E27FC236}">
              <a16:creationId xmlns:a16="http://schemas.microsoft.com/office/drawing/2014/main" id="{00000000-0008-0000-0200-00000F000000}"/>
            </a:ext>
          </a:extLst>
        </xdr:cNvPr>
        <xdr:cNvGrpSpPr>
          <a:grpSpLocks/>
        </xdr:cNvGrpSpPr>
      </xdr:nvGrpSpPr>
      <xdr:grpSpPr bwMode="auto">
        <a:xfrm>
          <a:off x="11811263" y="220134"/>
          <a:ext cx="1140885" cy="821532"/>
          <a:chOff x="7880203" y="179939"/>
          <a:chExt cx="1417328" cy="825148"/>
        </a:xfrm>
      </xdr:grpSpPr>
      <xdr:grpSp>
        <xdr:nvGrpSpPr>
          <xdr:cNvPr id="16" name="Gruppieren 9">
            <a:extLst>
              <a:ext uri="{FF2B5EF4-FFF2-40B4-BE49-F238E27FC236}">
                <a16:creationId xmlns:a16="http://schemas.microsoft.com/office/drawing/2014/main" id="{00000000-0008-0000-0200-000010000000}"/>
              </a:ext>
            </a:extLst>
          </xdr:cNvPr>
          <xdr:cNvGrpSpPr>
            <a:grpSpLocks/>
          </xdr:cNvGrpSpPr>
        </xdr:nvGrpSpPr>
        <xdr:grpSpPr bwMode="auto">
          <a:xfrm>
            <a:off x="7880203" y="179939"/>
            <a:ext cx="1417328" cy="825148"/>
            <a:chOff x="7880203" y="179939"/>
            <a:chExt cx="1417328" cy="825148"/>
          </a:xfrm>
        </xdr:grpSpPr>
        <xdr:sp macro="" textlink="">
          <xdr:nvSpPr>
            <xdr:cNvPr id="22" name="Rechteck 1">
              <a:extLst>
                <a:ext uri="{FF2B5EF4-FFF2-40B4-BE49-F238E27FC236}">
                  <a16:creationId xmlns:a16="http://schemas.microsoft.com/office/drawing/2014/main" id="{00000000-0008-0000-0200-000016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23" name="Rechteck 2">
              <a:extLst>
                <a:ext uri="{FF2B5EF4-FFF2-40B4-BE49-F238E27FC236}">
                  <a16:creationId xmlns:a16="http://schemas.microsoft.com/office/drawing/2014/main" id="{00000000-0008-0000-0200-000017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24" name="Rechteck 5">
              <a:extLst>
                <a:ext uri="{FF2B5EF4-FFF2-40B4-BE49-F238E27FC236}">
                  <a16:creationId xmlns:a16="http://schemas.microsoft.com/office/drawing/2014/main" id="{00000000-0008-0000-0200-000018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25" name="Rechteck 6">
              <a:extLst>
                <a:ext uri="{FF2B5EF4-FFF2-40B4-BE49-F238E27FC236}">
                  <a16:creationId xmlns:a16="http://schemas.microsoft.com/office/drawing/2014/main" id="{00000000-0008-0000-0200-000019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26" name="Rechteck 7">
              <a:extLst>
                <a:ext uri="{FF2B5EF4-FFF2-40B4-BE49-F238E27FC236}">
                  <a16:creationId xmlns:a16="http://schemas.microsoft.com/office/drawing/2014/main" id="{00000000-0008-0000-0200-00001A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17" name="Gruppieren 14">
            <a:extLst>
              <a:ext uri="{FF2B5EF4-FFF2-40B4-BE49-F238E27FC236}">
                <a16:creationId xmlns:a16="http://schemas.microsoft.com/office/drawing/2014/main" id="{00000000-0008-0000-0200-000011000000}"/>
              </a:ext>
            </a:extLst>
          </xdr:cNvPr>
          <xdr:cNvGrpSpPr>
            <a:grpSpLocks/>
          </xdr:cNvGrpSpPr>
        </xdr:nvGrpSpPr>
        <xdr:grpSpPr bwMode="auto">
          <a:xfrm>
            <a:off x="8203620" y="215430"/>
            <a:ext cx="1008301" cy="745294"/>
            <a:chOff x="8203620" y="215430"/>
            <a:chExt cx="1008301" cy="745294"/>
          </a:xfrm>
        </xdr:grpSpPr>
        <xdr:sp macro="" textlink="">
          <xdr:nvSpPr>
            <xdr:cNvPr id="18" name="Rechteck 17">
              <a:extLst>
                <a:ext uri="{FF2B5EF4-FFF2-40B4-BE49-F238E27FC236}">
                  <a16:creationId xmlns:a16="http://schemas.microsoft.com/office/drawing/2014/main" id="{00000000-0008-0000-0200-000012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19" name="Rechteck 18">
              <a:extLst>
                <a:ext uri="{FF2B5EF4-FFF2-40B4-BE49-F238E27FC236}">
                  <a16:creationId xmlns:a16="http://schemas.microsoft.com/office/drawing/2014/main" id="{00000000-0008-0000-0200-000013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20" name="Rechteck 19">
              <a:extLst>
                <a:ext uri="{FF2B5EF4-FFF2-40B4-BE49-F238E27FC236}">
                  <a16:creationId xmlns:a16="http://schemas.microsoft.com/office/drawing/2014/main" id="{00000000-0008-0000-0200-000014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21" name="Rechteck 20">
              <a:extLst>
                <a:ext uri="{FF2B5EF4-FFF2-40B4-BE49-F238E27FC236}">
                  <a16:creationId xmlns:a16="http://schemas.microsoft.com/office/drawing/2014/main" id="{00000000-0008-0000-0200-000015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twoCellAnchor>
    <xdr:from>
      <xdr:col>14</xdr:col>
      <xdr:colOff>167215</xdr:colOff>
      <xdr:row>12</xdr:row>
      <xdr:rowOff>21167</xdr:rowOff>
    </xdr:from>
    <xdr:to>
      <xdr:col>17</xdr:col>
      <xdr:colOff>1915583</xdr:colOff>
      <xdr:row>16</xdr:row>
      <xdr:rowOff>169334</xdr:rowOff>
    </xdr:to>
    <xdr:sp macro="" textlink="">
      <xdr:nvSpPr>
        <xdr:cNvPr id="2" name="Textfeld 1"/>
        <xdr:cNvSpPr txBox="1"/>
      </xdr:nvSpPr>
      <xdr:spPr>
        <a:xfrm>
          <a:off x="14137215" y="3926417"/>
          <a:ext cx="3452285" cy="2106084"/>
        </a:xfrm>
        <a:prstGeom prst="rect">
          <a:avLst/>
        </a:prstGeom>
        <a:solidFill>
          <a:srgbClr val="E6B9B8"/>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Hinweis: </a:t>
          </a:r>
        </a:p>
        <a:p>
          <a:r>
            <a:rPr lang="de-DE" sz="1000">
              <a:latin typeface="Arial" panose="020B0604020202020204" pitchFamily="34" charset="0"/>
              <a:cs typeface="Arial" panose="020B0604020202020204" pitchFamily="34" charset="0"/>
            </a:rPr>
            <a:t>- Der Gesamtwirkungsgrad des Pumpen- bzw. Ventilatorensystems erhöht sich um mindestens 10 Prozentpunkte und unterschreitet im Ergebnis 70 % nicht.  </a:t>
          </a:r>
        </a:p>
        <a:p>
          <a:r>
            <a:rPr lang="de-DE" sz="1000">
              <a:latin typeface="Arial" panose="020B0604020202020204" pitchFamily="34" charset="0"/>
              <a:cs typeface="Arial" panose="020B0604020202020204" pitchFamily="34" charset="0"/>
            </a:rPr>
            <a:t>- Bei Pumpen, die weniger als 80 m3/h fördern, muss sich der Gesamtwirkungsgrad um mindestens 10 Prozentpunkte erhöhen und darf im Ergebnis 65 % nicht unterschreiten, sofern moderne</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drehzahlgeregelte Antriebe verwendet werden.  </a:t>
          </a:r>
        </a:p>
        <a:p>
          <a:r>
            <a:rPr lang="de-DE" sz="1000">
              <a:latin typeface="Arial" panose="020B0604020202020204" pitchFamily="34" charset="0"/>
              <a:cs typeface="Arial" panose="020B0604020202020204" pitchFamily="34" charset="0"/>
            </a:rPr>
            <a:t>- Die neu installierten oder nachgerüsteten Motoren sind mindestens Effizienzklasse IE4 oder drehzahlgeregelte Motoren der Effizienzklasse IE3. Sollten für die Motoren keine Effizienzklassen verfügbar sein, muss die Energieeinsparung der Motoren mindestens der entsprechen, die durch einen Motor mit vorgenannter Effizienzklasse erreicht würde. </a:t>
          </a:r>
        </a:p>
      </xdr:txBody>
    </xdr:sp>
    <xdr:clientData/>
  </xdr:twoCellAnchor>
  <xdr:oneCellAnchor>
    <xdr:from>
      <xdr:col>14</xdr:col>
      <xdr:colOff>179916</xdr:colOff>
      <xdr:row>7</xdr:row>
      <xdr:rowOff>539750</xdr:rowOff>
    </xdr:from>
    <xdr:ext cx="2600740" cy="682238"/>
    <xdr:sp macro="" textlink="">
      <xdr:nvSpPr>
        <xdr:cNvPr id="27" name="Textfeld 26">
          <a:extLst>
            <a:ext uri="{FF2B5EF4-FFF2-40B4-BE49-F238E27FC236}">
              <a16:creationId xmlns:a16="http://schemas.microsoft.com/office/drawing/2014/main" id="{00000000-0008-0000-0300-00000E000000}"/>
            </a:ext>
          </a:extLst>
        </xdr:cNvPr>
        <xdr:cNvSpPr txBox="1"/>
      </xdr:nvSpPr>
      <xdr:spPr>
        <a:xfrm>
          <a:off x="13070416" y="2603500"/>
          <a:ext cx="2600740" cy="6822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00">
              <a:latin typeface="Arial" panose="020B0604020202020204" pitchFamily="34" charset="0"/>
              <a:cs typeface="Arial" panose="020B0604020202020204" pitchFamily="34" charset="0"/>
            </a:rPr>
            <a:t>Bitte beachten Sie: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maximal 8.760 jährliche Betriebsstunden </a:t>
          </a:r>
        </a:p>
        <a:p>
          <a:r>
            <a:rPr lang="de-DE" sz="1000">
              <a:latin typeface="Arial" panose="020B0604020202020204" pitchFamily="34" charset="0"/>
              <a:cs typeface="Arial" panose="020B0604020202020204" pitchFamily="34" charset="0"/>
            </a:rPr>
            <a:t>- Korrekturfaktor zwischen </a:t>
          </a:r>
          <a:r>
            <a:rPr lang="de-DE" sz="1000">
              <a:solidFill>
                <a:sysClr val="windowText" lastClr="000000"/>
              </a:solidFill>
              <a:latin typeface="Arial" panose="020B0604020202020204" pitchFamily="34" charset="0"/>
              <a:cs typeface="Arial" panose="020B0604020202020204" pitchFamily="34" charset="0"/>
            </a:rPr>
            <a:t>0 und </a:t>
          </a:r>
          <a:r>
            <a:rPr lang="de-DE" sz="1000" baseline="0">
              <a:solidFill>
                <a:sysClr val="windowText" lastClr="000000"/>
              </a:solidFill>
              <a:latin typeface="Arial" panose="020B0604020202020204" pitchFamily="34" charset="0"/>
              <a:cs typeface="Arial" panose="020B0604020202020204" pitchFamily="34" charset="0"/>
            </a:rPr>
            <a:t>1</a:t>
          </a:r>
          <a:endParaRPr lang="de-DE" sz="1000">
            <a:solidFill>
              <a:sysClr val="windowText" lastClr="000000"/>
            </a:solidFill>
            <a:latin typeface="Arial" panose="020B0604020202020204" pitchFamily="34" charset="0"/>
            <a:cs typeface="Arial" panose="020B0604020202020204" pitchFamily="34" charset="0"/>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9</xdr:col>
      <xdr:colOff>594359</xdr:colOff>
      <xdr:row>1</xdr:row>
      <xdr:rowOff>39527</xdr:rowOff>
    </xdr:from>
    <xdr:to>
      <xdr:col>10</xdr:col>
      <xdr:colOff>99060</xdr:colOff>
      <xdr:row>1</xdr:row>
      <xdr:rowOff>819625</xdr:rowOff>
    </xdr:to>
    <xdr:grpSp>
      <xdr:nvGrpSpPr>
        <xdr:cNvPr id="26" name="Gruppieren 15">
          <a:extLst>
            <a:ext uri="{FF2B5EF4-FFF2-40B4-BE49-F238E27FC236}">
              <a16:creationId xmlns:a16="http://schemas.microsoft.com/office/drawing/2014/main" id="{00000000-0008-0000-0400-000026000000}"/>
            </a:ext>
          </a:extLst>
        </xdr:cNvPr>
        <xdr:cNvGrpSpPr>
          <a:grpSpLocks/>
        </xdr:cNvGrpSpPr>
      </xdr:nvGrpSpPr>
      <xdr:grpSpPr bwMode="auto">
        <a:xfrm>
          <a:off x="8795384" y="201452"/>
          <a:ext cx="1143001" cy="780098"/>
          <a:chOff x="7880203" y="179939"/>
          <a:chExt cx="1417328" cy="825148"/>
        </a:xfrm>
      </xdr:grpSpPr>
      <xdr:grpSp>
        <xdr:nvGrpSpPr>
          <xdr:cNvPr id="27" name="Gruppieren 9">
            <a:extLst>
              <a:ext uri="{FF2B5EF4-FFF2-40B4-BE49-F238E27FC236}">
                <a16:creationId xmlns:a16="http://schemas.microsoft.com/office/drawing/2014/main" id="{00000000-0008-0000-0400-000027000000}"/>
              </a:ext>
            </a:extLst>
          </xdr:cNvPr>
          <xdr:cNvGrpSpPr>
            <a:grpSpLocks/>
          </xdr:cNvGrpSpPr>
        </xdr:nvGrpSpPr>
        <xdr:grpSpPr bwMode="auto">
          <a:xfrm>
            <a:off x="7880203" y="179939"/>
            <a:ext cx="1417328" cy="825148"/>
            <a:chOff x="7880203" y="179939"/>
            <a:chExt cx="1417328" cy="825148"/>
          </a:xfrm>
        </xdr:grpSpPr>
        <xdr:sp macro="" textlink="">
          <xdr:nvSpPr>
            <xdr:cNvPr id="33" name="Rechteck 1">
              <a:extLst>
                <a:ext uri="{FF2B5EF4-FFF2-40B4-BE49-F238E27FC236}">
                  <a16:creationId xmlns:a16="http://schemas.microsoft.com/office/drawing/2014/main" id="{00000000-0008-0000-0400-00002D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34" name="Rechteck 2">
              <a:extLst>
                <a:ext uri="{FF2B5EF4-FFF2-40B4-BE49-F238E27FC236}">
                  <a16:creationId xmlns:a16="http://schemas.microsoft.com/office/drawing/2014/main" id="{00000000-0008-0000-0400-00002E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35" name="Rechteck 5">
              <a:extLst>
                <a:ext uri="{FF2B5EF4-FFF2-40B4-BE49-F238E27FC236}">
                  <a16:creationId xmlns:a16="http://schemas.microsoft.com/office/drawing/2014/main" id="{00000000-0008-0000-0400-00002F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36" name="Rechteck 6">
              <a:extLst>
                <a:ext uri="{FF2B5EF4-FFF2-40B4-BE49-F238E27FC236}">
                  <a16:creationId xmlns:a16="http://schemas.microsoft.com/office/drawing/2014/main" id="{00000000-0008-0000-0400-000030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37" name="Rechteck 7">
              <a:extLst>
                <a:ext uri="{FF2B5EF4-FFF2-40B4-BE49-F238E27FC236}">
                  <a16:creationId xmlns:a16="http://schemas.microsoft.com/office/drawing/2014/main" id="{00000000-0008-0000-0400-000031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28" name="Gruppieren 14">
            <a:extLst>
              <a:ext uri="{FF2B5EF4-FFF2-40B4-BE49-F238E27FC236}">
                <a16:creationId xmlns:a16="http://schemas.microsoft.com/office/drawing/2014/main" id="{00000000-0008-0000-0400-000028000000}"/>
              </a:ext>
            </a:extLst>
          </xdr:cNvPr>
          <xdr:cNvGrpSpPr>
            <a:grpSpLocks/>
          </xdr:cNvGrpSpPr>
        </xdr:nvGrpSpPr>
        <xdr:grpSpPr bwMode="auto">
          <a:xfrm>
            <a:off x="8203620" y="215430"/>
            <a:ext cx="1008301" cy="745294"/>
            <a:chOff x="8203620" y="215430"/>
            <a:chExt cx="1008301" cy="745294"/>
          </a:xfrm>
        </xdr:grpSpPr>
        <xdr:sp macro="" textlink="">
          <xdr:nvSpPr>
            <xdr:cNvPr id="29" name="Rechteck 28">
              <a:extLst>
                <a:ext uri="{FF2B5EF4-FFF2-40B4-BE49-F238E27FC236}">
                  <a16:creationId xmlns:a16="http://schemas.microsoft.com/office/drawing/2014/main" id="{00000000-0008-0000-0400-000029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30" name="Rechteck 29">
              <a:extLst>
                <a:ext uri="{FF2B5EF4-FFF2-40B4-BE49-F238E27FC236}">
                  <a16:creationId xmlns:a16="http://schemas.microsoft.com/office/drawing/2014/main" id="{00000000-0008-0000-0400-00002A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31" name="Rechteck 30">
              <a:extLst>
                <a:ext uri="{FF2B5EF4-FFF2-40B4-BE49-F238E27FC236}">
                  <a16:creationId xmlns:a16="http://schemas.microsoft.com/office/drawing/2014/main" id="{00000000-0008-0000-0400-00002B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32" name="Rechteck 31">
              <a:extLst>
                <a:ext uri="{FF2B5EF4-FFF2-40B4-BE49-F238E27FC236}">
                  <a16:creationId xmlns:a16="http://schemas.microsoft.com/office/drawing/2014/main" id="{00000000-0008-0000-0400-00002C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C100"/>
  <sheetViews>
    <sheetView showGridLines="0" showRowColHeaders="0" tabSelected="1" topLeftCell="B1" zoomScaleNormal="100" zoomScaleSheetLayoutView="100" workbookViewId="0">
      <selection activeCell="F16" sqref="F16"/>
    </sheetView>
  </sheetViews>
  <sheetFormatPr baseColWidth="10" defaultColWidth="11.42578125" defaultRowHeight="12.75"/>
  <cols>
    <col min="1" max="1" width="2.42578125" style="19" customWidth="1"/>
    <col min="2" max="2" width="2.5703125" style="19" customWidth="1"/>
    <col min="3" max="3" width="1.5703125" style="19" customWidth="1"/>
    <col min="4" max="4" width="6.5703125" style="19" customWidth="1"/>
    <col min="5" max="5" width="38.42578125" style="19" customWidth="1"/>
    <col min="6" max="7" width="17.42578125" style="19" customWidth="1"/>
    <col min="8" max="8" width="16.42578125" style="19" customWidth="1"/>
    <col min="9" max="9" width="1.5703125" style="19" customWidth="1"/>
    <col min="10" max="10" width="3.42578125" style="19" customWidth="1"/>
    <col min="11" max="16384" width="11.42578125" style="19"/>
  </cols>
  <sheetData>
    <row r="1" spans="1:29">
      <c r="A1" s="89" t="s">
        <v>62</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row>
    <row r="2" spans="1:29" ht="75" customHeight="1">
      <c r="A2" s="89"/>
      <c r="B2" s="89"/>
      <c r="C2" s="171"/>
      <c r="D2" s="171"/>
      <c r="E2" s="171"/>
      <c r="F2" s="171"/>
      <c r="G2" s="171"/>
      <c r="H2" s="171"/>
      <c r="I2" s="171"/>
      <c r="J2" s="89"/>
      <c r="K2" s="89"/>
      <c r="L2" s="89"/>
      <c r="M2" s="89"/>
      <c r="N2" s="89"/>
      <c r="O2" s="89"/>
      <c r="P2" s="89"/>
      <c r="Q2" s="89"/>
      <c r="R2" s="89"/>
      <c r="S2" s="89"/>
      <c r="T2" s="89"/>
      <c r="U2" s="89"/>
      <c r="V2" s="89"/>
      <c r="W2" s="89"/>
      <c r="X2" s="89"/>
      <c r="Y2" s="89"/>
      <c r="Z2" s="89"/>
      <c r="AA2" s="89"/>
      <c r="AB2" s="89"/>
      <c r="AC2" s="89"/>
    </row>
    <row r="3" spans="1:29" ht="87.75" customHeight="1">
      <c r="A3" s="89"/>
      <c r="B3" s="89"/>
      <c r="C3" s="4"/>
      <c r="D3" s="169" t="s">
        <v>58</v>
      </c>
      <c r="E3" s="169"/>
      <c r="F3" s="169"/>
      <c r="G3" s="169"/>
      <c r="H3" s="170"/>
      <c r="I3" s="3"/>
      <c r="J3" s="90"/>
      <c r="K3" s="89"/>
      <c r="L3" s="89"/>
      <c r="M3" s="89"/>
      <c r="N3" s="89"/>
      <c r="O3" s="89"/>
      <c r="P3" s="89"/>
      <c r="Q3" s="89"/>
      <c r="R3" s="89"/>
      <c r="S3" s="89"/>
      <c r="T3" s="89"/>
      <c r="U3" s="89"/>
      <c r="V3" s="89"/>
      <c r="W3" s="89"/>
      <c r="X3" s="89"/>
      <c r="Y3" s="89"/>
      <c r="Z3" s="89"/>
      <c r="AA3" s="89"/>
      <c r="AB3" s="89"/>
      <c r="AC3" s="89"/>
    </row>
    <row r="4" spans="1:29" ht="28.5" customHeight="1">
      <c r="A4" s="89"/>
      <c r="B4" s="89"/>
      <c r="C4" s="4"/>
      <c r="D4" s="179" t="s">
        <v>59</v>
      </c>
      <c r="E4" s="179"/>
      <c r="F4" s="179"/>
      <c r="G4" s="179"/>
      <c r="H4" s="179"/>
      <c r="I4" s="3"/>
      <c r="J4" s="90"/>
      <c r="K4" s="89"/>
      <c r="L4" s="89"/>
      <c r="M4" s="89"/>
      <c r="N4" s="89"/>
      <c r="O4" s="89"/>
      <c r="P4" s="89"/>
      <c r="Q4" s="89"/>
      <c r="R4" s="89"/>
      <c r="S4" s="89"/>
      <c r="T4" s="89"/>
      <c r="U4" s="89"/>
      <c r="V4" s="89"/>
      <c r="W4" s="89"/>
      <c r="X4" s="89"/>
      <c r="Y4" s="89"/>
      <c r="Z4" s="89"/>
      <c r="AA4" s="89"/>
      <c r="AB4" s="89"/>
      <c r="AC4" s="89"/>
    </row>
    <row r="5" spans="1:29" ht="27" customHeight="1">
      <c r="A5" s="89"/>
      <c r="B5" s="89"/>
      <c r="C5" s="4"/>
      <c r="D5" s="180" t="s">
        <v>60</v>
      </c>
      <c r="E5" s="180"/>
      <c r="F5" s="180"/>
      <c r="G5" s="180"/>
      <c r="H5" s="180"/>
      <c r="I5" s="3"/>
      <c r="J5" s="90"/>
      <c r="K5" s="89"/>
      <c r="L5" s="89"/>
      <c r="M5" s="89"/>
      <c r="N5" s="89"/>
      <c r="O5" s="89"/>
      <c r="P5" s="89"/>
      <c r="Q5" s="89"/>
      <c r="R5" s="89"/>
      <c r="S5" s="89"/>
      <c r="T5" s="89"/>
      <c r="U5" s="89"/>
      <c r="V5" s="89"/>
      <c r="W5" s="89"/>
      <c r="X5" s="89"/>
      <c r="Y5" s="89"/>
      <c r="Z5" s="89"/>
      <c r="AA5" s="89"/>
      <c r="AB5" s="89"/>
      <c r="AC5" s="89"/>
    </row>
    <row r="6" spans="1:29" ht="15" customHeight="1">
      <c r="A6" s="89"/>
      <c r="B6" s="89"/>
      <c r="C6" s="4"/>
      <c r="D6" s="172" t="s">
        <v>1</v>
      </c>
      <c r="E6" s="173"/>
      <c r="F6" s="173"/>
      <c r="G6" s="173"/>
      <c r="H6" s="173"/>
      <c r="I6" s="3"/>
      <c r="J6" s="90"/>
      <c r="K6" s="89"/>
      <c r="L6" s="89"/>
      <c r="M6" s="89"/>
      <c r="N6" s="89"/>
      <c r="O6" s="89"/>
      <c r="P6" s="89"/>
      <c r="Q6" s="89"/>
      <c r="R6" s="89"/>
      <c r="S6" s="89"/>
      <c r="T6" s="89"/>
      <c r="U6" s="89"/>
      <c r="V6" s="89"/>
      <c r="W6" s="89"/>
      <c r="X6" s="89"/>
      <c r="Y6" s="89"/>
      <c r="Z6" s="89"/>
      <c r="AA6" s="89"/>
      <c r="AB6" s="89"/>
      <c r="AC6" s="89"/>
    </row>
    <row r="7" spans="1:29" ht="60" customHeight="1">
      <c r="A7" s="89"/>
      <c r="B7" s="89"/>
      <c r="C7" s="4"/>
      <c r="D7" s="174" t="s">
        <v>47</v>
      </c>
      <c r="E7" s="175"/>
      <c r="F7" s="175"/>
      <c r="G7" s="175"/>
      <c r="H7" s="175"/>
      <c r="I7" s="3"/>
      <c r="J7" s="90"/>
      <c r="K7" s="89"/>
      <c r="L7" s="89"/>
      <c r="M7" s="89"/>
      <c r="N7" s="89"/>
      <c r="O7" s="89"/>
      <c r="P7" s="89"/>
      <c r="Q7" s="89"/>
      <c r="R7" s="89"/>
      <c r="S7" s="89"/>
      <c r="T7" s="89"/>
      <c r="U7" s="89"/>
      <c r="V7" s="89"/>
      <c r="W7" s="89"/>
      <c r="X7" s="89"/>
      <c r="Y7" s="89"/>
      <c r="Z7" s="89"/>
      <c r="AA7" s="89"/>
      <c r="AB7" s="89"/>
      <c r="AC7" s="89"/>
    </row>
    <row r="8" spans="1:29" ht="30" customHeight="1">
      <c r="A8" s="89"/>
      <c r="B8" s="89"/>
      <c r="C8" s="4"/>
      <c r="D8" s="174" t="s">
        <v>2</v>
      </c>
      <c r="E8" s="168"/>
      <c r="F8" s="168"/>
      <c r="G8" s="168"/>
      <c r="H8" s="168"/>
      <c r="I8" s="3"/>
      <c r="J8" s="90"/>
      <c r="K8" s="89"/>
      <c r="L8" s="89"/>
      <c r="M8" s="89"/>
      <c r="N8" s="89"/>
      <c r="O8" s="89"/>
      <c r="P8" s="89"/>
      <c r="Q8" s="89"/>
      <c r="R8" s="89"/>
      <c r="S8" s="89"/>
      <c r="T8" s="89"/>
      <c r="U8" s="89"/>
      <c r="V8" s="89"/>
      <c r="W8" s="89"/>
      <c r="X8" s="89"/>
      <c r="Y8" s="89"/>
      <c r="Z8" s="89"/>
      <c r="AA8" s="89"/>
      <c r="AB8" s="89"/>
      <c r="AC8" s="89"/>
    </row>
    <row r="9" spans="1:29" ht="45" customHeight="1">
      <c r="A9" s="89"/>
      <c r="B9" s="89"/>
      <c r="C9" s="4"/>
      <c r="D9" s="178" t="s">
        <v>48</v>
      </c>
      <c r="E9" s="178"/>
      <c r="F9" s="178"/>
      <c r="G9" s="178"/>
      <c r="H9" s="178"/>
      <c r="I9" s="3"/>
      <c r="J9" s="90"/>
      <c r="K9" s="89"/>
      <c r="L9" s="89"/>
      <c r="M9" s="89"/>
      <c r="N9" s="89"/>
      <c r="O9" s="89"/>
      <c r="P9" s="89"/>
      <c r="Q9" s="89"/>
      <c r="R9" s="89"/>
      <c r="S9" s="89"/>
      <c r="T9" s="89"/>
      <c r="U9" s="89"/>
      <c r="V9" s="89"/>
      <c r="W9" s="89"/>
      <c r="X9" s="89"/>
      <c r="Y9" s="89"/>
      <c r="Z9" s="89"/>
      <c r="AA9" s="89"/>
      <c r="AB9" s="89"/>
      <c r="AC9" s="89"/>
    </row>
    <row r="10" spans="1:29" ht="31.5" hidden="1" customHeight="1">
      <c r="A10" s="89"/>
      <c r="B10" s="89"/>
      <c r="C10" s="4"/>
      <c r="D10" s="85"/>
      <c r="E10" s="85"/>
      <c r="F10" s="85"/>
      <c r="G10" s="85"/>
      <c r="H10" s="85"/>
      <c r="I10" s="3"/>
      <c r="J10" s="90"/>
      <c r="K10" s="89"/>
      <c r="L10" s="89"/>
      <c r="M10" s="89"/>
      <c r="N10" s="89"/>
      <c r="O10" s="89"/>
      <c r="P10" s="89"/>
      <c r="Q10" s="89"/>
      <c r="R10" s="89"/>
      <c r="S10" s="89"/>
      <c r="T10" s="89"/>
      <c r="U10" s="89"/>
      <c r="V10" s="89"/>
      <c r="W10" s="89"/>
      <c r="X10" s="89"/>
      <c r="Y10" s="89"/>
      <c r="Z10" s="89"/>
      <c r="AA10" s="89"/>
      <c r="AB10" s="89"/>
      <c r="AC10" s="89"/>
    </row>
    <row r="11" spans="1:29" ht="16.5" customHeight="1">
      <c r="A11" s="89"/>
      <c r="B11" s="89"/>
      <c r="C11" s="4"/>
      <c r="D11" s="166" t="s">
        <v>61</v>
      </c>
      <c r="E11" s="166"/>
      <c r="F11" s="166"/>
      <c r="G11" s="166"/>
      <c r="H11" s="166"/>
      <c r="I11" s="3"/>
      <c r="J11" s="90"/>
      <c r="K11" s="91"/>
      <c r="L11" s="89"/>
      <c r="M11" s="89"/>
      <c r="N11" s="89"/>
      <c r="O11" s="89"/>
      <c r="P11" s="89"/>
      <c r="Q11" s="89"/>
      <c r="R11" s="89"/>
      <c r="S11" s="89"/>
      <c r="T11" s="89"/>
      <c r="U11" s="89"/>
      <c r="V11" s="89"/>
      <c r="W11" s="89"/>
      <c r="X11" s="89"/>
      <c r="Y11" s="89"/>
      <c r="Z11" s="89"/>
      <c r="AA11" s="89"/>
      <c r="AB11" s="89"/>
      <c r="AC11" s="89"/>
    </row>
    <row r="12" spans="1:29" ht="30" customHeight="1">
      <c r="A12" s="89"/>
      <c r="B12" s="89"/>
      <c r="C12" s="4"/>
      <c r="D12" s="167" t="s">
        <v>65</v>
      </c>
      <c r="E12" s="168"/>
      <c r="F12" s="168"/>
      <c r="G12" s="168"/>
      <c r="H12" s="168"/>
      <c r="I12" s="3"/>
      <c r="J12" s="90"/>
      <c r="K12" s="89"/>
      <c r="L12" s="89"/>
      <c r="M12" s="89"/>
      <c r="N12" s="89"/>
      <c r="O12" s="89"/>
      <c r="P12" s="89"/>
      <c r="Q12" s="89"/>
      <c r="R12" s="89"/>
      <c r="S12" s="89"/>
      <c r="T12" s="89"/>
      <c r="U12" s="89"/>
      <c r="V12" s="89"/>
      <c r="W12" s="89"/>
      <c r="X12" s="89"/>
      <c r="Y12" s="89"/>
      <c r="Z12" s="89"/>
      <c r="AA12" s="89"/>
      <c r="AB12" s="89"/>
      <c r="AC12" s="89"/>
    </row>
    <row r="13" spans="1:29" ht="84" customHeight="1">
      <c r="A13" s="89"/>
      <c r="B13" s="89"/>
      <c r="C13" s="4"/>
      <c r="D13" s="176" t="s">
        <v>66</v>
      </c>
      <c r="E13" s="177"/>
      <c r="F13" s="177"/>
      <c r="G13" s="177"/>
      <c r="H13" s="177"/>
      <c r="I13" s="3"/>
      <c r="J13" s="90"/>
      <c r="K13" s="92"/>
      <c r="L13" s="89"/>
      <c r="M13" s="89"/>
      <c r="N13" s="89"/>
      <c r="O13" s="89"/>
      <c r="P13" s="89"/>
      <c r="Q13" s="89"/>
      <c r="R13" s="89"/>
      <c r="S13" s="89"/>
      <c r="T13" s="89"/>
      <c r="U13" s="89"/>
      <c r="V13" s="89"/>
      <c r="W13" s="89"/>
      <c r="X13" s="89"/>
      <c r="Y13" s="89"/>
      <c r="Z13" s="89"/>
      <c r="AA13" s="89"/>
      <c r="AB13" s="89"/>
      <c r="AC13" s="89"/>
    </row>
    <row r="14" spans="1:29" ht="60.75" customHeight="1">
      <c r="A14" s="89"/>
      <c r="B14" s="89"/>
      <c r="C14" s="4"/>
      <c r="D14" s="165" t="s">
        <v>81</v>
      </c>
      <c r="E14" s="165"/>
      <c r="F14" s="165"/>
      <c r="G14" s="165"/>
      <c r="H14" s="165"/>
      <c r="I14" s="3"/>
      <c r="J14" s="90"/>
      <c r="K14" s="89"/>
      <c r="L14" s="89"/>
      <c r="M14" s="89"/>
      <c r="N14" s="89"/>
      <c r="O14" s="89"/>
      <c r="P14" s="89"/>
      <c r="Q14" s="89"/>
      <c r="R14" s="89"/>
      <c r="S14" s="89"/>
      <c r="T14" s="89"/>
      <c r="U14" s="89"/>
      <c r="V14" s="89"/>
      <c r="W14" s="89"/>
      <c r="X14" s="89"/>
      <c r="Y14" s="89"/>
      <c r="Z14" s="89"/>
      <c r="AA14" s="89"/>
      <c r="AB14" s="89"/>
      <c r="AC14" s="89"/>
    </row>
    <row r="15" spans="1:29" ht="15">
      <c r="A15" s="89"/>
      <c r="B15" s="89"/>
      <c r="C15" s="89"/>
      <c r="D15" s="89"/>
      <c r="E15" s="89"/>
      <c r="F15" s="89"/>
      <c r="G15" s="89"/>
      <c r="H15" s="89"/>
      <c r="I15" s="90"/>
      <c r="J15" s="90"/>
      <c r="K15" s="89"/>
      <c r="L15" s="89"/>
      <c r="M15" s="89"/>
      <c r="N15" s="89"/>
      <c r="O15" s="89"/>
      <c r="P15" s="89"/>
      <c r="Q15" s="89"/>
      <c r="R15" s="89"/>
      <c r="S15" s="89"/>
      <c r="T15" s="89"/>
      <c r="U15" s="89"/>
      <c r="V15" s="89"/>
      <c r="W15" s="89"/>
      <c r="X15" s="89"/>
      <c r="Y15" s="89"/>
      <c r="Z15" s="89"/>
      <c r="AA15" s="89"/>
      <c r="AB15" s="89"/>
      <c r="AC15" s="89"/>
    </row>
    <row r="16" spans="1:29">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row>
    <row r="17" spans="1:29">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row>
    <row r="18" spans="1:29">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row>
    <row r="19" spans="1:29">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row>
    <row r="20" spans="1:29">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row>
    <row r="21" spans="1:29">
      <c r="A21" s="8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row>
    <row r="22" spans="1:29">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row>
    <row r="23" spans="1:29">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row>
    <row r="24" spans="1:29">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row>
    <row r="25" spans="1:29">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row>
    <row r="26" spans="1:29">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row>
    <row r="27" spans="1:29">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row>
    <row r="28" spans="1:29">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row>
    <row r="29" spans="1:29">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row>
    <row r="30" spans="1:29">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row>
    <row r="31" spans="1:29">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row>
    <row r="32" spans="1:29">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row>
    <row r="33" spans="1:29">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row>
    <row r="34" spans="1:29">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row>
    <row r="35" spans="1:29">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row>
    <row r="36" spans="1:29">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row>
    <row r="37" spans="1:29">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row>
    <row r="38" spans="1:29">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row>
    <row r="39" spans="1:29">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row>
    <row r="40" spans="1:29">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row>
    <row r="41" spans="1:29">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row>
    <row r="42" spans="1:29">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row>
    <row r="43" spans="1:29">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row>
    <row r="44" spans="1:29">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row>
    <row r="45" spans="1:29">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row>
    <row r="46" spans="1:29">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row>
    <row r="47" spans="1:29">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row>
    <row r="48" spans="1:29">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row>
    <row r="49" spans="1:29">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row>
    <row r="50" spans="1:29">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row>
    <row r="51" spans="1:29">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row>
    <row r="52" spans="1:29">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row>
    <row r="53" spans="1:29">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row>
    <row r="54" spans="1:29">
      <c r="A54" s="8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row>
    <row r="55" spans="1:29">
      <c r="A55" s="8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row>
    <row r="56" spans="1:29">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row>
    <row r="57" spans="1:29">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row>
    <row r="58" spans="1:29">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row>
    <row r="59" spans="1:29">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row>
    <row r="60" spans="1:29">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row>
    <row r="61" spans="1:29">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row>
    <row r="62" spans="1:29">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row>
    <row r="63" spans="1:29">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row>
    <row r="64" spans="1:29">
      <c r="A64" s="8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row>
    <row r="65" spans="1:29">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row>
    <row r="66" spans="1:29">
      <c r="A66" s="89"/>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row>
    <row r="67" spans="1:29">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row>
    <row r="68" spans="1:29">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c r="A69" s="89"/>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row>
    <row r="73" spans="1:29">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row>
    <row r="74" spans="1:29">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row>
    <row r="75" spans="1:29">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row>
    <row r="76" spans="1:29">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row>
    <row r="77" spans="1:29">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row>
    <row r="78" spans="1:29">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row>
    <row r="79" spans="1:29">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row>
    <row r="80" spans="1:29">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row>
    <row r="81" spans="1:29">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row>
    <row r="82" spans="1:29">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row>
    <row r="83" spans="1:29">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row>
    <row r="84" spans="1:29">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row>
    <row r="85" spans="1:29">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row>
    <row r="86" spans="1:29">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row>
    <row r="87" spans="1:29">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row>
    <row r="88" spans="1:29">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row>
    <row r="89" spans="1:29">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row>
    <row r="90" spans="1:29">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row>
    <row r="91" spans="1:29">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row>
    <row r="92" spans="1:29">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row>
    <row r="93" spans="1:29">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row>
    <row r="94" spans="1:29">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row>
    <row r="95" spans="1:29">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row>
    <row r="96" spans="1:29">
      <c r="A96" s="89"/>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row>
    <row r="97" spans="1:29">
      <c r="A97" s="89"/>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row>
    <row r="98" spans="1:29">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row>
    <row r="99" spans="1:29">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row>
    <row r="100" spans="1:29">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t="s">
        <v>62</v>
      </c>
    </row>
  </sheetData>
  <sheetProtection password="C730" sheet="1" objects="1" scenarios="1" selectLockedCells="1"/>
  <mergeCells count="12">
    <mergeCell ref="D14:H14"/>
    <mergeCell ref="D11:H11"/>
    <mergeCell ref="D12:H12"/>
    <mergeCell ref="D3:H3"/>
    <mergeCell ref="C2:I2"/>
    <mergeCell ref="D6:H6"/>
    <mergeCell ref="D7:H7"/>
    <mergeCell ref="D13:H13"/>
    <mergeCell ref="D8:H8"/>
    <mergeCell ref="D9:H9"/>
    <mergeCell ref="D4:H4"/>
    <mergeCell ref="D5:H5"/>
  </mergeCells>
  <phoneticPr fontId="0" type="noConversion"/>
  <pageMargins left="0.59055118110236227" right="0.39370078740157483" top="0.39370078740157483"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C104"/>
  <sheetViews>
    <sheetView showGridLines="0" showRowColHeaders="0" zoomScaleNormal="100" zoomScaleSheetLayoutView="100" workbookViewId="0">
      <selection activeCell="F9" sqref="F9"/>
    </sheetView>
  </sheetViews>
  <sheetFormatPr baseColWidth="10" defaultColWidth="11.42578125" defaultRowHeight="12.75"/>
  <cols>
    <col min="1" max="1" width="3.42578125" style="2" customWidth="1"/>
    <col min="2" max="2" width="4" style="5" customWidth="1"/>
    <col min="3" max="3" width="48.5703125" style="2" customWidth="1"/>
    <col min="4" max="4" width="3.5703125" style="2" customWidth="1"/>
    <col min="5" max="5" width="17.42578125" style="2" customWidth="1"/>
    <col min="6" max="6" width="17.5703125" style="2" customWidth="1"/>
    <col min="7" max="7" width="16.42578125" style="2" customWidth="1"/>
    <col min="8" max="8" width="5.42578125" style="2" customWidth="1"/>
    <col min="9" max="9" width="3.42578125" style="2" customWidth="1"/>
    <col min="10" max="16384" width="11.42578125" style="2"/>
  </cols>
  <sheetData>
    <row r="1" spans="1:29" ht="17.25" customHeight="1" thickBot="1">
      <c r="A1" s="86" t="s">
        <v>62</v>
      </c>
      <c r="B1" s="93"/>
      <c r="C1" s="86"/>
      <c r="D1" s="86"/>
      <c r="E1" s="86"/>
      <c r="F1" s="86"/>
      <c r="G1" s="86"/>
      <c r="H1" s="86"/>
      <c r="I1" s="86"/>
      <c r="J1" s="86"/>
      <c r="K1" s="86"/>
      <c r="L1" s="86"/>
      <c r="M1" s="86"/>
      <c r="N1" s="86"/>
      <c r="O1" s="86"/>
      <c r="P1" s="86"/>
      <c r="Q1" s="86"/>
      <c r="R1" s="86"/>
      <c r="S1" s="86"/>
      <c r="T1" s="86"/>
      <c r="U1" s="86"/>
      <c r="V1" s="86"/>
      <c r="W1" s="86"/>
      <c r="X1" s="86"/>
      <c r="Y1" s="86"/>
      <c r="Z1" s="86"/>
      <c r="AA1" s="86"/>
      <c r="AB1" s="86"/>
      <c r="AC1" s="86"/>
    </row>
    <row r="2" spans="1:29" ht="15" customHeight="1">
      <c r="A2" s="86"/>
      <c r="B2" s="6"/>
      <c r="C2" s="7"/>
      <c r="D2" s="7"/>
      <c r="E2" s="7"/>
      <c r="F2" s="7"/>
      <c r="G2" s="7"/>
      <c r="H2" s="8"/>
      <c r="I2" s="86"/>
      <c r="J2" s="94"/>
      <c r="K2" s="86"/>
      <c r="L2" s="86"/>
      <c r="M2" s="86"/>
      <c r="N2" s="86"/>
      <c r="O2" s="86"/>
      <c r="P2" s="86"/>
      <c r="Q2" s="86"/>
      <c r="R2" s="86"/>
      <c r="S2" s="86"/>
      <c r="T2" s="86"/>
      <c r="U2" s="86"/>
      <c r="V2" s="86"/>
      <c r="W2" s="86"/>
      <c r="X2" s="86"/>
      <c r="Y2" s="86"/>
      <c r="Z2" s="86"/>
      <c r="AA2" s="86"/>
      <c r="AB2" s="86"/>
      <c r="AC2" s="86"/>
    </row>
    <row r="3" spans="1:29" ht="75" customHeight="1">
      <c r="A3" s="86"/>
      <c r="B3" s="9"/>
      <c r="C3" s="181" t="s">
        <v>46</v>
      </c>
      <c r="D3" s="181"/>
      <c r="E3" s="181"/>
      <c r="F3" s="181"/>
      <c r="G3" s="182"/>
      <c r="H3" s="70"/>
      <c r="I3" s="87"/>
      <c r="J3" s="86"/>
      <c r="K3" s="86"/>
      <c r="L3" s="86"/>
      <c r="M3" s="86"/>
      <c r="N3" s="86"/>
      <c r="O3" s="86"/>
      <c r="P3" s="86"/>
      <c r="Q3" s="86"/>
      <c r="R3" s="86"/>
      <c r="S3" s="86"/>
      <c r="T3" s="86"/>
      <c r="U3" s="86"/>
      <c r="V3" s="86"/>
      <c r="W3" s="86"/>
      <c r="X3" s="86"/>
      <c r="Y3" s="86"/>
      <c r="Z3" s="86"/>
      <c r="AA3" s="86"/>
      <c r="AB3" s="86"/>
      <c r="AC3" s="86"/>
    </row>
    <row r="4" spans="1:29" ht="15" customHeight="1">
      <c r="A4" s="86"/>
      <c r="B4" s="9">
        <v>1</v>
      </c>
      <c r="C4" s="10" t="s">
        <v>0</v>
      </c>
      <c r="D4" s="11"/>
      <c r="E4" s="183"/>
      <c r="F4" s="184"/>
      <c r="G4" s="184"/>
      <c r="H4" s="185"/>
      <c r="I4" s="87"/>
      <c r="J4" s="86"/>
      <c r="K4" s="86"/>
      <c r="L4" s="86"/>
      <c r="M4" s="86"/>
      <c r="N4" s="86"/>
      <c r="O4" s="86"/>
      <c r="P4" s="86"/>
      <c r="Q4" s="86"/>
      <c r="R4" s="86"/>
      <c r="S4" s="86"/>
      <c r="T4" s="86"/>
      <c r="U4" s="86"/>
      <c r="V4" s="86"/>
      <c r="W4" s="86"/>
      <c r="X4" s="86"/>
      <c r="Y4" s="86"/>
      <c r="Z4" s="86"/>
      <c r="AA4" s="86"/>
      <c r="AB4" s="86"/>
      <c r="AC4" s="86"/>
    </row>
    <row r="5" spans="1:29" ht="15" customHeight="1">
      <c r="A5" s="86"/>
      <c r="B5" s="9">
        <v>2</v>
      </c>
      <c r="C5" s="38" t="s">
        <v>9</v>
      </c>
      <c r="D5" s="11"/>
      <c r="E5" s="186"/>
      <c r="F5" s="184"/>
      <c r="G5" s="184"/>
      <c r="H5" s="185"/>
      <c r="I5" s="87"/>
      <c r="J5" s="86"/>
      <c r="K5" s="86"/>
      <c r="L5" s="86"/>
      <c r="M5" s="86"/>
      <c r="N5" s="86"/>
      <c r="O5" s="86"/>
      <c r="P5" s="86"/>
      <c r="Q5" s="86"/>
      <c r="R5" s="86"/>
      <c r="S5" s="86"/>
      <c r="T5" s="86"/>
      <c r="U5" s="86"/>
      <c r="V5" s="86"/>
      <c r="W5" s="86"/>
      <c r="X5" s="86"/>
      <c r="Y5" s="86"/>
      <c r="Z5" s="86"/>
      <c r="AA5" s="86"/>
      <c r="AB5" s="86"/>
      <c r="AC5" s="86"/>
    </row>
    <row r="6" spans="1:29" ht="15" customHeight="1">
      <c r="A6" s="86"/>
      <c r="B6" s="35"/>
      <c r="C6" s="36"/>
      <c r="D6" s="36"/>
      <c r="E6" s="3"/>
      <c r="F6" s="36"/>
      <c r="G6" s="81"/>
      <c r="H6" s="34"/>
      <c r="I6" s="87"/>
      <c r="J6" s="86"/>
      <c r="K6" s="86"/>
      <c r="L6" s="86"/>
      <c r="M6" s="86"/>
      <c r="N6" s="86"/>
      <c r="O6" s="86"/>
      <c r="P6" s="86"/>
      <c r="Q6" s="86"/>
      <c r="R6" s="86"/>
      <c r="S6" s="86"/>
      <c r="T6" s="86"/>
      <c r="U6" s="86"/>
      <c r="V6" s="86"/>
      <c r="W6" s="86"/>
      <c r="X6" s="86"/>
      <c r="Y6" s="86"/>
      <c r="Z6" s="86"/>
      <c r="AA6" s="86"/>
      <c r="AB6" s="86"/>
      <c r="AC6" s="86"/>
    </row>
    <row r="7" spans="1:29" ht="15">
      <c r="A7" s="86"/>
      <c r="B7" s="14">
        <v>3</v>
      </c>
      <c r="C7" s="215" t="s">
        <v>85</v>
      </c>
      <c r="D7" s="216"/>
      <c r="E7" s="217"/>
      <c r="F7" s="138">
        <f>SUM(Pumpen_Ventilatoren!F21+Pumpen_Ventilatoren!F23+Betriebsoptimierung!J16)</f>
        <v>0</v>
      </c>
      <c r="G7" s="15" t="s">
        <v>69</v>
      </c>
      <c r="H7" s="13"/>
      <c r="I7" s="87"/>
      <c r="J7" s="86"/>
      <c r="K7" s="86"/>
      <c r="L7" s="86"/>
      <c r="M7" s="86"/>
      <c r="N7" s="86"/>
      <c r="O7" s="86"/>
      <c r="P7" s="86"/>
      <c r="Q7" s="86"/>
      <c r="R7" s="86"/>
      <c r="S7" s="86"/>
      <c r="T7" s="86"/>
      <c r="U7" s="86"/>
      <c r="V7" s="86"/>
      <c r="W7" s="86"/>
      <c r="X7" s="86"/>
      <c r="Y7" s="86"/>
      <c r="Z7" s="86"/>
      <c r="AA7" s="86"/>
      <c r="AB7" s="86"/>
      <c r="AC7" s="86"/>
    </row>
    <row r="8" spans="1:29" ht="15.75" customHeight="1">
      <c r="A8" s="86"/>
      <c r="B8" s="61"/>
      <c r="C8" s="63"/>
      <c r="D8" s="63"/>
      <c r="E8" s="63"/>
      <c r="F8" s="64"/>
      <c r="G8" s="15"/>
      <c r="H8" s="13"/>
      <c r="I8" s="87"/>
      <c r="J8" s="86"/>
      <c r="K8" s="86"/>
      <c r="L8" s="86"/>
      <c r="M8" s="86"/>
      <c r="N8" s="86"/>
      <c r="O8" s="86"/>
      <c r="P8" s="86"/>
      <c r="Q8" s="86"/>
      <c r="R8" s="86"/>
      <c r="S8" s="86"/>
      <c r="T8" s="86"/>
      <c r="U8" s="86"/>
      <c r="V8" s="86"/>
      <c r="W8" s="86"/>
      <c r="X8" s="86"/>
      <c r="Y8" s="86"/>
      <c r="Z8" s="86"/>
      <c r="AA8" s="86"/>
      <c r="AB8" s="86"/>
      <c r="AC8" s="86"/>
    </row>
    <row r="9" spans="1:29" ht="15">
      <c r="A9" s="86"/>
      <c r="B9" s="14">
        <f>B7+1</f>
        <v>4</v>
      </c>
      <c r="C9" s="215" t="s">
        <v>20</v>
      </c>
      <c r="D9" s="216"/>
      <c r="E9" s="217"/>
      <c r="F9" s="137"/>
      <c r="G9" s="15" t="s">
        <v>70</v>
      </c>
      <c r="H9" s="13"/>
      <c r="I9" s="87"/>
      <c r="J9" s="86"/>
      <c r="K9" s="86"/>
      <c r="L9" s="86"/>
      <c r="M9" s="86"/>
      <c r="N9" s="86"/>
      <c r="O9" s="86"/>
      <c r="P9" s="86"/>
      <c r="Q9" s="86"/>
      <c r="R9" s="86"/>
      <c r="S9" s="86"/>
      <c r="T9" s="86"/>
      <c r="U9" s="86"/>
      <c r="V9" s="86"/>
      <c r="W9" s="86"/>
      <c r="X9" s="86"/>
      <c r="Y9" s="86"/>
      <c r="Z9" s="86"/>
      <c r="AA9" s="86"/>
      <c r="AB9" s="86"/>
      <c r="AC9" s="86"/>
    </row>
    <row r="10" spans="1:29" s="16" customFormat="1" ht="15" customHeight="1">
      <c r="A10" s="86"/>
      <c r="B10" s="14">
        <f>B9+1</f>
        <v>5</v>
      </c>
      <c r="C10" s="218" t="s">
        <v>21</v>
      </c>
      <c r="D10" s="219"/>
      <c r="E10" s="220"/>
      <c r="F10" s="136">
        <f>F7*F9/100</f>
        <v>0</v>
      </c>
      <c r="G10" s="15" t="s">
        <v>69</v>
      </c>
      <c r="H10" s="42"/>
      <c r="I10" s="87"/>
      <c r="J10" s="88"/>
      <c r="K10" s="86"/>
      <c r="L10" s="86"/>
      <c r="M10" s="86"/>
      <c r="N10" s="86"/>
      <c r="O10" s="86"/>
      <c r="P10" s="86"/>
      <c r="Q10" s="86"/>
      <c r="R10" s="86"/>
      <c r="S10" s="86"/>
      <c r="T10" s="86"/>
      <c r="U10" s="86"/>
      <c r="V10" s="86"/>
      <c r="W10" s="86"/>
      <c r="X10" s="86"/>
      <c r="Y10" s="86"/>
      <c r="Z10" s="86"/>
      <c r="AA10" s="86"/>
      <c r="AB10" s="86"/>
      <c r="AC10" s="86"/>
    </row>
    <row r="11" spans="1:29" s="16" customFormat="1" ht="15" customHeight="1">
      <c r="A11" s="86"/>
      <c r="B11" s="61"/>
      <c r="C11" s="65"/>
      <c r="D11" s="66"/>
      <c r="E11" s="66"/>
      <c r="F11" s="67"/>
      <c r="G11" s="15"/>
      <c r="H11" s="62"/>
      <c r="I11" s="87"/>
      <c r="J11" s="88"/>
      <c r="K11" s="86"/>
      <c r="L11" s="86"/>
      <c r="M11" s="86"/>
      <c r="N11" s="86"/>
      <c r="O11" s="86"/>
      <c r="P11" s="86"/>
      <c r="Q11" s="86"/>
      <c r="R11" s="86"/>
      <c r="S11" s="86"/>
      <c r="T11" s="86"/>
      <c r="U11" s="86"/>
      <c r="V11" s="86"/>
      <c r="W11" s="86"/>
      <c r="X11" s="86"/>
      <c r="Y11" s="86"/>
      <c r="Z11" s="86"/>
      <c r="AA11" s="86"/>
      <c r="AB11" s="86"/>
      <c r="AC11" s="86"/>
    </row>
    <row r="12" spans="1:29" s="16" customFormat="1" ht="15" customHeight="1">
      <c r="A12" s="86"/>
      <c r="B12" s="69"/>
      <c r="C12" s="65" t="s">
        <v>31</v>
      </c>
      <c r="D12" s="66"/>
      <c r="E12" s="66"/>
      <c r="F12" s="67"/>
      <c r="G12" s="15"/>
      <c r="H12" s="70"/>
      <c r="I12" s="87"/>
      <c r="J12" s="88"/>
      <c r="K12" s="86"/>
      <c r="L12" s="86"/>
      <c r="M12" s="86"/>
      <c r="N12" s="86"/>
      <c r="O12" s="86"/>
      <c r="P12" s="86"/>
      <c r="Q12" s="86"/>
      <c r="R12" s="86"/>
      <c r="S12" s="86"/>
      <c r="T12" s="86"/>
      <c r="U12" s="86"/>
      <c r="V12" s="86"/>
      <c r="W12" s="86"/>
      <c r="X12" s="86"/>
      <c r="Y12" s="86"/>
      <c r="Z12" s="86"/>
      <c r="AA12" s="86"/>
      <c r="AB12" s="86"/>
      <c r="AC12" s="86"/>
    </row>
    <row r="13" spans="1:29" s="16" customFormat="1" ht="15" customHeight="1">
      <c r="A13" s="86"/>
      <c r="B13" s="14">
        <f>B10+1</f>
        <v>6</v>
      </c>
      <c r="C13" s="212" t="s">
        <v>50</v>
      </c>
      <c r="D13" s="213"/>
      <c r="E13" s="214"/>
      <c r="F13" s="33">
        <f>+Pumpen_Ventilatoren!M25</f>
        <v>0</v>
      </c>
      <c r="G13" s="15" t="s">
        <v>34</v>
      </c>
      <c r="H13" s="42"/>
      <c r="I13" s="87"/>
      <c r="J13" s="86"/>
      <c r="K13" s="86"/>
      <c r="L13" s="86"/>
      <c r="M13" s="86"/>
      <c r="N13" s="86"/>
      <c r="O13" s="86"/>
      <c r="P13" s="86"/>
      <c r="Q13" s="86"/>
      <c r="R13" s="86"/>
      <c r="S13" s="86"/>
      <c r="T13" s="86"/>
      <c r="U13" s="86"/>
      <c r="V13" s="86"/>
      <c r="W13" s="86"/>
      <c r="X13" s="86"/>
      <c r="Y13" s="86"/>
      <c r="Z13" s="86"/>
      <c r="AA13" s="86"/>
      <c r="AB13" s="86"/>
      <c r="AC13" s="86"/>
    </row>
    <row r="14" spans="1:29" s="16" customFormat="1" ht="15" customHeight="1">
      <c r="A14" s="86"/>
      <c r="B14" s="14">
        <f>B13+1</f>
        <v>7</v>
      </c>
      <c r="C14" s="212" t="s">
        <v>83</v>
      </c>
      <c r="D14" s="213"/>
      <c r="E14" s="214"/>
      <c r="F14" s="135">
        <f>Pumpen_Ventilatoren!M26</f>
        <v>0</v>
      </c>
      <c r="G14" s="84" t="s">
        <v>49</v>
      </c>
      <c r="H14" s="62"/>
      <c r="I14" s="87"/>
      <c r="J14" s="86"/>
      <c r="K14" s="86"/>
      <c r="L14" s="86"/>
      <c r="M14" s="86"/>
      <c r="N14" s="86"/>
      <c r="O14" s="86"/>
      <c r="P14" s="86"/>
      <c r="Q14" s="86"/>
      <c r="R14" s="86"/>
      <c r="S14" s="86"/>
      <c r="T14" s="86"/>
      <c r="U14" s="86"/>
      <c r="V14" s="86"/>
      <c r="W14" s="86"/>
      <c r="X14" s="86"/>
      <c r="Y14" s="86"/>
      <c r="Z14" s="86"/>
      <c r="AA14" s="86"/>
      <c r="AB14" s="86"/>
      <c r="AC14" s="86"/>
    </row>
    <row r="15" spans="1:29" s="16" customFormat="1" ht="15" customHeight="1">
      <c r="A15" s="86"/>
      <c r="B15" s="14">
        <f>B14+1</f>
        <v>8</v>
      </c>
      <c r="C15" s="212" t="s">
        <v>76</v>
      </c>
      <c r="D15" s="213"/>
      <c r="E15" s="214"/>
      <c r="F15" s="136">
        <f>F14/10</f>
        <v>0</v>
      </c>
      <c r="G15" s="84" t="s">
        <v>77</v>
      </c>
      <c r="H15" s="62"/>
      <c r="I15" s="87"/>
      <c r="J15" s="86"/>
      <c r="K15" s="86"/>
      <c r="L15" s="86"/>
      <c r="M15" s="86"/>
      <c r="N15" s="86"/>
      <c r="O15" s="86"/>
      <c r="P15" s="86"/>
      <c r="Q15" s="86"/>
      <c r="R15" s="86"/>
      <c r="S15" s="86"/>
      <c r="T15" s="86"/>
      <c r="U15" s="86"/>
      <c r="V15" s="86"/>
      <c r="W15" s="86"/>
      <c r="X15" s="86"/>
      <c r="Y15" s="86"/>
      <c r="Z15" s="86"/>
      <c r="AA15" s="86"/>
      <c r="AB15" s="86"/>
      <c r="AC15" s="86"/>
    </row>
    <row r="16" spans="1:29" s="16" customFormat="1" ht="15" customHeight="1">
      <c r="A16" s="86"/>
      <c r="B16" s="69"/>
      <c r="C16" s="65"/>
      <c r="D16" s="71"/>
      <c r="E16" s="71"/>
      <c r="F16" s="67"/>
      <c r="G16" s="15"/>
      <c r="H16" s="70"/>
      <c r="I16" s="87"/>
      <c r="J16" s="86"/>
      <c r="K16" s="86"/>
      <c r="L16" s="86"/>
      <c r="M16" s="86"/>
      <c r="N16" s="86"/>
      <c r="O16" s="86"/>
      <c r="P16" s="86"/>
      <c r="Q16" s="86"/>
      <c r="R16" s="86"/>
      <c r="S16" s="86"/>
      <c r="T16" s="86"/>
      <c r="U16" s="86"/>
      <c r="V16" s="86"/>
      <c r="W16" s="86"/>
      <c r="X16" s="86"/>
      <c r="Y16" s="86"/>
      <c r="Z16" s="86"/>
      <c r="AA16" s="86"/>
      <c r="AB16" s="86"/>
      <c r="AC16" s="86"/>
    </row>
    <row r="17" spans="1:29" s="16" customFormat="1" ht="15" customHeight="1">
      <c r="A17" s="86"/>
      <c r="B17" s="69"/>
      <c r="C17" s="65" t="s">
        <v>19</v>
      </c>
      <c r="D17" s="71"/>
      <c r="E17" s="71"/>
      <c r="F17" s="67"/>
      <c r="G17" s="15"/>
      <c r="H17" s="70"/>
      <c r="I17" s="87"/>
      <c r="J17" s="86"/>
      <c r="K17" s="86"/>
      <c r="L17" s="86"/>
      <c r="M17" s="86"/>
      <c r="N17" s="86"/>
      <c r="O17" s="86"/>
      <c r="P17" s="86"/>
      <c r="Q17" s="86"/>
      <c r="R17" s="86"/>
      <c r="S17" s="86"/>
      <c r="T17" s="86"/>
      <c r="U17" s="86"/>
      <c r="V17" s="86"/>
      <c r="W17" s="86"/>
      <c r="X17" s="86"/>
      <c r="Y17" s="86"/>
      <c r="Z17" s="86"/>
      <c r="AA17" s="86"/>
      <c r="AB17" s="86"/>
      <c r="AC17" s="86"/>
    </row>
    <row r="18" spans="1:29" s="16" customFormat="1" ht="15" customHeight="1">
      <c r="A18" s="86"/>
      <c r="B18" s="69">
        <f>B15+1</f>
        <v>9</v>
      </c>
      <c r="C18" s="212" t="s">
        <v>51</v>
      </c>
      <c r="D18" s="213"/>
      <c r="E18" s="214"/>
      <c r="F18" s="33">
        <f>+Betriebsoptimierung!J14</f>
        <v>0</v>
      </c>
      <c r="G18" s="15" t="s">
        <v>34</v>
      </c>
      <c r="H18" s="70"/>
      <c r="I18" s="87"/>
      <c r="J18" s="86"/>
      <c r="K18" s="86"/>
      <c r="L18" s="86"/>
      <c r="M18" s="86"/>
      <c r="N18" s="86"/>
      <c r="O18" s="86"/>
      <c r="P18" s="86"/>
      <c r="Q18" s="86"/>
      <c r="R18" s="86"/>
      <c r="S18" s="86"/>
      <c r="T18" s="86"/>
      <c r="U18" s="86"/>
      <c r="V18" s="86"/>
      <c r="W18" s="86"/>
      <c r="X18" s="86"/>
      <c r="Y18" s="86"/>
      <c r="Z18" s="86"/>
      <c r="AA18" s="86"/>
      <c r="AB18" s="86"/>
      <c r="AC18" s="86"/>
    </row>
    <row r="19" spans="1:29" s="16" customFormat="1" ht="15" customHeight="1">
      <c r="A19" s="86"/>
      <c r="B19" s="69">
        <f>B18+1</f>
        <v>10</v>
      </c>
      <c r="C19" s="212" t="s">
        <v>84</v>
      </c>
      <c r="D19" s="213"/>
      <c r="E19" s="214"/>
      <c r="F19" s="135">
        <f>Betriebsoptimierung!J15</f>
        <v>0</v>
      </c>
      <c r="G19" s="84" t="s">
        <v>49</v>
      </c>
      <c r="H19" s="70"/>
      <c r="I19" s="87"/>
      <c r="J19" s="86"/>
      <c r="K19" s="86"/>
      <c r="L19" s="86"/>
      <c r="M19" s="86"/>
      <c r="N19" s="86"/>
      <c r="O19" s="86"/>
      <c r="P19" s="86"/>
      <c r="Q19" s="86"/>
      <c r="R19" s="86"/>
      <c r="S19" s="86"/>
      <c r="T19" s="86"/>
      <c r="U19" s="86"/>
      <c r="V19" s="86"/>
      <c r="W19" s="86"/>
      <c r="X19" s="86"/>
      <c r="Y19" s="86"/>
      <c r="Z19" s="86"/>
      <c r="AA19" s="86"/>
      <c r="AB19" s="86"/>
      <c r="AC19" s="86"/>
    </row>
    <row r="20" spans="1:29" s="16" customFormat="1" ht="15" customHeight="1">
      <c r="A20" s="86"/>
      <c r="B20" s="122">
        <f>B19+1</f>
        <v>11</v>
      </c>
      <c r="C20" s="212" t="s">
        <v>76</v>
      </c>
      <c r="D20" s="213"/>
      <c r="E20" s="214"/>
      <c r="F20" s="136">
        <f>F19/5</f>
        <v>0</v>
      </c>
      <c r="G20" s="84" t="s">
        <v>77</v>
      </c>
      <c r="H20" s="70"/>
      <c r="I20" s="87"/>
      <c r="J20" s="86"/>
      <c r="K20" s="86"/>
      <c r="L20" s="86"/>
      <c r="M20" s="86"/>
      <c r="N20" s="86"/>
      <c r="O20" s="86"/>
      <c r="P20" s="86"/>
      <c r="Q20" s="86"/>
      <c r="R20" s="86"/>
      <c r="S20" s="86"/>
      <c r="T20" s="86"/>
      <c r="U20" s="86"/>
      <c r="V20" s="86"/>
      <c r="W20" s="86"/>
      <c r="X20" s="86"/>
      <c r="Y20" s="86"/>
      <c r="Z20" s="86"/>
      <c r="AA20" s="86"/>
      <c r="AB20" s="86"/>
      <c r="AC20" s="86"/>
    </row>
    <row r="21" spans="1:29" s="16" customFormat="1" ht="15" customHeight="1">
      <c r="A21" s="86"/>
      <c r="B21" s="155"/>
      <c r="C21" s="71"/>
      <c r="D21" s="71"/>
      <c r="E21" s="71"/>
      <c r="F21" s="156"/>
      <c r="G21" s="84"/>
      <c r="H21" s="70"/>
      <c r="I21" s="87"/>
      <c r="J21" s="86"/>
      <c r="K21" s="86"/>
      <c r="L21" s="86"/>
      <c r="M21" s="86"/>
      <c r="N21" s="86"/>
      <c r="O21" s="86"/>
      <c r="P21" s="86"/>
      <c r="Q21" s="86"/>
      <c r="R21" s="86"/>
      <c r="S21" s="86"/>
      <c r="T21" s="86"/>
      <c r="U21" s="86"/>
      <c r="V21" s="86"/>
      <c r="W21" s="86"/>
      <c r="X21" s="86"/>
      <c r="Y21" s="86"/>
      <c r="Z21" s="86"/>
      <c r="AA21" s="86"/>
      <c r="AB21" s="86"/>
      <c r="AC21" s="86"/>
    </row>
    <row r="22" spans="1:29" s="16" customFormat="1" ht="15" customHeight="1">
      <c r="A22" s="86"/>
      <c r="B22" s="155"/>
      <c r="C22" s="65" t="s">
        <v>80</v>
      </c>
      <c r="D22" s="71"/>
      <c r="E22" s="71"/>
      <c r="F22" s="156"/>
      <c r="G22" s="84"/>
      <c r="H22" s="70"/>
      <c r="I22" s="87"/>
      <c r="J22" s="86"/>
      <c r="K22" s="86"/>
      <c r="L22" s="86"/>
      <c r="M22" s="86"/>
      <c r="N22" s="86"/>
      <c r="O22" s="86"/>
      <c r="P22" s="86"/>
      <c r="Q22" s="86"/>
      <c r="R22" s="86"/>
      <c r="S22" s="86"/>
      <c r="T22" s="86"/>
      <c r="U22" s="86"/>
      <c r="V22" s="86"/>
      <c r="W22" s="86"/>
      <c r="X22" s="86"/>
      <c r="Y22" s="86"/>
      <c r="Z22" s="86"/>
      <c r="AA22" s="86"/>
      <c r="AB22" s="86"/>
      <c r="AC22" s="86"/>
    </row>
    <row r="23" spans="1:29" s="16" customFormat="1" ht="15" customHeight="1">
      <c r="A23" s="86"/>
      <c r="B23" s="155">
        <v>12</v>
      </c>
      <c r="C23" s="212" t="s">
        <v>79</v>
      </c>
      <c r="D23" s="213"/>
      <c r="E23" s="214"/>
      <c r="F23" s="135">
        <f>F14+F19</f>
        <v>0</v>
      </c>
      <c r="G23" s="84" t="s">
        <v>49</v>
      </c>
      <c r="H23" s="70"/>
      <c r="I23" s="87"/>
      <c r="J23" s="86"/>
      <c r="K23" s="86"/>
      <c r="L23" s="86"/>
      <c r="M23" s="86"/>
      <c r="N23" s="86"/>
      <c r="O23" s="86"/>
      <c r="P23" s="86"/>
      <c r="Q23" s="86"/>
      <c r="R23" s="86"/>
      <c r="S23" s="86"/>
      <c r="T23" s="86"/>
      <c r="U23" s="86"/>
      <c r="V23" s="86"/>
      <c r="W23" s="86"/>
      <c r="X23" s="86"/>
      <c r="Y23" s="86"/>
      <c r="Z23" s="86"/>
      <c r="AA23" s="86"/>
      <c r="AB23" s="86"/>
      <c r="AC23" s="86"/>
    </row>
    <row r="24" spans="1:29" s="16" customFormat="1" ht="15" customHeight="1">
      <c r="A24" s="86"/>
      <c r="B24" s="155">
        <v>13</v>
      </c>
      <c r="C24" s="212" t="s">
        <v>78</v>
      </c>
      <c r="D24" s="213"/>
      <c r="E24" s="214"/>
      <c r="F24" s="136">
        <f>IFERROR(F10/F23,0)</f>
        <v>0</v>
      </c>
      <c r="G24" s="84" t="s">
        <v>35</v>
      </c>
      <c r="H24" s="70"/>
      <c r="I24" s="87"/>
      <c r="J24" s="86"/>
      <c r="K24" s="86"/>
      <c r="L24" s="86"/>
      <c r="M24" s="86"/>
      <c r="N24" s="86"/>
      <c r="O24" s="86"/>
      <c r="P24" s="86"/>
      <c r="Q24" s="86"/>
      <c r="R24" s="86"/>
      <c r="S24" s="86"/>
      <c r="T24" s="86"/>
      <c r="U24" s="86"/>
      <c r="V24" s="86"/>
      <c r="W24" s="86"/>
      <c r="X24" s="86"/>
      <c r="Y24" s="86"/>
      <c r="Z24" s="86"/>
      <c r="AA24" s="86"/>
      <c r="AB24" s="86"/>
      <c r="AC24" s="86"/>
    </row>
    <row r="25" spans="1:29" s="16" customFormat="1" ht="15" customHeight="1">
      <c r="A25" s="86"/>
      <c r="B25" s="61"/>
      <c r="C25" s="68"/>
      <c r="D25" s="68"/>
      <c r="E25" s="68"/>
      <c r="F25" s="68"/>
      <c r="G25" s="15"/>
      <c r="H25" s="13"/>
      <c r="I25" s="87"/>
      <c r="J25" s="86"/>
      <c r="K25" s="86"/>
      <c r="L25" s="86"/>
      <c r="M25" s="86"/>
      <c r="N25" s="86"/>
      <c r="O25" s="86"/>
      <c r="P25" s="86"/>
      <c r="Q25" s="86"/>
      <c r="R25" s="86"/>
      <c r="S25" s="86"/>
      <c r="T25" s="86"/>
      <c r="U25" s="86"/>
      <c r="V25" s="86"/>
      <c r="W25" s="86"/>
      <c r="X25" s="86"/>
      <c r="Y25" s="86"/>
      <c r="Z25" s="86"/>
      <c r="AA25" s="86"/>
      <c r="AB25" s="86"/>
      <c r="AC25" s="86"/>
    </row>
    <row r="26" spans="1:29" ht="15" customHeight="1">
      <c r="A26" s="86"/>
      <c r="B26" s="17"/>
      <c r="C26" s="191" t="s">
        <v>3</v>
      </c>
      <c r="D26" s="192"/>
      <c r="E26" s="192"/>
      <c r="F26" s="192"/>
      <c r="G26" s="193"/>
      <c r="H26" s="18"/>
      <c r="I26" s="95"/>
      <c r="J26" s="96"/>
      <c r="K26" s="86"/>
      <c r="L26" s="86"/>
      <c r="M26" s="86"/>
      <c r="N26" s="96"/>
      <c r="O26" s="86"/>
      <c r="P26" s="86"/>
      <c r="Q26" s="86"/>
      <c r="R26" s="86"/>
      <c r="S26" s="86"/>
      <c r="T26" s="86"/>
      <c r="U26" s="86"/>
      <c r="V26" s="86"/>
      <c r="W26" s="86"/>
      <c r="X26" s="86"/>
      <c r="Y26" s="86"/>
      <c r="Z26" s="86"/>
      <c r="AA26" s="86"/>
      <c r="AB26" s="86"/>
      <c r="AC26" s="86"/>
    </row>
    <row r="27" spans="1:29" ht="27.95" customHeight="1">
      <c r="A27" s="86"/>
      <c r="B27" s="17"/>
      <c r="C27" s="209" t="s">
        <v>57</v>
      </c>
      <c r="D27" s="210"/>
      <c r="E27" s="210"/>
      <c r="F27" s="210"/>
      <c r="G27" s="211"/>
      <c r="H27" s="18"/>
      <c r="I27" s="95"/>
      <c r="J27" s="92"/>
      <c r="K27" s="86"/>
      <c r="L27" s="86"/>
      <c r="M27" s="86"/>
      <c r="N27" s="86"/>
      <c r="O27" s="86"/>
      <c r="P27" s="86"/>
      <c r="Q27" s="86"/>
      <c r="R27" s="86"/>
      <c r="S27" s="86"/>
      <c r="T27" s="86"/>
      <c r="U27" s="86"/>
      <c r="V27" s="86"/>
      <c r="W27" s="86"/>
      <c r="X27" s="86"/>
      <c r="Y27" s="86"/>
      <c r="Z27" s="86"/>
      <c r="AA27" s="86"/>
      <c r="AB27" s="86"/>
      <c r="AC27" s="86"/>
    </row>
    <row r="28" spans="1:29" ht="15" customHeight="1">
      <c r="A28" s="86"/>
      <c r="B28" s="14"/>
      <c r="C28" s="194" t="s">
        <v>7</v>
      </c>
      <c r="D28" s="195"/>
      <c r="E28" s="195"/>
      <c r="F28" s="195"/>
      <c r="G28" s="208"/>
      <c r="H28" s="18"/>
      <c r="I28" s="95"/>
      <c r="J28" s="89"/>
      <c r="K28" s="86"/>
      <c r="L28" s="86"/>
      <c r="M28" s="86"/>
      <c r="N28" s="86"/>
      <c r="O28" s="86"/>
      <c r="P28" s="86"/>
      <c r="Q28" s="86"/>
      <c r="R28" s="86"/>
      <c r="S28" s="86"/>
      <c r="T28" s="86"/>
      <c r="U28" s="86"/>
      <c r="V28" s="86"/>
      <c r="W28" s="86"/>
      <c r="X28" s="86"/>
      <c r="Y28" s="86"/>
      <c r="Z28" s="86"/>
      <c r="AA28" s="86"/>
      <c r="AB28" s="86"/>
      <c r="AC28" s="86"/>
    </row>
    <row r="29" spans="1:29" ht="75" customHeight="1">
      <c r="A29" s="86"/>
      <c r="B29" s="14">
        <v>14</v>
      </c>
      <c r="C29" s="196"/>
      <c r="D29" s="197"/>
      <c r="E29" s="197"/>
      <c r="F29" s="197"/>
      <c r="G29" s="198"/>
      <c r="H29" s="18"/>
      <c r="I29" s="97"/>
      <c r="J29" s="89"/>
      <c r="K29" s="86"/>
      <c r="L29" s="86"/>
      <c r="M29" s="86"/>
      <c r="N29" s="86"/>
      <c r="O29" s="86"/>
      <c r="P29" s="86"/>
      <c r="Q29" s="86"/>
      <c r="R29" s="86"/>
      <c r="S29" s="86"/>
      <c r="T29" s="86"/>
      <c r="U29" s="86"/>
      <c r="V29" s="86"/>
      <c r="W29" s="86"/>
      <c r="X29" s="86"/>
      <c r="Y29" s="86"/>
      <c r="Z29" s="86"/>
      <c r="AA29" s="86"/>
      <c r="AB29" s="86"/>
      <c r="AC29" s="86"/>
    </row>
    <row r="30" spans="1:29" ht="15" customHeight="1">
      <c r="A30" s="86"/>
      <c r="B30" s="9"/>
      <c r="C30" s="12"/>
      <c r="D30" s="12"/>
      <c r="E30" s="12"/>
      <c r="F30" s="12"/>
      <c r="G30" s="12"/>
      <c r="H30" s="18"/>
      <c r="I30" s="97"/>
      <c r="J30" s="89"/>
      <c r="K30" s="86"/>
      <c r="L30" s="86"/>
      <c r="M30" s="86"/>
      <c r="N30" s="86"/>
      <c r="O30" s="86"/>
      <c r="P30" s="86"/>
      <c r="Q30" s="86"/>
      <c r="R30" s="86"/>
      <c r="S30" s="86"/>
      <c r="T30" s="86"/>
      <c r="U30" s="86"/>
      <c r="V30" s="86"/>
      <c r="W30" s="86"/>
      <c r="X30" s="86"/>
      <c r="Y30" s="86"/>
      <c r="Z30" s="86"/>
      <c r="AA30" s="86"/>
      <c r="AB30" s="86"/>
      <c r="AC30" s="86"/>
    </row>
    <row r="31" spans="1:29" ht="15" customHeight="1">
      <c r="A31" s="86"/>
      <c r="B31" s="14"/>
      <c r="C31" s="191" t="s">
        <v>6</v>
      </c>
      <c r="D31" s="192"/>
      <c r="E31" s="192"/>
      <c r="F31" s="192"/>
      <c r="G31" s="193"/>
      <c r="H31" s="18"/>
      <c r="I31" s="97"/>
      <c r="J31" s="89"/>
      <c r="K31" s="86"/>
      <c r="L31" s="86"/>
      <c r="M31" s="86"/>
      <c r="N31" s="86"/>
      <c r="O31" s="86"/>
      <c r="P31" s="86"/>
      <c r="Q31" s="86"/>
      <c r="R31" s="86"/>
      <c r="S31" s="86"/>
      <c r="T31" s="86"/>
      <c r="U31" s="86"/>
      <c r="V31" s="86"/>
      <c r="W31" s="86"/>
      <c r="X31" s="86"/>
      <c r="Y31" s="86"/>
      <c r="Z31" s="86"/>
      <c r="AA31" s="86"/>
      <c r="AB31" s="86"/>
      <c r="AC31" s="86"/>
    </row>
    <row r="32" spans="1:29" ht="54" customHeight="1">
      <c r="A32" s="86"/>
      <c r="B32" s="14"/>
      <c r="C32" s="188" t="s">
        <v>71</v>
      </c>
      <c r="D32" s="189"/>
      <c r="E32" s="189"/>
      <c r="F32" s="189"/>
      <c r="G32" s="190"/>
      <c r="H32" s="18"/>
      <c r="I32" s="97"/>
      <c r="J32" s="92"/>
      <c r="K32" s="86"/>
      <c r="L32" s="86"/>
      <c r="M32" s="86"/>
      <c r="N32" s="86"/>
      <c r="O32" s="86"/>
      <c r="P32" s="86"/>
      <c r="Q32" s="86"/>
      <c r="R32" s="86"/>
      <c r="S32" s="86"/>
      <c r="T32" s="86"/>
      <c r="U32" s="86"/>
      <c r="V32" s="86"/>
      <c r="W32" s="86"/>
      <c r="X32" s="86"/>
      <c r="Y32" s="86"/>
      <c r="Z32" s="86"/>
      <c r="AA32" s="86"/>
      <c r="AB32" s="86"/>
      <c r="AC32" s="86"/>
    </row>
    <row r="33" spans="1:29" ht="45" customHeight="1">
      <c r="A33" s="86"/>
      <c r="B33" s="118"/>
      <c r="C33" s="199" t="s">
        <v>64</v>
      </c>
      <c r="D33" s="200"/>
      <c r="E33" s="200"/>
      <c r="F33" s="200"/>
      <c r="G33" s="201"/>
      <c r="H33" s="18"/>
      <c r="I33" s="97"/>
      <c r="J33" s="92"/>
      <c r="K33" s="86"/>
      <c r="L33" s="86"/>
      <c r="M33" s="86"/>
      <c r="N33" s="86"/>
      <c r="O33" s="86"/>
      <c r="P33" s="86"/>
      <c r="Q33" s="86"/>
      <c r="R33" s="86"/>
      <c r="S33" s="86"/>
      <c r="T33" s="86"/>
      <c r="U33" s="86"/>
      <c r="V33" s="86"/>
      <c r="W33" s="86"/>
      <c r="X33" s="86"/>
      <c r="Y33" s="86"/>
      <c r="Z33" s="86"/>
      <c r="AA33" s="86"/>
      <c r="AB33" s="86"/>
      <c r="AC33" s="86"/>
    </row>
    <row r="34" spans="1:29" ht="15" customHeight="1">
      <c r="A34" s="86"/>
      <c r="B34" s="9"/>
      <c r="C34" s="194" t="s">
        <v>8</v>
      </c>
      <c r="D34" s="195"/>
      <c r="E34" s="195"/>
      <c r="F34" s="20"/>
      <c r="G34" s="21"/>
      <c r="H34" s="18"/>
      <c r="I34" s="97"/>
      <c r="J34" s="89"/>
      <c r="K34" s="86"/>
      <c r="L34" s="86"/>
      <c r="M34" s="86"/>
      <c r="N34" s="86"/>
      <c r="O34" s="86"/>
      <c r="P34" s="86"/>
      <c r="Q34" s="86"/>
      <c r="R34" s="86"/>
      <c r="S34" s="86"/>
      <c r="T34" s="86"/>
      <c r="U34" s="86"/>
      <c r="V34" s="86"/>
      <c r="W34" s="86"/>
      <c r="X34" s="86"/>
      <c r="Y34" s="86"/>
      <c r="Z34" s="86"/>
      <c r="AA34" s="86"/>
      <c r="AB34" s="86"/>
      <c r="AC34" s="86"/>
    </row>
    <row r="35" spans="1:29" ht="75" customHeight="1">
      <c r="A35" s="86"/>
      <c r="B35" s="14">
        <v>15</v>
      </c>
      <c r="C35" s="205"/>
      <c r="D35" s="206"/>
      <c r="E35" s="206"/>
      <c r="F35" s="206"/>
      <c r="G35" s="207"/>
      <c r="H35" s="18"/>
      <c r="I35" s="97"/>
      <c r="J35" s="89"/>
      <c r="K35" s="86"/>
      <c r="L35" s="86"/>
      <c r="M35" s="86"/>
      <c r="N35" s="86"/>
      <c r="O35" s="86"/>
      <c r="P35" s="86"/>
      <c r="Q35" s="86"/>
      <c r="R35" s="86"/>
      <c r="S35" s="86"/>
      <c r="T35" s="86"/>
      <c r="U35" s="86"/>
      <c r="V35" s="86"/>
      <c r="W35" s="86"/>
      <c r="X35" s="86"/>
      <c r="Y35" s="86"/>
      <c r="Z35" s="86"/>
      <c r="AA35" s="86"/>
      <c r="AB35" s="86"/>
      <c r="AC35" s="86"/>
    </row>
    <row r="36" spans="1:29" customFormat="1" ht="15" customHeight="1">
      <c r="A36" s="98"/>
      <c r="B36" s="202"/>
      <c r="C36" s="203"/>
      <c r="D36" s="203"/>
      <c r="E36" s="203"/>
      <c r="F36" s="203"/>
      <c r="G36" s="203"/>
      <c r="H36" s="204"/>
      <c r="I36" s="98"/>
      <c r="J36" s="98"/>
      <c r="K36" s="98"/>
      <c r="L36" s="98"/>
      <c r="M36" s="98"/>
      <c r="N36" s="98"/>
      <c r="O36" s="98"/>
      <c r="P36" s="98"/>
      <c r="Q36" s="98"/>
      <c r="R36" s="98"/>
      <c r="S36" s="98"/>
      <c r="T36" s="98"/>
      <c r="U36" s="98"/>
      <c r="V36" s="98"/>
      <c r="W36" s="98"/>
      <c r="X36" s="98"/>
      <c r="Y36" s="98"/>
      <c r="Z36" s="98"/>
      <c r="AA36" s="98"/>
      <c r="AB36" s="98"/>
      <c r="AC36" s="98"/>
    </row>
    <row r="37" spans="1:29">
      <c r="A37" s="86"/>
      <c r="B37" s="9"/>
      <c r="C37" s="41"/>
      <c r="D37" s="12"/>
      <c r="E37" s="12"/>
      <c r="F37" s="12"/>
      <c r="G37" s="12"/>
      <c r="H37" s="13"/>
      <c r="I37" s="97"/>
      <c r="J37" s="89"/>
      <c r="K37" s="86"/>
      <c r="L37" s="86"/>
      <c r="M37" s="86"/>
      <c r="N37" s="86"/>
      <c r="O37" s="86"/>
      <c r="P37" s="86"/>
      <c r="Q37" s="86"/>
      <c r="R37" s="86"/>
      <c r="S37" s="86"/>
      <c r="T37" s="86"/>
      <c r="U37" s="86"/>
      <c r="V37" s="86"/>
      <c r="W37" s="86"/>
      <c r="X37" s="86"/>
      <c r="Y37" s="86"/>
      <c r="Z37" s="86"/>
      <c r="AA37" s="86"/>
      <c r="AB37" s="86"/>
      <c r="AC37" s="86"/>
    </row>
    <row r="38" spans="1:29" ht="44.25" customHeight="1" thickBot="1">
      <c r="A38" s="86"/>
      <c r="B38" s="22"/>
      <c r="C38" s="187" t="s">
        <v>81</v>
      </c>
      <c r="D38" s="187"/>
      <c r="E38" s="187"/>
      <c r="F38" s="187"/>
      <c r="G38" s="187"/>
      <c r="H38" s="23"/>
      <c r="I38" s="97"/>
      <c r="J38" s="89"/>
      <c r="K38" s="86"/>
      <c r="L38" s="86"/>
      <c r="M38" s="86"/>
      <c r="N38" s="86"/>
      <c r="O38" s="86"/>
      <c r="P38" s="86"/>
      <c r="Q38" s="86"/>
      <c r="R38" s="86"/>
      <c r="S38" s="86"/>
      <c r="T38" s="86"/>
      <c r="U38" s="86"/>
      <c r="V38" s="86"/>
      <c r="W38" s="86"/>
      <c r="X38" s="86"/>
      <c r="Y38" s="86"/>
      <c r="Z38" s="86"/>
      <c r="AA38" s="86"/>
      <c r="AB38" s="86"/>
      <c r="AC38" s="86"/>
    </row>
    <row r="39" spans="1:29">
      <c r="A39" s="86"/>
      <c r="B39" s="93"/>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row>
    <row r="40" spans="1:29">
      <c r="A40" s="86"/>
      <c r="B40" s="99"/>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row>
    <row r="41" spans="1:29">
      <c r="A41" s="86"/>
      <c r="B41" s="93"/>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row>
    <row r="42" spans="1:29">
      <c r="A42" s="86"/>
      <c r="B42" s="93"/>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row>
    <row r="43" spans="1:29">
      <c r="A43" s="86"/>
      <c r="B43" s="93"/>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row>
    <row r="44" spans="1:29">
      <c r="A44" s="86"/>
      <c r="B44" s="93"/>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row>
    <row r="45" spans="1:29">
      <c r="A45" s="86"/>
      <c r="B45" s="93"/>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row>
    <row r="46" spans="1:29">
      <c r="A46" s="86"/>
      <c r="B46" s="93"/>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row>
    <row r="47" spans="1:29">
      <c r="A47" s="86"/>
      <c r="B47" s="93"/>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row>
    <row r="48" spans="1:29">
      <c r="A48" s="86"/>
      <c r="B48" s="93"/>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row>
    <row r="49" spans="1:29">
      <c r="A49" s="86"/>
      <c r="B49" s="93"/>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row>
    <row r="50" spans="1:29">
      <c r="A50" s="86"/>
      <c r="B50" s="93"/>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row>
    <row r="51" spans="1:29">
      <c r="A51" s="86"/>
      <c r="B51" s="93"/>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row>
    <row r="52" spans="1:29">
      <c r="A52" s="86"/>
      <c r="B52" s="93"/>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row>
    <row r="53" spans="1:29">
      <c r="A53" s="86"/>
      <c r="B53" s="93"/>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row>
    <row r="54" spans="1:29">
      <c r="A54" s="86"/>
      <c r="B54" s="93"/>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row>
    <row r="55" spans="1:29">
      <c r="A55" s="86"/>
      <c r="B55" s="93"/>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56" spans="1:29">
      <c r="A56" s="86"/>
      <c r="B56" s="93"/>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row>
    <row r="57" spans="1:29">
      <c r="A57" s="86"/>
      <c r="B57" s="93"/>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row>
    <row r="58" spans="1:29">
      <c r="A58" s="86"/>
      <c r="B58" s="93"/>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row>
    <row r="59" spans="1:29">
      <c r="A59" s="86"/>
      <c r="B59" s="93"/>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row>
    <row r="60" spans="1:29">
      <c r="A60" s="86"/>
      <c r="B60" s="93"/>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row>
    <row r="61" spans="1:29">
      <c r="A61" s="86"/>
      <c r="B61" s="93"/>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row>
    <row r="62" spans="1:29">
      <c r="A62" s="86"/>
      <c r="B62" s="93"/>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row>
    <row r="63" spans="1:29">
      <c r="A63" s="86"/>
      <c r="B63" s="93"/>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row>
    <row r="64" spans="1:29">
      <c r="A64" s="86"/>
      <c r="B64" s="93"/>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row>
    <row r="65" spans="1:29">
      <c r="A65" s="86"/>
      <c r="B65" s="93"/>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row>
    <row r="66" spans="1:29">
      <c r="A66" s="86"/>
      <c r="B66" s="93"/>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row>
    <row r="67" spans="1:29">
      <c r="A67" s="86"/>
      <c r="B67" s="93"/>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row>
    <row r="68" spans="1:29">
      <c r="A68" s="86"/>
      <c r="B68" s="93"/>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row>
    <row r="69" spans="1:29">
      <c r="A69" s="86"/>
      <c r="B69" s="93"/>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row>
    <row r="70" spans="1:29">
      <c r="A70" s="86"/>
      <c r="B70" s="93"/>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row>
    <row r="71" spans="1:29">
      <c r="A71" s="86"/>
      <c r="B71" s="93"/>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row>
    <row r="72" spans="1:29">
      <c r="A72" s="86"/>
      <c r="B72" s="93"/>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row>
    <row r="73" spans="1:29">
      <c r="A73" s="86"/>
      <c r="B73" s="93"/>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row>
    <row r="74" spans="1:29">
      <c r="A74" s="86"/>
      <c r="B74" s="93"/>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row>
    <row r="75" spans="1:29">
      <c r="A75" s="86"/>
      <c r="B75" s="93"/>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row>
    <row r="76" spans="1:29">
      <c r="A76" s="86"/>
      <c r="B76" s="93"/>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row>
    <row r="77" spans="1:29">
      <c r="A77" s="86"/>
      <c r="B77" s="93"/>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row>
    <row r="78" spans="1:29">
      <c r="A78" s="86"/>
      <c r="B78" s="93"/>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row>
    <row r="79" spans="1:29">
      <c r="A79" s="86"/>
      <c r="B79" s="93"/>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row>
    <row r="80" spans="1:29">
      <c r="A80" s="86"/>
      <c r="B80" s="93"/>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row>
    <row r="81" spans="1:29">
      <c r="A81" s="86"/>
      <c r="B81" s="93"/>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row>
    <row r="82" spans="1:29">
      <c r="A82" s="86"/>
      <c r="B82" s="93"/>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row>
    <row r="83" spans="1:29">
      <c r="A83" s="86"/>
      <c r="B83" s="93"/>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row>
    <row r="84" spans="1:29">
      <c r="A84" s="86"/>
      <c r="B84" s="93"/>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row>
    <row r="85" spans="1:29">
      <c r="A85" s="86"/>
      <c r="B85" s="93"/>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row>
    <row r="86" spans="1:29">
      <c r="A86" s="86"/>
      <c r="B86" s="93"/>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row>
    <row r="87" spans="1:29">
      <c r="A87" s="86"/>
      <c r="B87" s="93"/>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row>
    <row r="88" spans="1:29">
      <c r="A88" s="86"/>
      <c r="B88" s="93"/>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row>
    <row r="89" spans="1:29">
      <c r="A89" s="86"/>
      <c r="B89" s="93"/>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row>
    <row r="90" spans="1:29">
      <c r="A90" s="86"/>
      <c r="B90" s="93"/>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row>
    <row r="91" spans="1:29">
      <c r="A91" s="86"/>
      <c r="B91" s="93"/>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row>
    <row r="92" spans="1:29">
      <c r="A92" s="86"/>
      <c r="B92" s="93"/>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row>
    <row r="93" spans="1:29">
      <c r="A93" s="86"/>
      <c r="B93" s="93"/>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row>
    <row r="94" spans="1:29">
      <c r="A94" s="86"/>
      <c r="B94" s="93"/>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row>
    <row r="95" spans="1:29">
      <c r="A95" s="86"/>
      <c r="B95" s="93"/>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row>
    <row r="96" spans="1:29">
      <c r="A96" s="86"/>
      <c r="B96" s="93"/>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row>
    <row r="97" spans="1:29">
      <c r="A97" s="86"/>
      <c r="B97" s="93"/>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row>
    <row r="98" spans="1:29">
      <c r="A98" s="86"/>
      <c r="B98" s="93"/>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row>
    <row r="99" spans="1:29">
      <c r="A99" s="86"/>
      <c r="B99" s="93"/>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row>
    <row r="100" spans="1:29">
      <c r="A100" s="86"/>
      <c r="B100" s="93"/>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row>
    <row r="101" spans="1:29">
      <c r="A101" s="86"/>
      <c r="B101" s="93"/>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row>
    <row r="102" spans="1:29">
      <c r="A102" s="86"/>
      <c r="B102" s="93"/>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row>
    <row r="103" spans="1:29">
      <c r="A103" s="86"/>
      <c r="B103" s="93"/>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row>
    <row r="104" spans="1:29">
      <c r="A104" s="86"/>
      <c r="B104" s="93"/>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t="s">
        <v>62</v>
      </c>
    </row>
  </sheetData>
  <sheetProtection password="C730" sheet="1" selectLockedCells="1"/>
  <mergeCells count="26">
    <mergeCell ref="C19:E19"/>
    <mergeCell ref="C9:E9"/>
    <mergeCell ref="C7:E7"/>
    <mergeCell ref="C23:E23"/>
    <mergeCell ref="C24:E24"/>
    <mergeCell ref="C18:E18"/>
    <mergeCell ref="C15:E15"/>
    <mergeCell ref="C14:E14"/>
    <mergeCell ref="C13:E13"/>
    <mergeCell ref="C10:E10"/>
    <mergeCell ref="C3:G3"/>
    <mergeCell ref="E4:G4"/>
    <mergeCell ref="H4:H5"/>
    <mergeCell ref="E5:G5"/>
    <mergeCell ref="C38:G38"/>
    <mergeCell ref="C32:G32"/>
    <mergeCell ref="C31:G31"/>
    <mergeCell ref="C34:E34"/>
    <mergeCell ref="C29:G29"/>
    <mergeCell ref="C33:G33"/>
    <mergeCell ref="B36:H36"/>
    <mergeCell ref="C35:G35"/>
    <mergeCell ref="C28:G28"/>
    <mergeCell ref="C27:G27"/>
    <mergeCell ref="C26:G26"/>
    <mergeCell ref="C20:E20"/>
  </mergeCells>
  <phoneticPr fontId="0" type="noConversion"/>
  <conditionalFormatting sqref="F7">
    <cfRule type="cellIs" dxfId="16" priority="12" operator="lessThan">
      <formula>0</formula>
    </cfRule>
  </conditionalFormatting>
  <conditionalFormatting sqref="F9">
    <cfRule type="cellIs" dxfId="15" priority="10" operator="greaterThan">
      <formula>100</formula>
    </cfRule>
    <cfRule type="cellIs" dxfId="14" priority="11" operator="lessThan">
      <formula>0</formula>
    </cfRule>
  </conditionalFormatting>
  <conditionalFormatting sqref="F10">
    <cfRule type="cellIs" dxfId="13" priority="9" operator="lessThan">
      <formula>0</formula>
    </cfRule>
  </conditionalFormatting>
  <conditionalFormatting sqref="F13">
    <cfRule type="cellIs" dxfId="12" priority="8" operator="lessThan">
      <formula>0</formula>
    </cfRule>
  </conditionalFormatting>
  <conditionalFormatting sqref="F14">
    <cfRule type="cellIs" dxfId="11" priority="7" operator="lessThan">
      <formula>0</formula>
    </cfRule>
  </conditionalFormatting>
  <conditionalFormatting sqref="F15">
    <cfRule type="cellIs" dxfId="10" priority="6" operator="lessThan">
      <formula>0</formula>
    </cfRule>
  </conditionalFormatting>
  <conditionalFormatting sqref="F18">
    <cfRule type="cellIs" dxfId="9" priority="5" operator="lessThan">
      <formula>0</formula>
    </cfRule>
  </conditionalFormatting>
  <conditionalFormatting sqref="F19">
    <cfRule type="cellIs" dxfId="8" priority="4" operator="lessThan">
      <formula>0</formula>
    </cfRule>
  </conditionalFormatting>
  <conditionalFormatting sqref="F20:F22">
    <cfRule type="cellIs" dxfId="7" priority="3" operator="lessThan">
      <formula>0</formula>
    </cfRule>
  </conditionalFormatting>
  <conditionalFormatting sqref="F23">
    <cfRule type="cellIs" dxfId="6" priority="2" operator="lessThan">
      <formula>0</formula>
    </cfRule>
  </conditionalFormatting>
  <conditionalFormatting sqref="F24">
    <cfRule type="cellIs" dxfId="5" priority="1" operator="lessThan">
      <formula>0</formula>
    </cfRule>
  </conditionalFormatting>
  <pageMargins left="0.59055118110236227" right="0.39370078740157483" top="0.39370078740157483" bottom="0.39370078740157483" header="0.51181102362204722" footer="0.51181102362204722"/>
  <pageSetup paperSize="9"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FFCC"/>
    <pageSetUpPr fitToPage="1"/>
  </sheetPr>
  <dimension ref="A1:AF99"/>
  <sheetViews>
    <sheetView showGridLines="0" showRowColHeaders="0" zoomScale="90" zoomScaleNormal="90" zoomScaleSheetLayoutView="90" workbookViewId="0">
      <selection activeCell="C9" sqref="C9"/>
    </sheetView>
  </sheetViews>
  <sheetFormatPr baseColWidth="10" defaultColWidth="11.42578125" defaultRowHeight="12.75"/>
  <cols>
    <col min="1" max="1" width="2.5703125" style="2" customWidth="1"/>
    <col min="2" max="2" width="3" style="5" bestFit="1" customWidth="1"/>
    <col min="3" max="3" width="15.7109375" style="2" customWidth="1"/>
    <col min="4" max="4" width="28.5703125" style="2" customWidth="1"/>
    <col min="5" max="5" width="20.42578125" style="2" customWidth="1"/>
    <col min="6" max="6" width="1.5703125" style="2" customWidth="1"/>
    <col min="7" max="7" width="15.5703125" style="2" customWidth="1"/>
    <col min="8" max="8" width="18.42578125" style="2" customWidth="1"/>
    <col min="9" max="9" width="16.5703125" style="2" customWidth="1"/>
    <col min="10" max="10" width="13.5703125" style="2" customWidth="1"/>
    <col min="11" max="12" width="18.7109375" style="2" customWidth="1"/>
    <col min="13" max="13" width="25.7109375" style="2" customWidth="1"/>
    <col min="14" max="14" width="18.140625" style="2" customWidth="1"/>
    <col min="15" max="15" width="2.5703125" style="2" customWidth="1"/>
    <col min="16" max="16" width="11.5703125" style="2" customWidth="1"/>
    <col min="17" max="17" width="11.42578125" style="2"/>
    <col min="18" max="18" width="79.5703125" style="2" customWidth="1"/>
    <col min="19" max="16384" width="11.42578125" style="2"/>
  </cols>
  <sheetData>
    <row r="1" spans="1:32">
      <c r="A1" s="86" t="s">
        <v>62</v>
      </c>
      <c r="B1" s="93"/>
      <c r="C1" s="100"/>
      <c r="D1" s="100"/>
      <c r="E1" s="100"/>
      <c r="F1" s="100"/>
      <c r="G1" s="100"/>
      <c r="H1" s="86"/>
      <c r="I1" s="86"/>
      <c r="J1" s="86"/>
      <c r="K1" s="86"/>
      <c r="L1" s="86"/>
      <c r="M1" s="86"/>
      <c r="N1" s="86"/>
      <c r="O1" s="86"/>
      <c r="P1" s="86"/>
      <c r="Q1" s="86"/>
      <c r="R1" s="86"/>
      <c r="S1" s="86"/>
      <c r="T1" s="86"/>
      <c r="U1" s="86"/>
      <c r="V1" s="86"/>
      <c r="W1" s="86"/>
      <c r="X1" s="86"/>
      <c r="Y1" s="86"/>
      <c r="Z1" s="86"/>
      <c r="AA1" s="86"/>
      <c r="AB1" s="86"/>
      <c r="AC1" s="86"/>
      <c r="AD1" s="86"/>
      <c r="AE1" s="86"/>
      <c r="AF1" s="86"/>
    </row>
    <row r="2" spans="1:32" ht="75" customHeight="1">
      <c r="A2" s="86"/>
      <c r="B2" s="126"/>
      <c r="C2" s="253" t="s">
        <v>52</v>
      </c>
      <c r="D2" s="253"/>
      <c r="E2" s="253"/>
      <c r="F2" s="253"/>
      <c r="G2" s="253"/>
      <c r="H2" s="253"/>
      <c r="I2" s="253"/>
      <c r="J2" s="253"/>
      <c r="K2" s="253"/>
      <c r="L2" s="253"/>
      <c r="M2" s="253"/>
      <c r="N2" s="142"/>
      <c r="O2" s="103"/>
      <c r="P2" s="89"/>
      <c r="Q2" s="89"/>
      <c r="R2" s="86"/>
      <c r="S2" s="86"/>
      <c r="T2" s="86"/>
      <c r="U2" s="86"/>
      <c r="V2" s="86"/>
      <c r="W2" s="86"/>
      <c r="X2" s="86"/>
      <c r="Y2" s="86"/>
      <c r="Z2" s="86"/>
      <c r="AA2" s="86"/>
      <c r="AB2" s="86"/>
      <c r="AC2" s="86"/>
      <c r="AD2" s="86"/>
      <c r="AE2" s="86"/>
    </row>
    <row r="3" spans="1:32" ht="15" customHeight="1">
      <c r="A3" s="86"/>
      <c r="B3" s="127"/>
      <c r="C3" s="24"/>
      <c r="D3" s="24"/>
      <c r="E3" s="24"/>
      <c r="F3" s="24"/>
      <c r="G3" s="24"/>
      <c r="H3" s="3"/>
      <c r="I3" s="3"/>
      <c r="J3" s="3"/>
      <c r="K3" s="3"/>
      <c r="L3" s="3"/>
      <c r="M3" s="3"/>
      <c r="N3" s="3"/>
      <c r="O3" s="103"/>
      <c r="P3" s="89"/>
      <c r="Q3" s="89"/>
      <c r="R3" s="101"/>
      <c r="S3" s="86"/>
      <c r="T3" s="86"/>
      <c r="U3" s="86"/>
      <c r="V3" s="86"/>
      <c r="W3" s="86"/>
      <c r="X3" s="86"/>
      <c r="Y3" s="86"/>
      <c r="Z3" s="86"/>
      <c r="AA3" s="86"/>
      <c r="AB3" s="86"/>
      <c r="AC3" s="86"/>
      <c r="AD3" s="86"/>
      <c r="AE3" s="86"/>
    </row>
    <row r="4" spans="1:32" s="25" customFormat="1" ht="15" customHeight="1">
      <c r="A4" s="102"/>
      <c r="B4" s="127">
        <v>1</v>
      </c>
      <c r="C4" s="254" t="s">
        <v>0</v>
      </c>
      <c r="D4" s="255"/>
      <c r="E4" s="255"/>
      <c r="F4" s="256"/>
      <c r="G4" s="60"/>
      <c r="H4" s="260">
        <f>Basisdatenblatt!E4</f>
        <v>0</v>
      </c>
      <c r="I4" s="261"/>
      <c r="J4" s="261"/>
      <c r="K4" s="261"/>
      <c r="L4" s="261"/>
      <c r="M4" s="262"/>
      <c r="N4" s="145"/>
      <c r="O4" s="103"/>
      <c r="P4" s="103"/>
      <c r="Q4" s="103"/>
      <c r="R4" s="101"/>
      <c r="S4" s="102"/>
      <c r="T4" s="102"/>
      <c r="U4" s="102"/>
      <c r="V4" s="102"/>
      <c r="W4" s="102"/>
      <c r="X4" s="102"/>
      <c r="Y4" s="102"/>
      <c r="Z4" s="102"/>
      <c r="AA4" s="102"/>
      <c r="AB4" s="102"/>
      <c r="AC4" s="102"/>
      <c r="AD4" s="102"/>
      <c r="AE4" s="102"/>
    </row>
    <row r="5" spans="1:32" s="25" customFormat="1" ht="15" customHeight="1">
      <c r="A5" s="102"/>
      <c r="B5" s="127">
        <v>2</v>
      </c>
      <c r="C5" s="257" t="s">
        <v>9</v>
      </c>
      <c r="D5" s="258"/>
      <c r="E5" s="258"/>
      <c r="F5" s="259"/>
      <c r="G5" s="60"/>
      <c r="H5" s="260">
        <f>Basisdatenblatt!E5</f>
        <v>0</v>
      </c>
      <c r="I5" s="261"/>
      <c r="J5" s="261"/>
      <c r="K5" s="261"/>
      <c r="L5" s="261"/>
      <c r="M5" s="262"/>
      <c r="N5" s="145"/>
      <c r="O5" s="103"/>
      <c r="P5" s="103"/>
      <c r="Q5" s="103"/>
      <c r="R5" s="101"/>
      <c r="S5" s="102"/>
      <c r="T5" s="102"/>
      <c r="U5" s="102"/>
      <c r="V5" s="102"/>
      <c r="W5" s="102"/>
      <c r="X5" s="102"/>
      <c r="Y5" s="102"/>
      <c r="Z5" s="102"/>
      <c r="AA5" s="102"/>
      <c r="AB5" s="102"/>
      <c r="AC5" s="102"/>
      <c r="AD5" s="102"/>
      <c r="AE5" s="102"/>
    </row>
    <row r="6" spans="1:32" s="25" customFormat="1" ht="15" customHeight="1">
      <c r="A6" s="102"/>
      <c r="B6" s="127"/>
      <c r="C6" s="26"/>
      <c r="D6" s="26"/>
      <c r="E6" s="26"/>
      <c r="F6" s="26"/>
      <c r="G6" s="26"/>
      <c r="H6" s="27"/>
      <c r="I6" s="73"/>
      <c r="J6" s="28"/>
      <c r="K6" s="28"/>
      <c r="L6" s="28"/>
      <c r="M6" s="28"/>
      <c r="N6" s="146"/>
      <c r="O6" s="103"/>
      <c r="P6" s="103"/>
      <c r="Q6" s="103"/>
      <c r="R6" s="101"/>
      <c r="S6" s="102"/>
      <c r="T6" s="102"/>
      <c r="U6" s="102"/>
      <c r="V6" s="102"/>
      <c r="W6" s="102"/>
      <c r="X6" s="102"/>
      <c r="Y6" s="102"/>
      <c r="Z6" s="102"/>
      <c r="AA6" s="102"/>
      <c r="AB6" s="102"/>
      <c r="AC6" s="102"/>
      <c r="AD6" s="102"/>
      <c r="AE6" s="102"/>
    </row>
    <row r="7" spans="1:32" s="25" customFormat="1" ht="15" customHeight="1">
      <c r="A7" s="102"/>
      <c r="B7" s="127"/>
      <c r="C7" s="244" t="s">
        <v>39</v>
      </c>
      <c r="D7" s="245"/>
      <c r="E7" s="245"/>
      <c r="F7" s="245"/>
      <c r="G7" s="245"/>
      <c r="H7" s="245"/>
      <c r="I7" s="245"/>
      <c r="J7" s="245"/>
      <c r="K7" s="245"/>
      <c r="L7" s="245"/>
      <c r="M7" s="246"/>
      <c r="N7" s="147"/>
      <c r="O7" s="103"/>
      <c r="P7" s="103"/>
      <c r="Q7" s="103"/>
      <c r="R7" s="101"/>
      <c r="S7" s="102"/>
      <c r="T7" s="102"/>
      <c r="U7" s="102"/>
      <c r="V7" s="102"/>
      <c r="W7" s="102"/>
      <c r="X7" s="102"/>
      <c r="Y7" s="102"/>
      <c r="Z7" s="102"/>
      <c r="AA7" s="102"/>
      <c r="AB7" s="102"/>
      <c r="AC7" s="102"/>
      <c r="AD7" s="102"/>
      <c r="AE7" s="102"/>
    </row>
    <row r="8" spans="1:32" s="25" customFormat="1" ht="84.75" customHeight="1">
      <c r="A8" s="102"/>
      <c r="B8" s="127"/>
      <c r="C8" s="40" t="s">
        <v>37</v>
      </c>
      <c r="D8" s="40" t="s">
        <v>10</v>
      </c>
      <c r="E8" s="226" t="s">
        <v>18</v>
      </c>
      <c r="F8" s="247"/>
      <c r="G8" s="248"/>
      <c r="H8" s="32" t="s">
        <v>68</v>
      </c>
      <c r="I8" s="32" t="s">
        <v>67</v>
      </c>
      <c r="J8" s="32" t="s">
        <v>25</v>
      </c>
      <c r="K8" s="40" t="s">
        <v>87</v>
      </c>
      <c r="L8" s="249" t="s">
        <v>88</v>
      </c>
      <c r="M8" s="250"/>
      <c r="N8" s="148"/>
      <c r="O8" s="103"/>
      <c r="P8" s="103"/>
      <c r="Q8" s="103"/>
      <c r="R8" s="102"/>
      <c r="S8" s="102"/>
      <c r="T8" s="102"/>
      <c r="U8" s="102"/>
      <c r="V8" s="102"/>
      <c r="W8" s="102"/>
      <c r="X8" s="102"/>
      <c r="Y8" s="102"/>
      <c r="Z8" s="102"/>
      <c r="AA8" s="102"/>
      <c r="AB8" s="102"/>
      <c r="AC8" s="102"/>
      <c r="AD8" s="102"/>
      <c r="AE8" s="102"/>
    </row>
    <row r="9" spans="1:32" s="25" customFormat="1" ht="15" customHeight="1">
      <c r="A9" s="102"/>
      <c r="B9" s="127">
        <v>3</v>
      </c>
      <c r="C9" s="43"/>
      <c r="D9" s="72" t="s">
        <v>11</v>
      </c>
      <c r="E9" s="264"/>
      <c r="F9" s="265"/>
      <c r="G9" s="266"/>
      <c r="H9" s="1"/>
      <c r="I9" s="143"/>
      <c r="J9" s="1"/>
      <c r="K9" s="159">
        <v>1</v>
      </c>
      <c r="L9" s="251">
        <f>+H9*J9*K9</f>
        <v>0</v>
      </c>
      <c r="M9" s="252"/>
      <c r="N9" s="149"/>
      <c r="O9" s="103"/>
      <c r="P9" s="103"/>
      <c r="Q9" s="103"/>
      <c r="R9" s="104"/>
      <c r="S9" s="102"/>
      <c r="T9" s="102"/>
      <c r="U9" s="102"/>
      <c r="V9" s="102"/>
      <c r="W9" s="102"/>
      <c r="X9" s="102"/>
      <c r="Y9" s="102"/>
      <c r="Z9" s="102"/>
      <c r="AA9" s="102"/>
      <c r="AB9" s="102"/>
      <c r="AC9" s="102"/>
      <c r="AD9" s="102"/>
      <c r="AE9" s="102"/>
    </row>
    <row r="10" spans="1:32" s="25" customFormat="1" ht="15" customHeight="1">
      <c r="A10" s="102"/>
      <c r="B10" s="127">
        <v>4</v>
      </c>
      <c r="C10" s="72"/>
      <c r="D10" s="72" t="s">
        <v>11</v>
      </c>
      <c r="E10" s="264"/>
      <c r="F10" s="265"/>
      <c r="G10" s="266"/>
      <c r="H10" s="1"/>
      <c r="I10" s="143"/>
      <c r="J10" s="1"/>
      <c r="K10" s="159">
        <v>1</v>
      </c>
      <c r="L10" s="251">
        <f t="shared" ref="L10:L12" si="0">+H10*J10*K10</f>
        <v>0</v>
      </c>
      <c r="M10" s="252"/>
      <c r="N10" s="31"/>
      <c r="O10" s="103"/>
      <c r="P10" s="103"/>
      <c r="Q10" s="103"/>
      <c r="R10" s="102"/>
      <c r="S10" s="102"/>
      <c r="T10" s="102"/>
      <c r="U10" s="102"/>
      <c r="V10" s="102"/>
      <c r="W10" s="102"/>
      <c r="X10" s="102"/>
      <c r="Y10" s="102"/>
      <c r="Z10" s="102"/>
      <c r="AA10" s="102"/>
      <c r="AB10" s="102"/>
      <c r="AC10" s="102"/>
      <c r="AD10" s="102"/>
      <c r="AE10" s="102"/>
    </row>
    <row r="11" spans="1:32" s="25" customFormat="1" ht="15" customHeight="1">
      <c r="A11" s="102"/>
      <c r="B11" s="127">
        <v>5</v>
      </c>
      <c r="C11" s="43"/>
      <c r="D11" s="72" t="s">
        <v>11</v>
      </c>
      <c r="E11" s="264"/>
      <c r="F11" s="265"/>
      <c r="G11" s="266"/>
      <c r="H11" s="1"/>
      <c r="I11" s="143"/>
      <c r="J11" s="1"/>
      <c r="K11" s="159">
        <v>1</v>
      </c>
      <c r="L11" s="251">
        <f t="shared" si="0"/>
        <v>0</v>
      </c>
      <c r="M11" s="252"/>
      <c r="N11" s="31"/>
      <c r="O11" s="103"/>
      <c r="P11" s="103"/>
      <c r="Q11" s="103"/>
      <c r="R11" s="102"/>
      <c r="S11" s="102"/>
      <c r="T11" s="102"/>
      <c r="U11" s="102"/>
      <c r="V11" s="102"/>
      <c r="W11" s="102"/>
      <c r="X11" s="102"/>
      <c r="Y11" s="102"/>
      <c r="Z11" s="102"/>
      <c r="AA11" s="102"/>
      <c r="AB11" s="102"/>
      <c r="AC11" s="102"/>
      <c r="AD11" s="102"/>
      <c r="AE11" s="102"/>
    </row>
    <row r="12" spans="1:32" s="25" customFormat="1" ht="15" customHeight="1">
      <c r="A12" s="102"/>
      <c r="B12" s="127">
        <v>6</v>
      </c>
      <c r="C12" s="43"/>
      <c r="D12" s="72" t="s">
        <v>11</v>
      </c>
      <c r="E12" s="264"/>
      <c r="F12" s="265"/>
      <c r="G12" s="266"/>
      <c r="H12" s="1"/>
      <c r="I12" s="143"/>
      <c r="J12" s="1"/>
      <c r="K12" s="159">
        <v>1</v>
      </c>
      <c r="L12" s="251">
        <f t="shared" si="0"/>
        <v>0</v>
      </c>
      <c r="M12" s="252"/>
      <c r="N12" s="31"/>
      <c r="O12" s="103"/>
      <c r="P12" s="103"/>
      <c r="Q12" s="103"/>
      <c r="R12" s="102"/>
      <c r="S12" s="102"/>
      <c r="T12" s="102"/>
      <c r="U12" s="102"/>
      <c r="V12" s="102"/>
      <c r="W12" s="102"/>
      <c r="X12" s="102"/>
      <c r="Y12" s="102"/>
      <c r="Z12" s="102"/>
      <c r="AA12" s="102"/>
      <c r="AB12" s="102"/>
      <c r="AC12" s="102"/>
      <c r="AD12" s="102"/>
      <c r="AE12" s="102"/>
    </row>
    <row r="13" spans="1:32" s="25" customFormat="1" ht="15" customHeight="1">
      <c r="A13" s="102"/>
      <c r="B13" s="127">
        <v>7</v>
      </c>
      <c r="C13" s="160"/>
      <c r="D13" s="160"/>
      <c r="E13" s="160"/>
      <c r="F13" s="160"/>
      <c r="G13" s="160"/>
      <c r="H13" s="160"/>
      <c r="I13" s="161"/>
      <c r="J13" s="161"/>
      <c r="K13" s="161"/>
      <c r="L13" s="263">
        <f>SUM(L9:L12)</f>
        <v>0</v>
      </c>
      <c r="M13" s="263"/>
      <c r="N13" s="31"/>
      <c r="O13" s="103"/>
      <c r="P13" s="105"/>
      <c r="Q13" s="103"/>
      <c r="R13" s="102"/>
      <c r="S13" s="102"/>
      <c r="T13" s="102"/>
      <c r="U13" s="102"/>
      <c r="V13" s="102"/>
      <c r="W13" s="102"/>
      <c r="X13" s="102"/>
      <c r="Y13" s="102"/>
      <c r="Z13" s="102"/>
      <c r="AA13" s="102"/>
      <c r="AB13" s="102"/>
      <c r="AC13" s="102"/>
      <c r="AD13" s="102"/>
      <c r="AE13" s="102"/>
    </row>
    <row r="14" spans="1:32" s="25" customFormat="1" ht="15" customHeight="1">
      <c r="A14" s="102"/>
      <c r="B14" s="127"/>
      <c r="C14" s="26"/>
      <c r="D14" s="26"/>
      <c r="E14" s="26"/>
      <c r="F14" s="26"/>
      <c r="G14" s="26"/>
      <c r="H14" s="11"/>
      <c r="I14" s="150"/>
      <c r="J14" s="123"/>
      <c r="K14" s="157"/>
      <c r="L14" s="139"/>
      <c r="M14" s="123"/>
      <c r="N14" s="141"/>
      <c r="O14" s="103"/>
      <c r="P14" s="106"/>
      <c r="Q14" s="103"/>
      <c r="R14" s="102"/>
      <c r="S14" s="102"/>
      <c r="T14" s="102"/>
      <c r="U14" s="102"/>
      <c r="V14" s="102"/>
      <c r="W14" s="102"/>
      <c r="X14" s="102"/>
      <c r="Y14" s="102"/>
      <c r="Z14" s="102"/>
      <c r="AA14" s="102"/>
      <c r="AB14" s="102"/>
      <c r="AC14" s="102"/>
      <c r="AD14" s="102"/>
      <c r="AE14" s="102"/>
    </row>
    <row r="15" spans="1:32" s="25" customFormat="1" ht="12.75" customHeight="1">
      <c r="A15" s="102"/>
      <c r="B15" s="127"/>
      <c r="C15" s="221" t="s">
        <v>40</v>
      </c>
      <c r="D15" s="222"/>
      <c r="E15" s="222"/>
      <c r="F15" s="222"/>
      <c r="G15" s="222"/>
      <c r="H15" s="222"/>
      <c r="I15" s="222"/>
      <c r="J15" s="222"/>
      <c r="K15" s="222"/>
      <c r="L15" s="222"/>
      <c r="M15" s="222"/>
      <c r="N15" s="223"/>
      <c r="O15" s="103"/>
      <c r="P15" s="103"/>
      <c r="Q15" s="103"/>
      <c r="R15" s="102"/>
      <c r="S15" s="102"/>
      <c r="T15" s="102"/>
      <c r="U15" s="102"/>
      <c r="V15" s="102"/>
      <c r="W15" s="102"/>
      <c r="X15" s="102"/>
      <c r="Y15" s="102"/>
      <c r="Z15" s="102"/>
      <c r="AA15" s="102"/>
      <c r="AB15" s="102"/>
      <c r="AC15" s="102"/>
      <c r="AD15" s="102"/>
      <c r="AE15" s="102"/>
    </row>
    <row r="16" spans="1:32" s="25" customFormat="1" ht="111.75" customHeight="1">
      <c r="A16" s="102"/>
      <c r="B16" s="127"/>
      <c r="C16" s="125" t="s">
        <v>38</v>
      </c>
      <c r="D16" s="125" t="s">
        <v>43</v>
      </c>
      <c r="E16" s="40" t="s">
        <v>44</v>
      </c>
      <c r="F16" s="226" t="s">
        <v>86</v>
      </c>
      <c r="G16" s="227"/>
      <c r="H16" s="32" t="s">
        <v>68</v>
      </c>
      <c r="I16" s="32" t="s">
        <v>67</v>
      </c>
      <c r="J16" s="32" t="s">
        <v>25</v>
      </c>
      <c r="K16" s="32" t="s">
        <v>87</v>
      </c>
      <c r="L16" s="32" t="s">
        <v>72</v>
      </c>
      <c r="M16" s="32" t="s">
        <v>88</v>
      </c>
      <c r="N16" s="151" t="s">
        <v>75</v>
      </c>
      <c r="O16" s="103"/>
      <c r="P16" s="103"/>
      <c r="Q16" s="103"/>
      <c r="R16" s="102"/>
      <c r="S16" s="102"/>
      <c r="T16" s="102"/>
      <c r="U16" s="102"/>
      <c r="V16" s="102"/>
      <c r="W16" s="102"/>
      <c r="X16" s="102"/>
      <c r="Y16" s="102"/>
      <c r="Z16" s="102"/>
      <c r="AA16" s="102"/>
      <c r="AB16" s="102"/>
      <c r="AC16" s="102"/>
      <c r="AD16" s="102"/>
      <c r="AE16" s="102"/>
    </row>
    <row r="17" spans="1:31" s="25" customFormat="1" ht="15" customHeight="1">
      <c r="A17" s="102"/>
      <c r="B17" s="127">
        <v>8</v>
      </c>
      <c r="C17" s="74">
        <f>+C9</f>
        <v>0</v>
      </c>
      <c r="D17" s="120"/>
      <c r="E17" s="82" t="s">
        <v>11</v>
      </c>
      <c r="F17" s="228"/>
      <c r="G17" s="225"/>
      <c r="H17" s="1"/>
      <c r="I17" s="143"/>
      <c r="J17" s="1"/>
      <c r="K17" s="159">
        <v>1</v>
      </c>
      <c r="L17" s="144"/>
      <c r="M17" s="47">
        <f>+H17*J17*K17</f>
        <v>0</v>
      </c>
      <c r="N17" s="152" t="str">
        <f>IF(OR(AND(L17&gt;80,OR(I17-I9&lt;10,AND(I17&lt;70,0&lt;I17))),AND(AND(L17&lt;80,0&lt;L17),OR(I17-I9&lt;10,AND(I17&lt;65,0&lt;I17))),AND(L17="",OR(I17-I9&lt;10,AND(I17&lt;70,0&lt;I17)))),"Nicht förderfähig!","Ok!")</f>
        <v>Nicht förderfähig!</v>
      </c>
      <c r="O17" s="103"/>
      <c r="P17" s="103"/>
      <c r="Q17" s="103"/>
      <c r="R17" s="102"/>
      <c r="S17" s="102"/>
      <c r="T17" s="102"/>
      <c r="U17" s="102"/>
      <c r="V17" s="102"/>
      <c r="W17" s="102"/>
      <c r="X17" s="102"/>
      <c r="Y17" s="102"/>
      <c r="Z17" s="102"/>
      <c r="AA17" s="102"/>
      <c r="AB17" s="102"/>
      <c r="AC17" s="102"/>
      <c r="AD17" s="102"/>
      <c r="AE17" s="102"/>
    </row>
    <row r="18" spans="1:31" s="25" customFormat="1" ht="15" customHeight="1">
      <c r="A18" s="102"/>
      <c r="B18" s="127">
        <v>9</v>
      </c>
      <c r="C18" s="74">
        <f>+C10</f>
        <v>0</v>
      </c>
      <c r="D18" s="121"/>
      <c r="E18" s="124" t="s">
        <v>11</v>
      </c>
      <c r="F18" s="224"/>
      <c r="G18" s="225"/>
      <c r="H18" s="1"/>
      <c r="I18" s="143"/>
      <c r="J18" s="1"/>
      <c r="K18" s="159">
        <v>1</v>
      </c>
      <c r="L18" s="144"/>
      <c r="M18" s="47">
        <f t="shared" ref="M18:M20" si="1">+H18*J18*K18</f>
        <v>0</v>
      </c>
      <c r="N18" s="152" t="str">
        <f>IF(OR(AND(L18&gt;80,OR(I18-I10&lt;10,AND(I18&lt;70,0&lt;I18))),AND(AND(L18&lt;80,0&lt;L18),OR(I18-I10&lt;10,AND(I18&lt;65,0&lt;I18))),AND(L18="",OR(I18-I10&lt;10,AND(I18&lt;70,0&lt;I18)))),"Nicht förderfähig!","Ok!")</f>
        <v>Nicht förderfähig!</v>
      </c>
      <c r="O18" s="103"/>
      <c r="P18" s="103"/>
      <c r="Q18" s="103"/>
      <c r="R18" s="102"/>
      <c r="S18" s="102"/>
      <c r="T18" s="102"/>
      <c r="U18" s="102"/>
      <c r="V18" s="102"/>
      <c r="W18" s="102"/>
      <c r="X18" s="102"/>
      <c r="Y18" s="102"/>
      <c r="Z18" s="102"/>
      <c r="AA18" s="102"/>
      <c r="AB18" s="102"/>
      <c r="AC18" s="102"/>
      <c r="AD18" s="102"/>
      <c r="AE18" s="102"/>
    </row>
    <row r="19" spans="1:31" s="25" customFormat="1" ht="15" customHeight="1">
      <c r="A19" s="102"/>
      <c r="B19" s="127">
        <v>10</v>
      </c>
      <c r="C19" s="74">
        <f>+C11</f>
        <v>0</v>
      </c>
      <c r="D19" s="121"/>
      <c r="E19" s="124" t="s">
        <v>11</v>
      </c>
      <c r="F19" s="224"/>
      <c r="G19" s="225"/>
      <c r="H19" s="1"/>
      <c r="I19" s="143"/>
      <c r="J19" s="1"/>
      <c r="K19" s="159">
        <v>1</v>
      </c>
      <c r="L19" s="144"/>
      <c r="M19" s="47">
        <f t="shared" si="1"/>
        <v>0</v>
      </c>
      <c r="N19" s="152" t="str">
        <f>IF(OR(AND(L19&gt;80,OR(I19-I11&lt;10,AND(I19&lt;70,0&lt;I19))),AND(AND(L19&lt;80,0&lt;L19),OR(I19-I11&lt;10,AND(I19&lt;65,0&lt;I19))),AND(L19="",OR(I19-I11&lt;10,AND(I19&lt;70,0&lt;I19)))),"Nicht förderfähig!","Ok!")</f>
        <v>Nicht förderfähig!</v>
      </c>
      <c r="O19" s="103"/>
      <c r="P19" s="103"/>
      <c r="Q19" s="103"/>
      <c r="R19" s="102"/>
      <c r="S19" s="102"/>
      <c r="T19" s="102"/>
      <c r="U19" s="102"/>
      <c r="V19" s="102"/>
      <c r="W19" s="102"/>
      <c r="X19" s="102"/>
      <c r="Y19" s="102"/>
      <c r="Z19" s="102"/>
      <c r="AA19" s="102"/>
      <c r="AB19" s="102"/>
      <c r="AC19" s="102"/>
      <c r="AD19" s="102"/>
      <c r="AE19" s="102"/>
    </row>
    <row r="20" spans="1:31" s="25" customFormat="1" ht="15" customHeight="1">
      <c r="A20" s="102"/>
      <c r="B20" s="127">
        <v>11</v>
      </c>
      <c r="C20" s="74">
        <f>+C12</f>
        <v>0</v>
      </c>
      <c r="D20" s="121"/>
      <c r="E20" s="124" t="s">
        <v>11</v>
      </c>
      <c r="F20" s="224"/>
      <c r="G20" s="225"/>
      <c r="H20" s="1"/>
      <c r="I20" s="143"/>
      <c r="J20" s="1"/>
      <c r="K20" s="159">
        <v>1</v>
      </c>
      <c r="L20" s="144"/>
      <c r="M20" s="47">
        <f t="shared" si="1"/>
        <v>0</v>
      </c>
      <c r="N20" s="152" t="str">
        <f>IF(OR(AND(L20&gt;80,OR(I20-I12&lt;10,AND(I20&lt;70,0&lt;I20))),AND(AND(L20&lt;80,0&lt;L20),OR(I20-I12&lt;10,AND(I20&lt;65,0&lt;I20))),AND(L20="",OR(I20-I12&lt;10,AND(I20&lt;70,0&lt;I20)))),"Nicht förderfähig!","Ok!")</f>
        <v>Nicht förderfähig!</v>
      </c>
      <c r="O20" s="103"/>
      <c r="P20" s="103"/>
      <c r="Q20" s="103"/>
      <c r="R20" s="102"/>
      <c r="S20" s="102"/>
      <c r="T20" s="102"/>
      <c r="U20" s="102"/>
      <c r="V20" s="102"/>
      <c r="W20" s="102"/>
      <c r="X20" s="102"/>
      <c r="Y20" s="102"/>
      <c r="Z20" s="102"/>
      <c r="AA20" s="102"/>
      <c r="AB20" s="102"/>
      <c r="AC20" s="102"/>
      <c r="AD20" s="102"/>
      <c r="AE20" s="102"/>
    </row>
    <row r="21" spans="1:31" s="25" customFormat="1" ht="15" customHeight="1">
      <c r="A21" s="102"/>
      <c r="B21" s="127">
        <v>12</v>
      </c>
      <c r="C21" s="237" t="s">
        <v>73</v>
      </c>
      <c r="D21" s="238"/>
      <c r="E21" s="238"/>
      <c r="F21" s="235">
        <f>SUM(F17:G20)</f>
        <v>0</v>
      </c>
      <c r="G21" s="236"/>
      <c r="H21" s="31"/>
      <c r="I21" s="243"/>
      <c r="J21" s="243"/>
      <c r="K21" s="243"/>
      <c r="L21" s="243"/>
      <c r="M21" s="162">
        <f>SUM(M17:M20)</f>
        <v>0</v>
      </c>
      <c r="N21" s="31"/>
      <c r="O21" s="103"/>
      <c r="P21" s="103"/>
      <c r="Q21" s="103"/>
      <c r="R21" s="102"/>
      <c r="S21" s="102"/>
      <c r="T21" s="102"/>
      <c r="U21" s="102"/>
      <c r="V21" s="102"/>
      <c r="W21" s="102"/>
      <c r="X21" s="102"/>
      <c r="Y21" s="102"/>
      <c r="Z21" s="102"/>
      <c r="AA21" s="102"/>
      <c r="AB21" s="102"/>
      <c r="AC21" s="102"/>
      <c r="AD21" s="102"/>
      <c r="AE21" s="102"/>
    </row>
    <row r="22" spans="1:31" s="25" customFormat="1" ht="15" customHeight="1">
      <c r="A22" s="102"/>
      <c r="B22" s="128"/>
      <c r="C22" s="44"/>
      <c r="D22" s="44"/>
      <c r="E22" s="44"/>
      <c r="F22" s="44"/>
      <c r="G22" s="44"/>
      <c r="H22" s="45"/>
      <c r="I22" s="31"/>
      <c r="J22" s="83"/>
      <c r="K22" s="83"/>
      <c r="L22" s="83"/>
      <c r="M22" s="83"/>
      <c r="N22" s="83"/>
      <c r="O22" s="103"/>
      <c r="P22" s="103"/>
      <c r="Q22" s="103"/>
      <c r="R22" s="102"/>
      <c r="S22" s="102"/>
      <c r="T22" s="102"/>
      <c r="U22" s="102"/>
      <c r="V22" s="102"/>
      <c r="W22" s="102"/>
      <c r="X22" s="102"/>
      <c r="Y22" s="102"/>
      <c r="Z22" s="102"/>
      <c r="AA22" s="102"/>
      <c r="AB22" s="102"/>
      <c r="AC22" s="102"/>
      <c r="AD22" s="102"/>
      <c r="AE22" s="102"/>
    </row>
    <row r="23" spans="1:31" s="25" customFormat="1" ht="15" customHeight="1">
      <c r="A23" s="102"/>
      <c r="B23" s="129">
        <v>13</v>
      </c>
      <c r="C23" s="240" t="s">
        <v>74</v>
      </c>
      <c r="D23" s="238"/>
      <c r="E23" s="241"/>
      <c r="F23" s="224"/>
      <c r="G23" s="225"/>
      <c r="H23" s="45"/>
      <c r="I23" s="153"/>
      <c r="J23" s="153"/>
      <c r="K23" s="153"/>
      <c r="L23" s="153"/>
      <c r="M23" s="153"/>
      <c r="N23" s="27"/>
      <c r="O23" s="103"/>
      <c r="P23" s="103"/>
      <c r="Q23" s="103"/>
      <c r="R23" s="102"/>
      <c r="S23" s="102"/>
      <c r="T23" s="102"/>
      <c r="U23" s="102"/>
      <c r="V23" s="102"/>
      <c r="W23" s="102"/>
      <c r="X23" s="102"/>
      <c r="Y23" s="102"/>
      <c r="Z23" s="102"/>
      <c r="AA23" s="102"/>
      <c r="AB23" s="102"/>
      <c r="AC23" s="102"/>
      <c r="AD23" s="102"/>
      <c r="AE23" s="102"/>
    </row>
    <row r="24" spans="1:31" s="25" customFormat="1" ht="15" customHeight="1">
      <c r="A24" s="102"/>
      <c r="B24" s="127"/>
      <c r="C24" s="45"/>
      <c r="D24" s="45"/>
      <c r="E24" s="45"/>
      <c r="F24" s="45"/>
      <c r="G24" s="45"/>
      <c r="H24" s="45"/>
      <c r="I24" s="242"/>
      <c r="J24" s="242"/>
      <c r="K24" s="242"/>
      <c r="L24" s="242"/>
      <c r="M24" s="242"/>
      <c r="N24" s="27"/>
      <c r="O24" s="103"/>
      <c r="P24" s="103"/>
      <c r="Q24" s="103"/>
      <c r="R24" s="102"/>
      <c r="S24" s="102"/>
      <c r="T24" s="102"/>
      <c r="U24" s="102"/>
      <c r="V24" s="102"/>
      <c r="W24" s="102"/>
      <c r="X24" s="102"/>
      <c r="Y24" s="102"/>
      <c r="Z24" s="102"/>
      <c r="AA24" s="102"/>
      <c r="AB24" s="102"/>
      <c r="AC24" s="102"/>
      <c r="AD24" s="102"/>
      <c r="AE24" s="102"/>
    </row>
    <row r="25" spans="1:31" s="25" customFormat="1" ht="15" customHeight="1">
      <c r="A25" s="102"/>
      <c r="B25" s="127">
        <v>14</v>
      </c>
      <c r="C25" s="229" t="s">
        <v>89</v>
      </c>
      <c r="D25" s="230"/>
      <c r="E25" s="230"/>
      <c r="F25" s="230"/>
      <c r="G25" s="230"/>
      <c r="H25" s="230"/>
      <c r="I25" s="230"/>
      <c r="J25" s="231"/>
      <c r="K25" s="158"/>
      <c r="L25" s="140"/>
      <c r="M25" s="163">
        <f>IF(M21=0,0,L13-M21)</f>
        <v>0</v>
      </c>
      <c r="N25" s="27"/>
      <c r="O25" s="103"/>
      <c r="P25" s="103"/>
      <c r="Q25" s="103"/>
      <c r="R25" s="102"/>
      <c r="S25" s="102"/>
      <c r="T25" s="102"/>
      <c r="U25" s="102"/>
      <c r="V25" s="102"/>
      <c r="W25" s="102"/>
      <c r="X25" s="102"/>
      <c r="Y25" s="102"/>
      <c r="Z25" s="102"/>
      <c r="AA25" s="102"/>
      <c r="AB25" s="102"/>
      <c r="AC25" s="102"/>
      <c r="AD25" s="102"/>
      <c r="AE25" s="102"/>
    </row>
    <row r="26" spans="1:31" s="25" customFormat="1" ht="15" customHeight="1">
      <c r="A26" s="102"/>
      <c r="B26" s="127">
        <v>16</v>
      </c>
      <c r="C26" s="229" t="s">
        <v>90</v>
      </c>
      <c r="D26" s="230"/>
      <c r="E26" s="230"/>
      <c r="F26" s="230"/>
      <c r="G26" s="230"/>
      <c r="H26" s="230"/>
      <c r="I26" s="230"/>
      <c r="J26" s="231"/>
      <c r="K26" s="158"/>
      <c r="L26" s="140"/>
      <c r="M26" s="164">
        <f>M25*0.436/1000*10</f>
        <v>0</v>
      </c>
      <c r="N26" s="27"/>
      <c r="O26" s="103"/>
      <c r="P26" s="103"/>
      <c r="Q26" s="103"/>
      <c r="R26" s="102"/>
      <c r="S26" s="102"/>
      <c r="T26" s="102"/>
      <c r="U26" s="102"/>
      <c r="V26" s="102"/>
      <c r="W26" s="102"/>
      <c r="X26" s="102"/>
      <c r="Y26" s="102"/>
      <c r="Z26" s="102"/>
      <c r="AA26" s="102"/>
      <c r="AB26" s="102"/>
      <c r="AC26" s="102"/>
      <c r="AD26" s="102"/>
      <c r="AE26" s="102"/>
    </row>
    <row r="27" spans="1:31" s="25" customFormat="1" ht="15" customHeight="1">
      <c r="A27" s="102"/>
      <c r="B27" s="127"/>
      <c r="C27" s="26"/>
      <c r="D27" s="26"/>
      <c r="E27" s="26"/>
      <c r="F27" s="26"/>
      <c r="G27" s="26"/>
      <c r="H27" s="11"/>
      <c r="I27" s="28"/>
      <c r="J27" s="29"/>
      <c r="K27" s="29"/>
      <c r="L27" s="29"/>
      <c r="M27" s="29"/>
      <c r="N27" s="29"/>
      <c r="O27" s="103"/>
      <c r="P27" s="103"/>
      <c r="Q27" s="103"/>
      <c r="R27" s="102"/>
      <c r="S27" s="102"/>
      <c r="T27" s="102"/>
      <c r="U27" s="102"/>
      <c r="V27" s="102"/>
      <c r="W27" s="102"/>
      <c r="X27" s="102"/>
      <c r="Y27" s="102"/>
      <c r="Z27" s="102"/>
      <c r="AA27" s="102"/>
      <c r="AB27" s="102"/>
      <c r="AC27" s="102"/>
      <c r="AD27" s="102"/>
      <c r="AE27" s="102"/>
    </row>
    <row r="28" spans="1:31" s="25" customFormat="1" ht="15" customHeight="1">
      <c r="A28" s="102"/>
      <c r="B28" s="130" t="s">
        <v>4</v>
      </c>
      <c r="C28" s="119" t="s">
        <v>36</v>
      </c>
      <c r="D28" s="119"/>
      <c r="E28" s="27"/>
      <c r="F28" s="26"/>
      <c r="G28" s="26"/>
      <c r="H28" s="11"/>
      <c r="I28" s="28"/>
      <c r="J28" s="29"/>
      <c r="K28" s="29"/>
      <c r="L28" s="29"/>
      <c r="M28" s="29"/>
      <c r="N28" s="29"/>
      <c r="O28" s="103"/>
      <c r="P28" s="103"/>
      <c r="Q28" s="103"/>
      <c r="R28" s="102"/>
      <c r="S28" s="102"/>
      <c r="T28" s="102"/>
      <c r="U28" s="102"/>
      <c r="V28" s="102"/>
      <c r="W28" s="102"/>
      <c r="X28" s="102"/>
      <c r="Y28" s="102"/>
      <c r="Z28" s="102"/>
      <c r="AA28" s="102"/>
      <c r="AB28" s="102"/>
      <c r="AC28" s="102"/>
      <c r="AD28" s="102"/>
      <c r="AE28" s="102"/>
    </row>
    <row r="29" spans="1:31" s="25" customFormat="1" ht="15" customHeight="1">
      <c r="A29" s="102"/>
      <c r="B29" s="130" t="s">
        <v>5</v>
      </c>
      <c r="C29" s="119" t="s">
        <v>26</v>
      </c>
      <c r="D29" s="119"/>
      <c r="E29" s="27"/>
      <c r="F29" s="26"/>
      <c r="G29" s="26"/>
      <c r="H29" s="11"/>
      <c r="I29" s="30"/>
      <c r="J29" s="29"/>
      <c r="K29" s="29"/>
      <c r="L29" s="29"/>
      <c r="M29" s="29"/>
      <c r="N29" s="29"/>
      <c r="O29" s="103"/>
      <c r="P29" s="103"/>
      <c r="Q29" s="103"/>
      <c r="R29" s="102"/>
      <c r="S29" s="102"/>
      <c r="T29" s="102"/>
      <c r="U29" s="102"/>
      <c r="V29" s="102"/>
      <c r="W29" s="102"/>
      <c r="X29" s="102"/>
      <c r="Y29" s="102"/>
      <c r="Z29" s="102"/>
      <c r="AA29" s="102"/>
      <c r="AB29" s="102"/>
      <c r="AC29" s="102"/>
      <c r="AD29" s="102"/>
      <c r="AE29" s="102"/>
    </row>
    <row r="30" spans="1:31" s="25" customFormat="1" ht="15" customHeight="1">
      <c r="A30" s="102"/>
      <c r="B30" s="130" t="s">
        <v>41</v>
      </c>
      <c r="C30" s="119" t="s">
        <v>55</v>
      </c>
      <c r="D30" s="119"/>
      <c r="E30" s="119"/>
      <c r="F30" s="27"/>
      <c r="G30" s="27"/>
      <c r="H30" s="11"/>
      <c r="I30" s="30"/>
      <c r="J30" s="30"/>
      <c r="K30" s="30"/>
      <c r="L30" s="30"/>
      <c r="M30" s="30"/>
      <c r="N30" s="30"/>
      <c r="O30" s="103"/>
      <c r="P30" s="105"/>
      <c r="Q30" s="103"/>
      <c r="R30" s="102"/>
      <c r="S30" s="102"/>
      <c r="T30" s="102"/>
      <c r="U30" s="102"/>
      <c r="V30" s="102"/>
      <c r="W30" s="102"/>
      <c r="X30" s="102"/>
      <c r="Y30" s="102"/>
      <c r="Z30" s="102"/>
      <c r="AA30" s="102"/>
      <c r="AB30" s="102"/>
      <c r="AC30" s="102"/>
      <c r="AD30" s="102"/>
      <c r="AE30" s="102"/>
    </row>
    <row r="31" spans="1:31" s="25" customFormat="1" ht="18.75" customHeight="1">
      <c r="A31" s="102"/>
      <c r="B31" s="131"/>
      <c r="C31" s="239"/>
      <c r="D31" s="239"/>
      <c r="E31" s="239"/>
      <c r="F31" s="239"/>
      <c r="G31" s="239"/>
      <c r="H31" s="239"/>
      <c r="I31" s="30"/>
      <c r="J31" s="30"/>
      <c r="K31" s="30"/>
      <c r="L31" s="30"/>
      <c r="M31" s="30"/>
      <c r="N31" s="30"/>
      <c r="O31" s="103"/>
      <c r="P31" s="105"/>
      <c r="Q31" s="103"/>
      <c r="R31" s="102"/>
      <c r="S31" s="102"/>
      <c r="T31" s="102"/>
      <c r="U31" s="102"/>
      <c r="V31" s="102"/>
      <c r="W31" s="102"/>
      <c r="X31" s="102"/>
      <c r="Y31" s="102"/>
      <c r="Z31" s="102"/>
      <c r="AA31" s="102"/>
      <c r="AB31" s="102"/>
      <c r="AC31" s="102"/>
      <c r="AD31" s="102"/>
      <c r="AE31" s="102"/>
    </row>
    <row r="32" spans="1:31" s="25" customFormat="1" ht="39.75" customHeight="1">
      <c r="A32" s="103"/>
      <c r="B32" s="132"/>
      <c r="C32" s="232" t="str">
        <f>Basisdatenblatt!C38</f>
        <v>4.2.8 Maßnahmen zur Förderung klimafreundlicher Trinkwasserversorgung
a) Einsatz energieeffizienter Aggregate (Einzelkomponenten) in der Trinkwasserversorgung
Version 2311_V3</v>
      </c>
      <c r="D32" s="233"/>
      <c r="E32" s="234"/>
      <c r="F32" s="234"/>
      <c r="G32" s="234"/>
      <c r="H32" s="234"/>
      <c r="I32" s="234"/>
      <c r="J32" s="234"/>
      <c r="K32" s="234"/>
      <c r="L32" s="234"/>
      <c r="M32" s="234"/>
      <c r="N32" s="154"/>
      <c r="O32" s="103"/>
      <c r="P32" s="106"/>
      <c r="Q32" s="103"/>
      <c r="R32" s="102"/>
      <c r="S32" s="102"/>
      <c r="T32" s="102"/>
      <c r="U32" s="102"/>
      <c r="V32" s="102"/>
      <c r="W32" s="102"/>
      <c r="X32" s="102"/>
      <c r="Y32" s="102"/>
      <c r="Z32" s="102"/>
      <c r="AA32" s="102"/>
      <c r="AB32" s="102"/>
      <c r="AC32" s="102"/>
      <c r="AD32" s="102"/>
      <c r="AE32" s="102"/>
    </row>
    <row r="33" spans="1:32">
      <c r="A33" s="89"/>
      <c r="B33" s="107"/>
      <c r="C33" s="89"/>
      <c r="D33" s="89"/>
      <c r="E33" s="89"/>
      <c r="F33" s="89"/>
      <c r="G33" s="89"/>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row>
    <row r="34" spans="1:32">
      <c r="A34" s="86"/>
      <c r="B34" s="93"/>
      <c r="C34" s="86"/>
      <c r="D34" s="86"/>
      <c r="E34" s="86"/>
      <c r="F34" s="86"/>
      <c r="G34" s="108"/>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row>
    <row r="35" spans="1:32">
      <c r="A35" s="86"/>
      <c r="B35" s="93"/>
      <c r="C35" s="86"/>
      <c r="D35" s="86"/>
      <c r="E35" s="86"/>
      <c r="F35" s="86"/>
      <c r="G35" s="108"/>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row>
    <row r="36" spans="1:32">
      <c r="A36" s="86"/>
      <c r="B36" s="93"/>
      <c r="C36" s="86"/>
      <c r="D36" s="86"/>
      <c r="E36" s="86"/>
      <c r="F36" s="86"/>
      <c r="G36" s="108"/>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row>
    <row r="37" spans="1:32">
      <c r="A37" s="86"/>
      <c r="B37" s="93"/>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row>
    <row r="38" spans="1:32">
      <c r="A38" s="86"/>
      <c r="B38" s="93"/>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row>
    <row r="39" spans="1:32">
      <c r="A39" s="86"/>
      <c r="B39" s="93"/>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row>
    <row r="40" spans="1:32">
      <c r="A40" s="86"/>
      <c r="B40" s="93"/>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row>
    <row r="41" spans="1:32">
      <c r="A41" s="86"/>
      <c r="B41" s="93"/>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row>
    <row r="42" spans="1:32">
      <c r="A42" s="86"/>
      <c r="B42" s="93"/>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row>
    <row r="43" spans="1:32">
      <c r="A43" s="86"/>
      <c r="B43" s="93"/>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row>
    <row r="44" spans="1:32">
      <c r="A44" s="86"/>
      <c r="B44" s="93"/>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row>
    <row r="45" spans="1:32">
      <c r="A45" s="86"/>
      <c r="B45" s="93"/>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row>
    <row r="46" spans="1:32">
      <c r="A46" s="86"/>
      <c r="B46" s="93"/>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row>
    <row r="47" spans="1:32">
      <c r="A47" s="86"/>
      <c r="B47" s="93"/>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row>
    <row r="48" spans="1:32">
      <c r="A48" s="86"/>
      <c r="B48" s="93"/>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row>
    <row r="49" spans="1:32">
      <c r="A49" s="86"/>
      <c r="B49" s="93"/>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row>
    <row r="50" spans="1:32">
      <c r="A50" s="86"/>
      <c r="B50" s="93"/>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row>
    <row r="51" spans="1:32">
      <c r="A51" s="86"/>
      <c r="B51" s="93"/>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row>
    <row r="52" spans="1:32">
      <c r="A52" s="86"/>
      <c r="B52" s="93"/>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row>
    <row r="53" spans="1:32">
      <c r="A53" s="86"/>
      <c r="B53" s="93"/>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row>
    <row r="54" spans="1:32">
      <c r="A54" s="86"/>
      <c r="B54" s="93"/>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row>
    <row r="55" spans="1:32">
      <c r="A55" s="86"/>
      <c r="B55" s="93"/>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row>
    <row r="56" spans="1:32">
      <c r="A56" s="86"/>
      <c r="B56" s="93"/>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row>
    <row r="57" spans="1:32">
      <c r="A57" s="86"/>
      <c r="B57" s="93"/>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row>
    <row r="58" spans="1:32">
      <c r="A58" s="86"/>
      <c r="B58" s="93"/>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row>
    <row r="59" spans="1:32">
      <c r="A59" s="86"/>
      <c r="B59" s="93"/>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row>
    <row r="60" spans="1:32">
      <c r="A60" s="86"/>
      <c r="B60" s="93"/>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row>
    <row r="61" spans="1:32">
      <c r="A61" s="86"/>
      <c r="B61" s="93"/>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row>
    <row r="62" spans="1:32">
      <c r="A62" s="86"/>
      <c r="B62" s="93"/>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row>
    <row r="63" spans="1:32">
      <c r="A63" s="86"/>
      <c r="B63" s="93"/>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row>
    <row r="64" spans="1:32">
      <c r="A64" s="86"/>
      <c r="B64" s="93"/>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row>
    <row r="65" spans="1:32">
      <c r="A65" s="86"/>
      <c r="B65" s="93"/>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row>
    <row r="66" spans="1:32">
      <c r="A66" s="86"/>
      <c r="B66" s="93"/>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row>
    <row r="67" spans="1:32">
      <c r="A67" s="86"/>
      <c r="B67" s="93"/>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row>
    <row r="68" spans="1:32">
      <c r="A68" s="86"/>
      <c r="B68" s="93"/>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row>
    <row r="69" spans="1:32">
      <c r="A69" s="86"/>
      <c r="B69" s="93"/>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row>
    <row r="70" spans="1:32">
      <c r="A70" s="86"/>
      <c r="B70" s="93"/>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row>
    <row r="71" spans="1:32">
      <c r="A71" s="86"/>
      <c r="B71" s="93"/>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row>
    <row r="72" spans="1:32">
      <c r="A72" s="86"/>
      <c r="B72" s="93"/>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row>
    <row r="73" spans="1:32">
      <c r="A73" s="86"/>
      <c r="B73" s="93"/>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row>
    <row r="74" spans="1:32">
      <c r="A74" s="86"/>
      <c r="B74" s="93"/>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row>
    <row r="75" spans="1:32">
      <c r="A75" s="86"/>
      <c r="B75" s="93"/>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row>
    <row r="76" spans="1:32">
      <c r="A76" s="86"/>
      <c r="B76" s="93"/>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row>
    <row r="77" spans="1:32">
      <c r="A77" s="86"/>
      <c r="B77" s="93"/>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row>
    <row r="78" spans="1:32">
      <c r="A78" s="86"/>
      <c r="B78" s="93"/>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79" spans="1:32">
      <c r="A79" s="86"/>
      <c r="B79" s="93"/>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row>
    <row r="80" spans="1:32">
      <c r="A80" s="86"/>
      <c r="B80" s="93"/>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row>
    <row r="81" spans="1:32">
      <c r="A81" s="86"/>
      <c r="B81" s="93"/>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row>
    <row r="82" spans="1:32">
      <c r="A82" s="86"/>
      <c r="B82" s="93"/>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row>
    <row r="83" spans="1:32">
      <c r="A83" s="86"/>
      <c r="B83" s="93"/>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row>
    <row r="84" spans="1:32">
      <c r="A84" s="86"/>
      <c r="B84" s="93"/>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row>
    <row r="85" spans="1:32">
      <c r="A85" s="86"/>
      <c r="B85" s="93"/>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row>
    <row r="86" spans="1:32">
      <c r="A86" s="86"/>
      <c r="B86" s="93"/>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row>
    <row r="87" spans="1:32">
      <c r="A87" s="86"/>
      <c r="B87" s="93"/>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row>
    <row r="88" spans="1:32">
      <c r="A88" s="86"/>
      <c r="B88" s="93"/>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row>
    <row r="89" spans="1:32">
      <c r="A89" s="86"/>
      <c r="B89" s="93"/>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row>
    <row r="90" spans="1:32">
      <c r="A90" s="86"/>
      <c r="B90" s="93"/>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row>
    <row r="91" spans="1:32">
      <c r="A91" s="86"/>
      <c r="B91" s="93"/>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row>
    <row r="92" spans="1:32">
      <c r="A92" s="86"/>
      <c r="B92" s="93"/>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row>
    <row r="93" spans="1:32">
      <c r="A93" s="86"/>
      <c r="B93" s="93"/>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row>
    <row r="94" spans="1:32">
      <c r="A94" s="86"/>
      <c r="B94" s="93"/>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row>
    <row r="95" spans="1:32">
      <c r="A95" s="86"/>
      <c r="B95" s="93"/>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row>
    <row r="96" spans="1:32">
      <c r="A96" s="86"/>
      <c r="B96" s="93"/>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row>
    <row r="97" spans="1:32">
      <c r="A97" s="86"/>
      <c r="B97" s="93"/>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row>
    <row r="98" spans="1:32">
      <c r="A98" s="86"/>
      <c r="B98" s="93"/>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row>
    <row r="99" spans="1:32">
      <c r="A99" s="86"/>
      <c r="B99" s="93"/>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t="s">
        <v>62</v>
      </c>
    </row>
  </sheetData>
  <sheetProtection password="C730" sheet="1" selectLockedCells="1"/>
  <mergeCells count="33">
    <mergeCell ref="L13:M13"/>
    <mergeCell ref="E9:G9"/>
    <mergeCell ref="E10:G10"/>
    <mergeCell ref="E11:G11"/>
    <mergeCell ref="E12:G12"/>
    <mergeCell ref="L11:M11"/>
    <mergeCell ref="L12:M12"/>
    <mergeCell ref="C2:M2"/>
    <mergeCell ref="C4:F4"/>
    <mergeCell ref="C5:F5"/>
    <mergeCell ref="H4:M4"/>
    <mergeCell ref="H5:M5"/>
    <mergeCell ref="C7:M7"/>
    <mergeCell ref="E8:G8"/>
    <mergeCell ref="L8:M8"/>
    <mergeCell ref="L9:M9"/>
    <mergeCell ref="L10:M10"/>
    <mergeCell ref="C26:J26"/>
    <mergeCell ref="C32:M32"/>
    <mergeCell ref="F21:G21"/>
    <mergeCell ref="C21:E21"/>
    <mergeCell ref="C31:H31"/>
    <mergeCell ref="F23:G23"/>
    <mergeCell ref="C23:E23"/>
    <mergeCell ref="I24:M24"/>
    <mergeCell ref="I21:L21"/>
    <mergeCell ref="C25:J25"/>
    <mergeCell ref="C15:N15"/>
    <mergeCell ref="F20:G20"/>
    <mergeCell ref="F16:G16"/>
    <mergeCell ref="F17:G17"/>
    <mergeCell ref="F18:G18"/>
    <mergeCell ref="F19:G19"/>
  </mergeCells>
  <phoneticPr fontId="0" type="noConversion"/>
  <conditionalFormatting sqref="I9:J9 I11:J12 J17:K17 J18 K18:K20">
    <cfRule type="cellIs" dxfId="4" priority="27" stopIfTrue="1" operator="greaterThan">
      <formula>8760</formula>
    </cfRule>
  </conditionalFormatting>
  <conditionalFormatting sqref="I10:J10">
    <cfRule type="cellIs" dxfId="3" priority="18" stopIfTrue="1" operator="greaterThan">
      <formula>8760</formula>
    </cfRule>
  </conditionalFormatting>
  <conditionalFormatting sqref="N17:N20">
    <cfRule type="expression" dxfId="2" priority="3">
      <formula>N17="Nicht förderfähig!"</formula>
    </cfRule>
  </conditionalFormatting>
  <conditionalFormatting sqref="N17:N20">
    <cfRule type="expression" dxfId="1" priority="2">
      <formula>N17="Ok!"</formula>
    </cfRule>
  </conditionalFormatting>
  <conditionalFormatting sqref="K9:K12">
    <cfRule type="cellIs" dxfId="0" priority="1" stopIfTrue="1" operator="greaterThan">
      <formula>8760</formula>
    </cfRule>
  </conditionalFormatting>
  <dataValidations xWindow="527" yWindow="528" count="2">
    <dataValidation type="whole" allowBlank="1" showInputMessage="1" showErrorMessage="1" errorTitle="Fehler" error="Bitte geben Sie eine ganze Zahl ein" sqref="C9:C12">
      <formula1>0</formula1>
      <formula2>10</formula2>
    </dataValidation>
    <dataValidation type="whole" allowBlank="1" showInputMessage="1" showErrorMessage="1" errorTitle="Fehler" error="Fehlerhafte Eingabe" promptTitle="Bitte beachten Sie" prompt="Maximal 8.760 jährliche Betriebsstunden " sqref="J9:J12 J17:K20">
      <formula1>0</formula1>
      <formula2>8761</formula2>
    </dataValidation>
  </dataValidations>
  <pageMargins left="0.59055118110236227" right="0.39370078740157483" top="0.39370078740157483" bottom="0.39370078740157483" header="0.51181102362204722" footer="0.51181102362204722"/>
  <pageSetup paperSize="9" scale="64" fitToHeight="0" orientation="landscape" r:id="rId1"/>
  <headerFooter alignWithMargins="0"/>
  <drawing r:id="rId2"/>
  <extLst>
    <ext xmlns:x14="http://schemas.microsoft.com/office/spreadsheetml/2009/9/main" uri="{CCE6A557-97BC-4b89-ADB6-D9C93CAAB3DF}">
      <x14:dataValidations xmlns:xm="http://schemas.microsoft.com/office/excel/2006/main" xWindow="527" yWindow="528" count="2">
        <x14:dataValidation type="list" allowBlank="1" showInputMessage="1" showErrorMessage="1" prompt="Bitte Effizienzklasse des Motors angeben">
          <x14:formula1>
            <xm:f>Menu!$E$6:$E$9</xm:f>
          </x14:formula1>
          <xm:sqref>E17:E20</xm:sqref>
        </x14:dataValidation>
        <x14:dataValidation type="list" allowBlank="1" showInputMessage="1" showErrorMessage="1">
          <x14:formula1>
            <xm:f>Menu!$B$6:$B$10</xm:f>
          </x14:formula1>
          <xm:sqref>D9:D12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FFCC"/>
    <pageSetUpPr fitToPage="1"/>
  </sheetPr>
  <dimension ref="A1:AC100"/>
  <sheetViews>
    <sheetView showGridLines="0" showRowColHeaders="0" zoomScaleNormal="100" zoomScaleSheetLayoutView="100" workbookViewId="0">
      <selection activeCell="C10" sqref="C10:E10"/>
    </sheetView>
  </sheetViews>
  <sheetFormatPr baseColWidth="10" defaultColWidth="11.42578125" defaultRowHeight="12.75"/>
  <cols>
    <col min="1" max="1" width="2.42578125" style="48" customWidth="1"/>
    <col min="2" max="2" width="3.5703125" style="48" customWidth="1"/>
    <col min="3" max="3" width="11.42578125" style="48"/>
    <col min="4" max="4" width="24.5703125" style="48" customWidth="1"/>
    <col min="5" max="5" width="7.5703125" style="48" customWidth="1"/>
    <col min="6" max="7" width="15.42578125" style="48" customWidth="1"/>
    <col min="8" max="8" width="25.5703125" style="48" customWidth="1"/>
    <col min="9" max="9" width="17" style="48" customWidth="1"/>
    <col min="10" max="10" width="24.5703125" style="48" customWidth="1"/>
    <col min="11" max="11" width="2.42578125" style="48" customWidth="1"/>
    <col min="12" max="12" width="1.5703125" style="48" customWidth="1"/>
    <col min="13" max="16384" width="11.42578125" style="48"/>
  </cols>
  <sheetData>
    <row r="1" spans="1:29">
      <c r="A1" s="110" t="s">
        <v>62</v>
      </c>
      <c r="B1" s="110"/>
      <c r="C1" s="110"/>
      <c r="D1" s="110"/>
      <c r="E1" s="110"/>
      <c r="F1" s="110"/>
      <c r="G1" s="110"/>
      <c r="H1" s="110"/>
      <c r="I1" s="110"/>
      <c r="J1" s="110"/>
      <c r="K1" s="110"/>
      <c r="L1" s="110"/>
      <c r="M1" s="110"/>
      <c r="N1" s="109"/>
      <c r="O1" s="109"/>
      <c r="P1" s="109"/>
      <c r="Q1" s="109"/>
      <c r="R1" s="109"/>
      <c r="S1" s="109"/>
      <c r="T1" s="109"/>
      <c r="U1" s="109"/>
      <c r="V1" s="109"/>
      <c r="W1" s="109"/>
      <c r="X1" s="109"/>
      <c r="Y1" s="109"/>
      <c r="Z1" s="109"/>
      <c r="AA1" s="109"/>
      <c r="AB1" s="109"/>
      <c r="AC1" s="109"/>
    </row>
    <row r="2" spans="1:29" ht="65.25" customHeight="1">
      <c r="A2" s="110"/>
      <c r="B2" s="76"/>
      <c r="C2" s="273" t="s">
        <v>19</v>
      </c>
      <c r="D2" s="274"/>
      <c r="E2" s="274"/>
      <c r="F2" s="274"/>
      <c r="G2" s="274"/>
      <c r="H2" s="274"/>
      <c r="I2" s="80"/>
      <c r="J2" s="80"/>
      <c r="K2" s="111"/>
      <c r="L2" s="110"/>
      <c r="M2" s="110"/>
      <c r="N2" s="109"/>
      <c r="O2" s="109"/>
      <c r="P2" s="109"/>
      <c r="Q2" s="109"/>
      <c r="R2" s="109"/>
      <c r="S2" s="109"/>
      <c r="T2" s="109"/>
      <c r="U2" s="109"/>
      <c r="V2" s="109"/>
      <c r="W2" s="109"/>
      <c r="X2" s="109"/>
      <c r="Y2" s="109"/>
      <c r="Z2" s="109"/>
      <c r="AA2" s="109"/>
      <c r="AB2" s="109"/>
      <c r="AC2" s="109"/>
    </row>
    <row r="3" spans="1:29" ht="16.5" customHeight="1">
      <c r="A3" s="110"/>
      <c r="B3" s="76"/>
      <c r="C3" s="275"/>
      <c r="D3" s="275"/>
      <c r="E3" s="276"/>
      <c r="F3" s="276"/>
      <c r="G3" s="276"/>
      <c r="H3" s="276"/>
      <c r="I3" s="277"/>
      <c r="J3" s="277"/>
      <c r="K3" s="112"/>
      <c r="L3" s="110"/>
      <c r="M3" s="110"/>
      <c r="N3" s="109"/>
      <c r="O3" s="109"/>
      <c r="P3" s="109"/>
      <c r="Q3" s="109"/>
      <c r="R3" s="109"/>
      <c r="S3" s="109"/>
      <c r="T3" s="109"/>
      <c r="U3" s="109"/>
      <c r="V3" s="109"/>
      <c r="W3" s="109"/>
      <c r="X3" s="109"/>
      <c r="Y3" s="109"/>
      <c r="Z3" s="109"/>
      <c r="AA3" s="109"/>
      <c r="AB3" s="109"/>
      <c r="AC3" s="109"/>
    </row>
    <row r="4" spans="1:29" ht="15.75" customHeight="1">
      <c r="A4" s="110"/>
      <c r="B4" s="76"/>
      <c r="C4" s="49"/>
      <c r="D4" s="49"/>
      <c r="E4" s="50"/>
      <c r="F4" s="50"/>
      <c r="G4" s="50"/>
      <c r="H4" s="50"/>
      <c r="I4" s="50"/>
      <c r="J4" s="50"/>
      <c r="K4" s="112"/>
      <c r="L4" s="110"/>
      <c r="M4" s="110"/>
      <c r="N4" s="109"/>
      <c r="O4" s="109"/>
      <c r="P4" s="109"/>
      <c r="Q4" s="109"/>
      <c r="R4" s="109"/>
      <c r="S4" s="109"/>
      <c r="T4" s="109"/>
      <c r="U4" s="109"/>
      <c r="V4" s="109"/>
      <c r="W4" s="109"/>
      <c r="X4" s="109"/>
      <c r="Y4" s="109"/>
      <c r="Z4" s="109"/>
      <c r="AA4" s="109"/>
      <c r="AB4" s="109"/>
      <c r="AC4" s="109"/>
    </row>
    <row r="5" spans="1:29" ht="15.75" customHeight="1">
      <c r="A5" s="110"/>
      <c r="B5" s="76">
        <v>1</v>
      </c>
      <c r="C5" s="278" t="s">
        <v>0</v>
      </c>
      <c r="D5" s="279"/>
      <c r="E5" s="51"/>
      <c r="F5" s="280">
        <f>Basisdatenblatt!E4</f>
        <v>0</v>
      </c>
      <c r="G5" s="281"/>
      <c r="H5" s="281"/>
      <c r="I5" s="282"/>
      <c r="J5" s="283"/>
      <c r="K5" s="53"/>
      <c r="L5" s="110"/>
      <c r="M5" s="110"/>
      <c r="N5" s="109"/>
      <c r="O5" s="109"/>
      <c r="P5" s="109"/>
      <c r="Q5" s="109"/>
      <c r="R5" s="109"/>
      <c r="S5" s="109"/>
      <c r="T5" s="109"/>
      <c r="U5" s="109"/>
      <c r="V5" s="109"/>
      <c r="W5" s="109"/>
      <c r="X5" s="109"/>
      <c r="Y5" s="109"/>
      <c r="Z5" s="109"/>
      <c r="AA5" s="109"/>
      <c r="AB5" s="109"/>
      <c r="AC5" s="109"/>
    </row>
    <row r="6" spans="1:29" ht="15.75" customHeight="1">
      <c r="A6" s="110"/>
      <c r="B6" s="76">
        <v>2</v>
      </c>
      <c r="C6" s="278" t="s">
        <v>9</v>
      </c>
      <c r="D6" s="279"/>
      <c r="E6" s="51"/>
      <c r="F6" s="280">
        <f>Basisdatenblatt!E5</f>
        <v>0</v>
      </c>
      <c r="G6" s="281"/>
      <c r="H6" s="281"/>
      <c r="I6" s="284"/>
      <c r="J6" s="285"/>
      <c r="K6" s="53"/>
      <c r="L6" s="110"/>
      <c r="M6" s="110"/>
      <c r="N6" s="109"/>
      <c r="O6" s="109"/>
      <c r="P6" s="109"/>
      <c r="Q6" s="109"/>
      <c r="R6" s="109"/>
      <c r="S6" s="109"/>
      <c r="T6" s="109"/>
      <c r="U6" s="109"/>
      <c r="V6" s="109"/>
      <c r="W6" s="109"/>
      <c r="X6" s="109"/>
      <c r="Y6" s="109"/>
      <c r="Z6" s="109"/>
      <c r="AA6" s="109"/>
      <c r="AB6" s="109"/>
      <c r="AC6" s="109"/>
    </row>
    <row r="7" spans="1:29" ht="16.5" customHeight="1">
      <c r="A7" s="110"/>
      <c r="B7" s="76"/>
      <c r="C7" s="52"/>
      <c r="D7" s="52"/>
      <c r="E7" s="53"/>
      <c r="F7" s="54"/>
      <c r="G7" s="54"/>
      <c r="H7" s="54"/>
      <c r="I7" s="55"/>
      <c r="J7" s="55"/>
      <c r="K7" s="53"/>
      <c r="L7" s="110"/>
      <c r="M7" s="110"/>
      <c r="N7" s="109"/>
      <c r="O7" s="109"/>
      <c r="P7" s="109"/>
      <c r="Q7" s="109"/>
      <c r="R7" s="109"/>
      <c r="S7" s="109"/>
      <c r="T7" s="109"/>
      <c r="U7" s="109"/>
      <c r="V7" s="109"/>
      <c r="W7" s="109"/>
      <c r="X7" s="109"/>
      <c r="Y7" s="109"/>
      <c r="Z7" s="109"/>
      <c r="AA7" s="109"/>
      <c r="AB7" s="109"/>
      <c r="AC7" s="109"/>
    </row>
    <row r="8" spans="1:29" ht="15.75" customHeight="1">
      <c r="A8" s="110"/>
      <c r="B8" s="77"/>
      <c r="C8" s="286" t="s">
        <v>32</v>
      </c>
      <c r="D8" s="286"/>
      <c r="E8" s="286"/>
      <c r="F8" s="286"/>
      <c r="G8" s="286"/>
      <c r="H8" s="286"/>
      <c r="I8" s="286"/>
      <c r="J8" s="286"/>
      <c r="K8" s="77"/>
      <c r="L8" s="110"/>
      <c r="M8" s="110"/>
      <c r="N8" s="109"/>
      <c r="O8" s="109"/>
      <c r="P8" s="109"/>
      <c r="Q8" s="109"/>
      <c r="R8" s="109"/>
      <c r="S8" s="109"/>
      <c r="T8" s="109"/>
      <c r="U8" s="109"/>
      <c r="V8" s="109"/>
      <c r="W8" s="109"/>
      <c r="X8" s="109"/>
      <c r="Y8" s="109"/>
      <c r="Z8" s="109"/>
      <c r="AA8" s="109"/>
      <c r="AB8" s="109"/>
      <c r="AC8" s="109"/>
    </row>
    <row r="9" spans="1:29" ht="45.75" customHeight="1">
      <c r="A9" s="110"/>
      <c r="B9" s="77"/>
      <c r="C9" s="287" t="s">
        <v>27</v>
      </c>
      <c r="D9" s="288"/>
      <c r="E9" s="289"/>
      <c r="F9" s="290" t="s">
        <v>28</v>
      </c>
      <c r="G9" s="291"/>
      <c r="H9" s="292"/>
      <c r="I9" s="75" t="s">
        <v>29</v>
      </c>
      <c r="J9" s="75" t="s">
        <v>30</v>
      </c>
      <c r="K9" s="113"/>
      <c r="L9" s="114"/>
      <c r="M9" s="110"/>
      <c r="N9" s="109"/>
      <c r="O9" s="109"/>
      <c r="P9" s="109"/>
      <c r="Q9" s="109"/>
      <c r="R9" s="109"/>
      <c r="S9" s="109"/>
      <c r="T9" s="109"/>
      <c r="U9" s="109"/>
      <c r="V9" s="109"/>
      <c r="W9" s="109"/>
      <c r="X9" s="109"/>
      <c r="Y9" s="109"/>
      <c r="Z9" s="109"/>
      <c r="AA9" s="109"/>
      <c r="AB9" s="109"/>
      <c r="AC9" s="109"/>
    </row>
    <row r="10" spans="1:29" ht="42.75" customHeight="1">
      <c r="A10" s="110"/>
      <c r="B10" s="133">
        <v>3</v>
      </c>
      <c r="C10" s="267"/>
      <c r="D10" s="268"/>
      <c r="E10" s="269"/>
      <c r="F10" s="270"/>
      <c r="G10" s="271"/>
      <c r="H10" s="272"/>
      <c r="I10" s="134"/>
      <c r="J10" s="56"/>
      <c r="K10" s="77"/>
      <c r="L10" s="110"/>
      <c r="M10" s="110"/>
      <c r="N10" s="109"/>
      <c r="O10" s="109"/>
      <c r="P10" s="109"/>
      <c r="Q10" s="109"/>
      <c r="R10" s="109"/>
      <c r="S10" s="109"/>
      <c r="T10" s="109"/>
      <c r="U10" s="109"/>
      <c r="V10" s="109"/>
      <c r="W10" s="109"/>
      <c r="X10" s="109"/>
      <c r="Y10" s="109"/>
      <c r="Z10" s="109"/>
      <c r="AA10" s="109"/>
      <c r="AB10" s="109"/>
      <c r="AC10" s="109"/>
    </row>
    <row r="11" spans="1:29" ht="42.75" customHeight="1">
      <c r="A11" s="110"/>
      <c r="B11" s="133">
        <v>4</v>
      </c>
      <c r="C11" s="267"/>
      <c r="D11" s="268"/>
      <c r="E11" s="269"/>
      <c r="F11" s="270"/>
      <c r="G11" s="271"/>
      <c r="H11" s="272"/>
      <c r="I11" s="134"/>
      <c r="J11" s="56"/>
      <c r="K11" s="77"/>
      <c r="L11" s="110"/>
      <c r="M11" s="110"/>
      <c r="N11" s="109"/>
      <c r="O11" s="109"/>
      <c r="P11" s="109"/>
      <c r="Q11" s="109"/>
      <c r="R11" s="109"/>
      <c r="S11" s="109"/>
      <c r="T11" s="109"/>
      <c r="U11" s="109"/>
      <c r="V11" s="109"/>
      <c r="W11" s="109"/>
      <c r="X11" s="109"/>
      <c r="Y11" s="109"/>
      <c r="Z11" s="109"/>
      <c r="AA11" s="109"/>
      <c r="AB11" s="109"/>
      <c r="AC11" s="109"/>
    </row>
    <row r="12" spans="1:29" ht="42.75" customHeight="1">
      <c r="A12" s="110"/>
      <c r="B12" s="133">
        <v>5</v>
      </c>
      <c r="C12" s="267"/>
      <c r="D12" s="268"/>
      <c r="E12" s="269"/>
      <c r="F12" s="270"/>
      <c r="G12" s="271"/>
      <c r="H12" s="272"/>
      <c r="I12" s="134"/>
      <c r="J12" s="56"/>
      <c r="K12" s="77"/>
      <c r="L12" s="110"/>
      <c r="M12" s="110"/>
      <c r="N12" s="109"/>
      <c r="O12" s="109"/>
      <c r="P12" s="109"/>
      <c r="Q12" s="109"/>
      <c r="R12" s="109"/>
      <c r="S12" s="109"/>
      <c r="T12" s="109"/>
      <c r="U12" s="109"/>
      <c r="V12" s="109"/>
      <c r="W12" s="109"/>
      <c r="X12" s="109"/>
      <c r="Y12" s="109"/>
      <c r="Z12" s="109"/>
      <c r="AA12" s="109"/>
      <c r="AB12" s="109"/>
      <c r="AC12" s="109"/>
    </row>
    <row r="13" spans="1:29" ht="42.75" customHeight="1">
      <c r="A13" s="110"/>
      <c r="B13" s="133">
        <v>6</v>
      </c>
      <c r="C13" s="267"/>
      <c r="D13" s="268"/>
      <c r="E13" s="269"/>
      <c r="F13" s="270"/>
      <c r="G13" s="271"/>
      <c r="H13" s="272"/>
      <c r="I13" s="134"/>
      <c r="J13" s="56"/>
      <c r="K13" s="77"/>
      <c r="L13" s="110"/>
      <c r="M13" s="110"/>
      <c r="N13" s="109"/>
      <c r="O13" s="109"/>
      <c r="P13" s="109"/>
      <c r="Q13" s="109"/>
      <c r="R13" s="109"/>
      <c r="S13" s="109"/>
      <c r="T13" s="109"/>
      <c r="U13" s="109"/>
      <c r="V13" s="109"/>
      <c r="W13" s="109"/>
      <c r="X13" s="109"/>
      <c r="Y13" s="109"/>
      <c r="Z13" s="109"/>
      <c r="AA13" s="109"/>
      <c r="AB13" s="109"/>
      <c r="AC13" s="109"/>
    </row>
    <row r="14" spans="1:29" ht="25.5" customHeight="1">
      <c r="A14" s="110"/>
      <c r="B14" s="133">
        <v>7</v>
      </c>
      <c r="C14" s="300"/>
      <c r="D14" s="300"/>
      <c r="E14" s="300"/>
      <c r="F14" s="300"/>
      <c r="G14" s="300"/>
      <c r="H14" s="301"/>
      <c r="I14" s="302"/>
      <c r="J14" s="303">
        <f>SUM(J10:J13)</f>
        <v>0</v>
      </c>
      <c r="K14" s="77"/>
      <c r="L14" s="110"/>
      <c r="M14" s="110"/>
      <c r="N14" s="109"/>
      <c r="O14" s="109"/>
      <c r="P14" s="109"/>
      <c r="Q14" s="109"/>
      <c r="R14" s="109"/>
      <c r="S14" s="109"/>
      <c r="T14" s="109"/>
      <c r="U14" s="109"/>
      <c r="V14" s="109"/>
      <c r="W14" s="109"/>
      <c r="X14" s="109"/>
      <c r="Y14" s="109"/>
      <c r="Z14" s="109"/>
      <c r="AA14" s="109"/>
      <c r="AB14" s="109"/>
      <c r="AC14" s="109"/>
    </row>
    <row r="15" spans="1:29" ht="14.25">
      <c r="A15" s="110"/>
      <c r="B15" s="133">
        <v>8</v>
      </c>
      <c r="C15" s="297" t="s">
        <v>91</v>
      </c>
      <c r="D15" s="298"/>
      <c r="E15" s="298"/>
      <c r="F15" s="298"/>
      <c r="G15" s="298"/>
      <c r="H15" s="298"/>
      <c r="I15" s="299"/>
      <c r="J15" s="304">
        <f>J14*0.436/1000*5</f>
        <v>0</v>
      </c>
      <c r="K15" s="77"/>
      <c r="L15" s="110"/>
      <c r="M15" s="110"/>
      <c r="N15" s="109"/>
      <c r="O15" s="109"/>
      <c r="P15" s="109"/>
      <c r="Q15" s="109"/>
      <c r="R15" s="109"/>
      <c r="S15" s="109"/>
      <c r="T15" s="109"/>
      <c r="U15" s="109"/>
      <c r="V15" s="109"/>
      <c r="W15" s="109"/>
      <c r="X15" s="109"/>
      <c r="Y15" s="109"/>
      <c r="Z15" s="109"/>
      <c r="AA15" s="109"/>
      <c r="AB15" s="109"/>
      <c r="AC15" s="109"/>
    </row>
    <row r="16" spans="1:29">
      <c r="A16" s="110"/>
      <c r="B16" s="133">
        <v>9</v>
      </c>
      <c r="C16" s="293" t="s">
        <v>92</v>
      </c>
      <c r="D16" s="294"/>
      <c r="E16" s="294"/>
      <c r="F16" s="294"/>
      <c r="G16" s="294"/>
      <c r="H16" s="294"/>
      <c r="I16" s="295"/>
      <c r="J16" s="305">
        <f>SUM(I10:I13)</f>
        <v>0</v>
      </c>
      <c r="K16" s="77"/>
      <c r="L16" s="110"/>
      <c r="M16" s="110"/>
      <c r="N16" s="109"/>
      <c r="O16" s="109"/>
      <c r="P16" s="109"/>
      <c r="Q16" s="109"/>
      <c r="R16" s="109"/>
      <c r="S16" s="109"/>
      <c r="T16" s="109"/>
      <c r="U16" s="109"/>
      <c r="V16" s="109"/>
      <c r="W16" s="109"/>
      <c r="X16" s="109"/>
      <c r="Y16" s="109"/>
      <c r="Z16" s="109"/>
      <c r="AA16" s="109"/>
      <c r="AB16" s="109"/>
      <c r="AC16" s="109"/>
    </row>
    <row r="17" spans="1:29">
      <c r="A17" s="110"/>
      <c r="B17" s="78"/>
      <c r="C17" s="57"/>
      <c r="D17" s="57"/>
      <c r="E17" s="57"/>
      <c r="F17" s="57"/>
      <c r="G17" s="57"/>
      <c r="H17" s="57"/>
      <c r="I17" s="57"/>
      <c r="J17" s="58"/>
      <c r="K17" s="78"/>
      <c r="L17" s="110"/>
      <c r="M17" s="110"/>
      <c r="N17" s="109"/>
      <c r="O17" s="109"/>
      <c r="P17" s="109"/>
      <c r="Q17" s="109"/>
      <c r="R17" s="109"/>
      <c r="S17" s="109"/>
      <c r="T17" s="109"/>
      <c r="U17" s="109"/>
      <c r="V17" s="109"/>
      <c r="W17" s="109"/>
      <c r="X17" s="109"/>
      <c r="Y17" s="109"/>
      <c r="Z17" s="109"/>
      <c r="AA17" s="109"/>
      <c r="AB17" s="109"/>
      <c r="AC17" s="109"/>
    </row>
    <row r="18" spans="1:29" ht="14.25">
      <c r="A18" s="110"/>
      <c r="B18" s="116" t="s">
        <v>4</v>
      </c>
      <c r="C18" s="39" t="s">
        <v>33</v>
      </c>
      <c r="D18" s="57"/>
      <c r="E18" s="57"/>
      <c r="F18" s="57"/>
      <c r="G18" s="57"/>
      <c r="H18" s="57"/>
      <c r="I18" s="57"/>
      <c r="J18" s="58"/>
      <c r="K18" s="78"/>
      <c r="L18" s="110"/>
      <c r="M18" s="110"/>
      <c r="N18" s="109"/>
      <c r="O18" s="109"/>
      <c r="P18" s="109"/>
      <c r="Q18" s="109"/>
      <c r="R18" s="109"/>
      <c r="S18" s="109"/>
      <c r="T18" s="109"/>
      <c r="U18" s="109"/>
      <c r="V18" s="109"/>
      <c r="W18" s="109"/>
      <c r="X18" s="109"/>
      <c r="Y18" s="109"/>
      <c r="Z18" s="109"/>
      <c r="AA18" s="109"/>
      <c r="AB18" s="109"/>
      <c r="AC18" s="109"/>
    </row>
    <row r="19" spans="1:29" ht="15.75">
      <c r="A19" s="110"/>
      <c r="B19" s="116" t="s">
        <v>5</v>
      </c>
      <c r="C19" s="51" t="s">
        <v>56</v>
      </c>
      <c r="D19" s="53"/>
      <c r="E19" s="55"/>
      <c r="F19" s="59"/>
      <c r="G19" s="59"/>
      <c r="H19" s="59"/>
      <c r="I19" s="55"/>
      <c r="J19" s="55"/>
      <c r="K19" s="53"/>
      <c r="L19" s="110"/>
      <c r="M19" s="110"/>
      <c r="N19" s="109"/>
      <c r="O19" s="109"/>
      <c r="P19" s="109"/>
      <c r="Q19" s="109"/>
      <c r="R19" s="109"/>
      <c r="S19" s="109"/>
      <c r="T19" s="109"/>
      <c r="U19" s="109"/>
      <c r="V19" s="109"/>
      <c r="W19" s="109"/>
      <c r="X19" s="109"/>
      <c r="Y19" s="109"/>
      <c r="Z19" s="109"/>
      <c r="AA19" s="109"/>
      <c r="AB19" s="109"/>
      <c r="AC19" s="109"/>
    </row>
    <row r="20" spans="1:29" ht="13.5" customHeight="1">
      <c r="A20" s="110"/>
      <c r="B20" s="79"/>
      <c r="C20" s="51"/>
      <c r="D20" s="53"/>
      <c r="E20" s="55"/>
      <c r="F20" s="59"/>
      <c r="G20" s="59"/>
      <c r="H20" s="59"/>
      <c r="I20" s="55"/>
      <c r="J20" s="55"/>
      <c r="K20" s="53"/>
      <c r="L20" s="110"/>
      <c r="M20" s="110"/>
      <c r="N20" s="109"/>
      <c r="O20" s="109"/>
      <c r="P20" s="109"/>
      <c r="Q20" s="109"/>
      <c r="R20" s="109"/>
      <c r="S20" s="109"/>
      <c r="T20" s="109"/>
      <c r="U20" s="109"/>
      <c r="V20" s="109"/>
      <c r="W20" s="109"/>
      <c r="X20" s="109"/>
      <c r="Y20" s="109"/>
      <c r="Z20" s="109"/>
      <c r="AA20" s="109"/>
      <c r="AB20" s="109"/>
      <c r="AC20" s="109"/>
    </row>
    <row r="21" spans="1:29" ht="27" customHeight="1">
      <c r="A21" s="110"/>
      <c r="B21" s="76"/>
      <c r="C21" s="296" t="s">
        <v>82</v>
      </c>
      <c r="D21" s="296"/>
      <c r="E21" s="296"/>
      <c r="F21" s="296"/>
      <c r="G21" s="296"/>
      <c r="H21" s="296"/>
      <c r="I21" s="296"/>
      <c r="J21" s="296"/>
      <c r="K21" s="53"/>
      <c r="L21" s="110"/>
      <c r="M21" s="110"/>
      <c r="N21" s="109"/>
      <c r="O21" s="109"/>
      <c r="P21" s="109"/>
      <c r="Q21" s="109"/>
      <c r="R21" s="109"/>
      <c r="S21" s="109"/>
      <c r="T21" s="109"/>
      <c r="U21" s="109"/>
      <c r="V21" s="109"/>
      <c r="W21" s="109"/>
      <c r="X21" s="109"/>
      <c r="Y21" s="109"/>
      <c r="Z21" s="109"/>
      <c r="AA21" s="109"/>
      <c r="AB21" s="109"/>
      <c r="AC21" s="109"/>
    </row>
    <row r="22" spans="1:29" ht="12.75" customHeight="1">
      <c r="A22" s="110"/>
      <c r="B22" s="110"/>
      <c r="C22" s="110"/>
      <c r="D22" s="110"/>
      <c r="E22" s="110"/>
      <c r="F22" s="110"/>
      <c r="G22" s="110"/>
      <c r="H22" s="110"/>
      <c r="I22" s="110"/>
      <c r="J22" s="110"/>
      <c r="K22" s="110"/>
      <c r="L22" s="110"/>
      <c r="M22" s="110"/>
      <c r="N22" s="110"/>
      <c r="O22" s="109"/>
      <c r="P22" s="109"/>
      <c r="Q22" s="109"/>
      <c r="R22" s="109"/>
      <c r="S22" s="109"/>
      <c r="T22" s="109"/>
      <c r="U22" s="109"/>
      <c r="V22" s="109"/>
      <c r="W22" s="109"/>
      <c r="X22" s="109"/>
      <c r="Y22" s="109"/>
      <c r="Z22" s="109"/>
      <c r="AA22" s="109"/>
      <c r="AB22" s="109"/>
      <c r="AC22" s="109"/>
    </row>
    <row r="23" spans="1:29">
      <c r="A23" s="117"/>
      <c r="B23" s="115"/>
      <c r="C23" s="110"/>
      <c r="D23" s="110"/>
      <c r="E23" s="110"/>
      <c r="F23" s="110"/>
      <c r="G23" s="110"/>
      <c r="H23" s="110"/>
      <c r="I23" s="110"/>
      <c r="J23" s="110"/>
      <c r="K23" s="110"/>
      <c r="L23" s="110"/>
      <c r="M23" s="110"/>
      <c r="N23" s="110"/>
      <c r="O23" s="109"/>
      <c r="P23" s="109"/>
      <c r="Q23" s="109"/>
      <c r="R23" s="109"/>
      <c r="S23" s="109"/>
      <c r="T23" s="109"/>
      <c r="U23" s="109"/>
      <c r="V23" s="109"/>
      <c r="W23" s="109"/>
      <c r="X23" s="109"/>
      <c r="Y23" s="109"/>
      <c r="Z23" s="109"/>
      <c r="AA23" s="109"/>
      <c r="AB23" s="109"/>
      <c r="AC23" s="109"/>
    </row>
    <row r="24" spans="1:29">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row>
    <row r="25" spans="1:29">
      <c r="A25" s="109"/>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row>
    <row r="26" spans="1:29">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row>
    <row r="27" spans="1:29">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row>
    <row r="28" spans="1:29">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row>
    <row r="29" spans="1:29">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row>
    <row r="30" spans="1:29">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row>
    <row r="31" spans="1:29">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row>
    <row r="32" spans="1:29">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row>
    <row r="33" spans="1:29">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row>
    <row r="34" spans="1:29">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row>
    <row r="35" spans="1:29">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row>
    <row r="36" spans="1:29">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row>
    <row r="37" spans="1:29">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row>
    <row r="38" spans="1:29">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row>
    <row r="39" spans="1:29">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row>
    <row r="40" spans="1:29">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row>
    <row r="41" spans="1:29">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row>
    <row r="42" spans="1:29">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row>
    <row r="43" spans="1:29">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row>
    <row r="44" spans="1:29">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row>
    <row r="45" spans="1:29">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row>
    <row r="46" spans="1:29">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row>
    <row r="47" spans="1:29">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row>
    <row r="48" spans="1:29">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row>
    <row r="49" spans="1:29">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row>
    <row r="50" spans="1:29">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row>
    <row r="51" spans="1:29">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row>
    <row r="52" spans="1:29">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row>
    <row r="53" spans="1:29">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row>
    <row r="54" spans="1:29">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row>
    <row r="55" spans="1:29">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row>
    <row r="56" spans="1:29">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row>
    <row r="57" spans="1:29">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row>
    <row r="58" spans="1:29">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row>
    <row r="59" spans="1:29">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row>
    <row r="60" spans="1:29">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row>
    <row r="61" spans="1:29">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row>
    <row r="62" spans="1:29">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row>
    <row r="63" spans="1:29">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row>
    <row r="64" spans="1:29">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row>
    <row r="65" spans="1:29">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row>
    <row r="66" spans="1:29">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row>
    <row r="67" spans="1:29">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row>
    <row r="68" spans="1:29">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row>
    <row r="69" spans="1:29">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row>
    <row r="70" spans="1:29">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row>
    <row r="71" spans="1:29">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row>
    <row r="72" spans="1:29">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row>
    <row r="73" spans="1:29">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row>
    <row r="74" spans="1:29">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row>
    <row r="75" spans="1:29">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row>
    <row r="76" spans="1:29">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row>
    <row r="77" spans="1:29">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row>
    <row r="78" spans="1:29">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row>
    <row r="79" spans="1:29">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row>
    <row r="80" spans="1:29">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row>
    <row r="81" spans="1:29">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row>
    <row r="82" spans="1:29">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row>
    <row r="83" spans="1:29">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row>
    <row r="84" spans="1:29">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row>
    <row r="85" spans="1:29">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row>
    <row r="86" spans="1:29">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row>
    <row r="87" spans="1:29">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row>
    <row r="88" spans="1:29">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row>
    <row r="89" spans="1:29">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row>
    <row r="90" spans="1:29">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row>
    <row r="91" spans="1:29">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row>
    <row r="92" spans="1:29">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row>
    <row r="93" spans="1:29">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row>
    <row r="94" spans="1:29">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row>
    <row r="95" spans="1:29">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row>
    <row r="96" spans="1:29">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row>
    <row r="97" spans="1:29">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row>
    <row r="98" spans="1:29">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row>
    <row r="99" spans="1:29">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row>
    <row r="100" spans="1:29">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t="s">
        <v>62</v>
      </c>
    </row>
  </sheetData>
  <sheetProtection password="C730" sheet="1" objects="1" scenarios="1" selectLockedCells="1"/>
  <mergeCells count="21">
    <mergeCell ref="C16:I16"/>
    <mergeCell ref="C21:J21"/>
    <mergeCell ref="C12:E12"/>
    <mergeCell ref="F12:H12"/>
    <mergeCell ref="C13:E13"/>
    <mergeCell ref="F13:H13"/>
    <mergeCell ref="H14:I14"/>
    <mergeCell ref="C15:I15"/>
    <mergeCell ref="C11:E11"/>
    <mergeCell ref="F11:H11"/>
    <mergeCell ref="C2:H2"/>
    <mergeCell ref="C3:J3"/>
    <mergeCell ref="C5:D5"/>
    <mergeCell ref="F5:J5"/>
    <mergeCell ref="C6:D6"/>
    <mergeCell ref="F6:J6"/>
    <mergeCell ref="C8:J8"/>
    <mergeCell ref="C9:E9"/>
    <mergeCell ref="F9:H9"/>
    <mergeCell ref="C10:E10"/>
    <mergeCell ref="F10:H10"/>
  </mergeCells>
  <pageMargins left="0.70866141732283472" right="0.70866141732283472" top="0.78740157480314965" bottom="0.78740157480314965" header="0.31496062992125984" footer="0.31496062992125984"/>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2:E13"/>
  <sheetViews>
    <sheetView zoomScale="130" zoomScaleNormal="130" workbookViewId="0">
      <selection activeCell="F14" sqref="F14"/>
    </sheetView>
  </sheetViews>
  <sheetFormatPr baseColWidth="10" defaultRowHeight="12.75"/>
  <cols>
    <col min="1" max="1" width="58" customWidth="1"/>
  </cols>
  <sheetData>
    <row r="2" spans="1:5">
      <c r="A2" s="37"/>
    </row>
    <row r="3" spans="1:5">
      <c r="A3" s="37" t="s">
        <v>15</v>
      </c>
      <c r="B3" t="b">
        <v>0</v>
      </c>
    </row>
    <row r="4" spans="1:5">
      <c r="A4" s="37" t="s">
        <v>16</v>
      </c>
      <c r="B4" t="b">
        <v>1</v>
      </c>
    </row>
    <row r="5" spans="1:5">
      <c r="A5" s="37"/>
    </row>
    <row r="6" spans="1:5">
      <c r="A6" s="37" t="s">
        <v>12</v>
      </c>
      <c r="B6" s="37" t="s">
        <v>11</v>
      </c>
      <c r="E6" t="s">
        <v>11</v>
      </c>
    </row>
    <row r="7" spans="1:5">
      <c r="B7" s="37" t="s">
        <v>13</v>
      </c>
      <c r="E7" s="37" t="s">
        <v>63</v>
      </c>
    </row>
    <row r="8" spans="1:5">
      <c r="B8" s="37" t="s">
        <v>14</v>
      </c>
      <c r="E8" t="s">
        <v>45</v>
      </c>
    </row>
    <row r="9" spans="1:5">
      <c r="B9" s="37" t="s">
        <v>17</v>
      </c>
      <c r="E9" t="s">
        <v>54</v>
      </c>
    </row>
    <row r="10" spans="1:5">
      <c r="B10" s="37" t="s">
        <v>53</v>
      </c>
    </row>
    <row r="11" spans="1:5">
      <c r="B11">
        <v>2019</v>
      </c>
    </row>
    <row r="12" spans="1:5">
      <c r="A12" s="37" t="s">
        <v>23</v>
      </c>
      <c r="B12" s="46">
        <v>0.53700000000000003</v>
      </c>
      <c r="C12" s="37" t="s">
        <v>42</v>
      </c>
    </row>
    <row r="13" spans="1:5">
      <c r="A13" s="37" t="s">
        <v>22</v>
      </c>
      <c r="B13">
        <v>24</v>
      </c>
      <c r="C13" s="37" t="s">
        <v>24</v>
      </c>
    </row>
  </sheetData>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Erläuterungen</vt:lpstr>
      <vt:lpstr>Basisdatenblatt</vt:lpstr>
      <vt:lpstr>Pumpen_Ventilatoren</vt:lpstr>
      <vt:lpstr>Betriebsoptimierung</vt:lpstr>
      <vt:lpstr>Menu</vt:lpstr>
      <vt:lpstr>co</vt:lpstr>
      <vt:lpstr>Basisdatenblatt!Druckbereich</vt:lpstr>
      <vt:lpstr>Betriebsoptimierung!Druckbereich</vt:lpstr>
      <vt:lpstr>Erläuterungen!Druckbereich</vt:lpstr>
      <vt:lpstr>Pumpen_Ventilatoren!Druckbereich</vt:lpstr>
      <vt:lpstr>Preis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4.2.8a Aggregate Trinkwasserversorgung</dc:title>
  <dc:subject>Nationale Klimaschutzinitiative - Kommunalrichtlinie</dc:subject>
  <cp:keywords>Klimaschutz; NKI; Kommunalrichtlinie; Kommune; Projektförderung; Förderschwerpunkt; Trinkwasser; Aggregate; Einzelkomponenten</cp:keywords>
  <cp:lastModifiedBy>Franziska Brade</cp:lastModifiedBy>
  <cp:lastPrinted>2023-11-21T14:56:43Z</cp:lastPrinted>
  <dcterms:created xsi:type="dcterms:W3CDTF">2002-06-03T11:56:04Z</dcterms:created>
  <dcterms:modified xsi:type="dcterms:W3CDTF">2023-11-22T12:58:48Z</dcterms:modified>
</cp:coreProperties>
</file>