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DieseArbeitsmappe"/>
  <mc:AlternateContent xmlns:mc="http://schemas.openxmlformats.org/markup-compatibility/2006">
    <mc:Choice Requires="x15">
      <x15ac:absPath xmlns:x15ac="http://schemas.microsoft.com/office/spreadsheetml/2010/11/ac" url="C:\Users\marco.janzack\Downloads\"/>
    </mc:Choice>
  </mc:AlternateContent>
  <xr:revisionPtr revIDLastSave="0" documentId="13_ncr:1_{5A788C62-77BA-433D-BE8F-C42E37B1A8D3}" xr6:coauthVersionLast="47" xr6:coauthVersionMax="47" xr10:uidLastSave="{00000000-0000-0000-0000-000000000000}"/>
  <workbookProtection workbookAlgorithmName="SHA-512" workbookHashValue="S2oMLbI6z1Wl/bspdMQ+HabzHG/GO71thijlDHSZhtgTixjv6WzpTSdriG3J2D8pkpToqC6Brp9vBMBkG3bt5A==" workbookSaltValue="nTZ1Kn4PVYGeKAAQbvyiAg==" workbookSpinCount="100000" lockStructure="1"/>
  <bookViews>
    <workbookView xWindow="-120" yWindow="-120" windowWidth="29040" windowHeight="15720" xr2:uid="{00000000-000D-0000-FFFF-FFFF00000000}"/>
  </bookViews>
  <sheets>
    <sheet name="Erläuterung" sheetId="20" r:id="rId1"/>
    <sheet name="Basisdatenblatt" sheetId="12" r:id="rId2"/>
    <sheet name="Anlage 1" sheetId="22" r:id="rId3"/>
    <sheet name="Anlage 2" sheetId="63" r:id="rId4"/>
    <sheet name="Anlage 3" sheetId="64" r:id="rId5"/>
    <sheet name="Anlage 4" sheetId="65" r:id="rId6"/>
    <sheet name="Anlage 5" sheetId="66" r:id="rId7"/>
    <sheet name="Werte" sheetId="50" state="hidden" r:id="rId8"/>
  </sheets>
  <definedNames>
    <definedName name="_xlnm.Print_Area" localSheetId="2">'Anlage 1'!$B$2:$K$51</definedName>
    <definedName name="_xlnm.Print_Area" localSheetId="3">'Anlage 2'!$B$2:$K$51</definedName>
    <definedName name="_xlnm.Print_Area" localSheetId="4">'Anlage 3'!$B$2:$K$51</definedName>
    <definedName name="_xlnm.Print_Area" localSheetId="5">'Anlage 4'!$B$2:$K$51</definedName>
    <definedName name="_xlnm.Print_Area" localSheetId="6">'Anlage 5'!$B$2:$K$51</definedName>
    <definedName name="_xlnm.Print_Area" localSheetId="1">Basisdatenblatt!$B$2:$H$23</definedName>
    <definedName name="_xlnm.Print_Area" localSheetId="0">Erläuterung!$C$2:$I$17</definedName>
    <definedName name="Emissionsfaktor">Werte!$B$4</definedName>
    <definedName name="Strompreis">Werte!$B$5</definedName>
    <definedName name="Z_4E287BEF_0991_4645_AD33_AE6989947B5E_.wvu.PrintArea" localSheetId="2" hidden="1">'Anlage 1'!$A$1:$I$52</definedName>
    <definedName name="Z_4E287BEF_0991_4645_AD33_AE6989947B5E_.wvu.PrintArea" localSheetId="3" hidden="1">'Anlage 2'!$A$1:$I$52</definedName>
    <definedName name="Z_4E287BEF_0991_4645_AD33_AE6989947B5E_.wvu.PrintArea" localSheetId="4" hidden="1">'Anlage 3'!$A$1:$I$52</definedName>
    <definedName name="Z_4E287BEF_0991_4645_AD33_AE6989947B5E_.wvu.PrintArea" localSheetId="5" hidden="1">'Anlage 4'!$A$1:$I$52</definedName>
    <definedName name="Z_4E287BEF_0991_4645_AD33_AE6989947B5E_.wvu.PrintArea" localSheetId="6" hidden="1">'Anlage 5'!$A$1:$I$52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66" l="1"/>
  <c r="C49" i="66"/>
  <c r="F45" i="66"/>
  <c r="F43" i="66"/>
  <c r="C50" i="65"/>
  <c r="C49" i="65"/>
  <c r="F43" i="65"/>
  <c r="F45" i="65" s="1"/>
  <c r="F46" i="65" s="1"/>
  <c r="C50" i="64"/>
  <c r="C49" i="64"/>
  <c r="F43" i="64"/>
  <c r="F45" i="64" s="1"/>
  <c r="F46" i="64" s="1"/>
  <c r="C50" i="63"/>
  <c r="C49" i="63"/>
  <c r="F43" i="63"/>
  <c r="F45" i="63" s="1"/>
  <c r="F46" i="63" s="1"/>
  <c r="J41" i="65"/>
  <c r="J41" i="64"/>
  <c r="J41" i="63"/>
  <c r="C50" i="22"/>
  <c r="C49" i="22"/>
  <c r="F46" i="22"/>
  <c r="J41" i="22"/>
  <c r="C23" i="12"/>
  <c r="C51" i="66" l="1"/>
  <c r="J37" i="66"/>
  <c r="J36" i="66"/>
  <c r="J35" i="66"/>
  <c r="J34" i="66"/>
  <c r="J33" i="66"/>
  <c r="J32" i="66"/>
  <c r="J31" i="66"/>
  <c r="J30" i="66"/>
  <c r="J29" i="66"/>
  <c r="J28" i="66"/>
  <c r="J27" i="66"/>
  <c r="J22" i="66"/>
  <c r="J21" i="66"/>
  <c r="J20" i="66"/>
  <c r="J19" i="66"/>
  <c r="J18" i="66"/>
  <c r="J17" i="66"/>
  <c r="J16" i="66"/>
  <c r="J15" i="66"/>
  <c r="J14" i="66"/>
  <c r="J13" i="66"/>
  <c r="J12" i="66"/>
  <c r="F5" i="66"/>
  <c r="C51" i="65"/>
  <c r="J37" i="65"/>
  <c r="J36" i="65"/>
  <c r="J35" i="65"/>
  <c r="J34" i="65"/>
  <c r="J33" i="65"/>
  <c r="J32" i="65"/>
  <c r="J31" i="65"/>
  <c r="J30" i="65"/>
  <c r="J29" i="65"/>
  <c r="J28" i="65"/>
  <c r="J27" i="65"/>
  <c r="J22" i="65"/>
  <c r="J21" i="65"/>
  <c r="J20" i="65"/>
  <c r="J19" i="65"/>
  <c r="J18" i="65"/>
  <c r="J17" i="65"/>
  <c r="J16" i="65"/>
  <c r="J15" i="65"/>
  <c r="J14" i="65"/>
  <c r="J13" i="65"/>
  <c r="J12" i="65"/>
  <c r="F5" i="65"/>
  <c r="C51" i="64"/>
  <c r="J37" i="64"/>
  <c r="J36" i="64"/>
  <c r="J35" i="64"/>
  <c r="J34" i="64"/>
  <c r="J33" i="64"/>
  <c r="J32" i="64"/>
  <c r="J31" i="64"/>
  <c r="J30" i="64"/>
  <c r="J29" i="64"/>
  <c r="J28" i="64"/>
  <c r="J27" i="64"/>
  <c r="J22" i="64"/>
  <c r="J21" i="64"/>
  <c r="J20" i="64"/>
  <c r="J19" i="64"/>
  <c r="J18" i="64"/>
  <c r="J17" i="64"/>
  <c r="J16" i="64"/>
  <c r="J15" i="64"/>
  <c r="J14" i="64"/>
  <c r="J13" i="64"/>
  <c r="J12" i="64"/>
  <c r="F5" i="64"/>
  <c r="C51" i="63"/>
  <c r="J37" i="63"/>
  <c r="J36" i="63"/>
  <c r="J35" i="63"/>
  <c r="J34" i="63"/>
  <c r="J33" i="63"/>
  <c r="J32" i="63"/>
  <c r="J31" i="63"/>
  <c r="J30" i="63"/>
  <c r="J29" i="63"/>
  <c r="J28" i="63"/>
  <c r="J27" i="63"/>
  <c r="J22" i="63"/>
  <c r="J21" i="63"/>
  <c r="J20" i="63"/>
  <c r="J19" i="63"/>
  <c r="J18" i="63"/>
  <c r="J17" i="63"/>
  <c r="J16" i="63"/>
  <c r="J15" i="63"/>
  <c r="J14" i="63"/>
  <c r="J13" i="63"/>
  <c r="J12" i="63"/>
  <c r="F5" i="63"/>
  <c r="J12" i="22"/>
  <c r="J13" i="22"/>
  <c r="J14" i="22"/>
  <c r="J15" i="22"/>
  <c r="J16" i="22"/>
  <c r="J17" i="22"/>
  <c r="J18" i="22"/>
  <c r="J19" i="22"/>
  <c r="J20" i="22"/>
  <c r="J21" i="22"/>
  <c r="J22" i="22"/>
  <c r="F43" i="22"/>
  <c r="J30" i="22"/>
  <c r="J31" i="22"/>
  <c r="J32" i="22"/>
  <c r="J33" i="22"/>
  <c r="J34" i="22"/>
  <c r="J35" i="22"/>
  <c r="J38" i="64" l="1"/>
  <c r="J23" i="63"/>
  <c r="J39" i="63" s="1"/>
  <c r="J23" i="65"/>
  <c r="J38" i="63"/>
  <c r="J23" i="66"/>
  <c r="J38" i="65"/>
  <c r="J23" i="64"/>
  <c r="J39" i="64" s="1"/>
  <c r="J38" i="66"/>
  <c r="J39" i="65" l="1"/>
  <c r="J39" i="66"/>
  <c r="J40" i="64"/>
  <c r="J40" i="65"/>
  <c r="J40" i="63"/>
  <c r="J41" i="66" l="1"/>
  <c r="F46" i="66"/>
  <c r="J40" i="66"/>
  <c r="J28" i="22" l="1"/>
  <c r="J29" i="22"/>
  <c r="J36" i="22"/>
  <c r="J37" i="22"/>
  <c r="J27" i="22"/>
  <c r="F45" i="22" l="1"/>
  <c r="E8" i="12" l="1"/>
  <c r="F5" i="22"/>
  <c r="C51" i="22"/>
  <c r="J38" i="22" l="1"/>
  <c r="J23" i="22"/>
  <c r="J39" i="22" l="1"/>
  <c r="E10" i="12" l="1"/>
  <c r="E11" i="12" s="1"/>
  <c r="J40" i="22"/>
  <c r="E12" i="12" l="1"/>
  <c r="E13" i="12" s="1"/>
</calcChain>
</file>

<file path=xl/sharedStrings.xml><?xml version="1.0" encoding="utf-8"?>
<sst xmlns="http://schemas.openxmlformats.org/spreadsheetml/2006/main" count="225" uniqueCount="69">
  <si>
    <t>Antragsteller</t>
  </si>
  <si>
    <t>Leistung [Watt]</t>
  </si>
  <si>
    <t>Beschreibung der Pumpen vor der Maßnahme</t>
  </si>
  <si>
    <t>Beschreibung der Pumpen nach der Maßnahme</t>
  </si>
  <si>
    <t>Stromverbrauch Pumpe [kWh/a]</t>
  </si>
  <si>
    <t>SUMME [kWh/a]</t>
  </si>
  <si>
    <t xml:space="preserve">erreichte Stromeinsparungen [kWh/a] </t>
  </si>
  <si>
    <t>Euro</t>
  </si>
  <si>
    <t>kWh/a</t>
  </si>
  <si>
    <t>Angaben zu den Ausgaben (Bitte geben Sie Bruttopreise an)</t>
  </si>
  <si>
    <t>Sehr geehrte Fachplanerin, sehr geehrter Fachplaner,</t>
  </si>
  <si>
    <r>
      <t>bitte lesen Sie sich folgende Informationen genau durch und füllen Sie danach das Formular aus. Ziel dieses Formulares ist es, technische und wirtschaftliche Informationen über Ihr Vorhaben zu sammeln sowie die erreichte Energie- und CO</t>
    </r>
    <r>
      <rPr>
        <vertAlign val="subscript"/>
        <sz val="10"/>
        <rFont val="Arial"/>
        <family val="2"/>
      </rPr>
      <t>2</t>
    </r>
    <r>
      <rPr>
        <sz val="10"/>
        <rFont val="Arial"/>
        <family val="2"/>
      </rPr>
      <t xml:space="preserve">-Einsparung durch den Pumpentausch zu berechnen. </t>
    </r>
  </si>
  <si>
    <t xml:space="preserve">Mit Hilfe dieses Formulars wird Ihr Vorhaben auf Angemessenheit und auf Plausibilität geprüft. Deshalb bitten wir Sie, beim Ausfüllen genaue Angaben zu machen. </t>
  </si>
  <si>
    <t>Zur Handhabung des Formulars</t>
  </si>
  <si>
    <t>Technische Angaben zu den Beckenwasserpumpen</t>
  </si>
  <si>
    <t>jährliche Betriebsstunden [h/a]</t>
  </si>
  <si>
    <t>Beckenwasseroberfläche insgesamt [m²]</t>
  </si>
  <si>
    <t>%</t>
  </si>
  <si>
    <t>Tonnen</t>
  </si>
  <si>
    <t>a</t>
  </si>
  <si>
    <t>Preis pro Pumpe [€]</t>
  </si>
  <si>
    <r>
      <t>Amortisationsdauer</t>
    </r>
    <r>
      <rPr>
        <vertAlign val="superscript"/>
        <sz val="10"/>
        <rFont val="Arial"/>
        <family val="2"/>
      </rPr>
      <t xml:space="preserve"> </t>
    </r>
    <r>
      <rPr>
        <sz val="10"/>
        <rFont val="Arial"/>
        <family val="2"/>
      </rPr>
      <t>[Jahre]</t>
    </r>
    <r>
      <rPr>
        <vertAlign val="superscript"/>
        <sz val="10"/>
        <rFont val="Arial"/>
        <family val="2"/>
      </rPr>
      <t>b</t>
    </r>
  </si>
  <si>
    <t>b</t>
  </si>
  <si>
    <t>Korrekturfaktor für Frequenzumrichter, Bypassbetrieb, Drosselantrieb, Steuerung</t>
  </si>
  <si>
    <t>erreichte Stromeinsparungen [%]</t>
  </si>
  <si>
    <t xml:space="preserve">Jährliche Stromeinsparungen gesamt </t>
  </si>
  <si>
    <t>Durchschnittliche Einsparung</t>
  </si>
  <si>
    <r>
      <t>CO</t>
    </r>
    <r>
      <rPr>
        <vertAlign val="subscript"/>
        <sz val="10"/>
        <rFont val="Algerian"/>
        <family val="5"/>
      </rPr>
      <t>2</t>
    </r>
    <r>
      <rPr>
        <sz val="10"/>
        <rFont val="Arial"/>
        <family val="2"/>
      </rPr>
      <t>-Einsparungen gesamt über Lebensdauer</t>
    </r>
  </si>
  <si>
    <t>Steuerungsfeld projektbegleitende Maßnahmen</t>
  </si>
  <si>
    <t>Gesamtausgaben</t>
  </si>
  <si>
    <t>Investitionsausgaben für Pumpen [€]</t>
  </si>
  <si>
    <t>Installationsausgaben für Montage / Demontage [€]</t>
  </si>
  <si>
    <t>Betrieb</t>
  </si>
  <si>
    <r>
      <t>Erreichte CO</t>
    </r>
    <r>
      <rPr>
        <vertAlign val="subscript"/>
        <sz val="10"/>
        <rFont val="Arial"/>
        <family val="2"/>
      </rPr>
      <t>2</t>
    </r>
    <r>
      <rPr>
        <sz val="10"/>
        <rFont val="Arial"/>
        <family val="2"/>
      </rPr>
      <t>-Einsparungen während der Nutzungsdauer von 20 Jahren [Tonnen]</t>
    </r>
    <r>
      <rPr>
        <vertAlign val="superscript"/>
        <sz val="10"/>
        <rFont val="Arial"/>
        <family val="2"/>
      </rPr>
      <t>c</t>
    </r>
  </si>
  <si>
    <t>c</t>
  </si>
  <si>
    <t>€/t</t>
  </si>
  <si>
    <r>
      <t xml:space="preserve">Bitte geben Sie </t>
    </r>
    <r>
      <rPr>
        <b/>
        <sz val="10"/>
        <rFont val="Arial"/>
        <family val="2"/>
      </rPr>
      <t>Bruttopreise</t>
    </r>
    <r>
      <rPr>
        <sz val="10"/>
        <rFont val="Arial"/>
        <family val="2"/>
      </rPr>
      <t xml:space="preserve"> an!</t>
    </r>
  </si>
  <si>
    <r>
      <t>Vermeidungskosten in €/t CO</t>
    </r>
    <r>
      <rPr>
        <vertAlign val="subscript"/>
        <sz val="10"/>
        <rFont val="Arial"/>
        <family val="2"/>
      </rPr>
      <t>2</t>
    </r>
  </si>
  <si>
    <t>Erläuterungen</t>
  </si>
  <si>
    <t xml:space="preserve"> </t>
  </si>
  <si>
    <t>Stempel und Unterschrift (Fachbetrieb)</t>
  </si>
  <si>
    <t>Bestätigungen des Fachbetriebs</t>
  </si>
  <si>
    <t>Bitte beachten Sie, dass ausschließlich Ausgaben für folgende Positionen zuwendungsfähig sind:
- Pumpen für das Beckenwasser und Frequenzumrichter
- Demontage und fachgerechte Entsorgung der vorhandenen Pumpen
- Montage der neuen Pumpen und der Frequenzumrichter
- Verkabelung zwischen Pumpen und Frequenzumrichtern
- Lieferung und Montage der Anpassungsrohrstücke für Saug- und Druckseite
- Leistungsgrenze Saugseite: Rohrleitung bis zum Zulaufschieber in der Zulaufleitung
- Leistungsgrenze Druckseite: Rohrleitung bis zur Absperrklappe
Nicht zuwendungsfähig sind u. a. Ausgaben für die Anpassung der E-Technik, die Ansteuerung des Frequenzumrichters sowie SPS-Programmierungen und bauliche Anpassungsarbeiten (wie z. B. Fundamente, Durchbrüche)</t>
  </si>
  <si>
    <t>In den gelb hinterlegten Feldern sind Eintragungen vorzunehmen. In den weißen (schreibgeschützten) Feldern werden automatische Berechnungen erstellt.</t>
  </si>
  <si>
    <r>
      <t xml:space="preserve">Vorhabenbeschreibung
</t>
    </r>
    <r>
      <rPr>
        <b/>
        <sz val="12"/>
        <color rgb="FF008A3E"/>
        <rFont val="Arial"/>
        <family val="2"/>
      </rPr>
      <t xml:space="preserve">4.2.10 Sanierung von Beckenwasserpumpen
</t>
    </r>
    <r>
      <rPr>
        <sz val="10"/>
        <rFont val="Arial"/>
        <family val="2"/>
      </rPr>
      <t>Richtlinie zur Bundesförderung kommunaler 
Klimaschutz (Kommunalrichtlinie)</t>
    </r>
  </si>
  <si>
    <t>Vorhabenbeschreibung
Sanierung von Beckenwasserpumpen</t>
  </si>
  <si>
    <t>Formular 4.2.10</t>
  </si>
  <si>
    <t>Richtlinie zur Bundesförderung kommunaler Klimaschutz (Kommunalrichtlinie)</t>
  </si>
  <si>
    <t>Die in diesem Formular ausgesprochenen Bestätigungen und Erklärungen werden mit der Unterzeichnung des 
Easy-Online-Antragsformulars rechtskräftig.</t>
  </si>
  <si>
    <t>Bitte reichen Sie diese Vorhabenbeschreibung zusammen mit dem Easy-Online-Antrag sowie ggf. weiteren Dokumenten bei der Projektträgerin ZUG ein. 
Informationen zur Einreichung eines Förderantrags finden Sie auf der Internetseite der Nationalen Klimaschutzinitiative 
(https://www.klimaschutz.de/de/foerderung/kommunalrichtlinie).</t>
  </si>
  <si>
    <t xml:space="preserve">Im Basisformular werden einige allgemeine Angaben zur Anlage sowie zum Energieverbrauch abgefragt. Auf diesem Formular bestätigen Sie bitte Ihre Angaben mit Unterschrift und Stempel. </t>
  </si>
  <si>
    <t>Anzahl der Anlagen</t>
  </si>
  <si>
    <t>Name des Anlage</t>
  </si>
  <si>
    <t>Anzahl der Becken</t>
  </si>
  <si>
    <t xml:space="preserve">Typ und Nutzung (z. B. Umwälzpumpen, Filterrückspülung, Attraktionen etc.) </t>
  </si>
  <si>
    <t>Gesamtausgaben Anlage 1 [€]</t>
  </si>
  <si>
    <r>
      <t>Korrekturfaktor Steuerung/ Frequenzumrichter</t>
    </r>
    <r>
      <rPr>
        <vertAlign val="superscript"/>
        <sz val="10"/>
        <rFont val="Arial"/>
        <family val="2"/>
      </rPr>
      <t>a</t>
    </r>
  </si>
  <si>
    <t>Korrekturfaktor Steuerung/ Frequenzumrichter</t>
  </si>
  <si>
    <t xml:space="preserve">Hiermit wird bestätigt, dass in der Ausgabenkalkulation lediglich zuwendungsfähige Ausgaben enthalten sind (entsprechend des obigen Hinweises) und dass die in der Kommunalrichtlinie genannten Fördervoraussetzungen sowie die Einhaltung der anerkannten Regeln der Technik in der Planungsphase berücksichtigt wurden. </t>
  </si>
  <si>
    <t>Anlage 1</t>
  </si>
  <si>
    <t>Anlage 2</t>
  </si>
  <si>
    <t>Anlage 3</t>
  </si>
  <si>
    <t>Anlage 4</t>
  </si>
  <si>
    <t>Anlage 5</t>
  </si>
  <si>
    <t>Emissionsfaktor</t>
  </si>
  <si>
    <t>Strompreis</t>
  </si>
  <si>
    <t>Euro/kWh</t>
  </si>
  <si>
    <t>kg/kWh</t>
  </si>
  <si>
    <t>4.2.10 Vorhabenbeschreibung Sanierung von Beckenwasserpumpen - 2507_V2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</si>
</sst>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4" formatCode="_-* #,##0.00\ &quot;€&quot;_-;\-* #,##0.00\ &quot;€&quot;_-;_-* &quot;-&quot;??\ &quot;€&quot;_-;_-@_-"/>
    <numFmt numFmtId="164" formatCode="_-* #,##0.00\ _€_-;\-* #,##0.00\ _€_-;_-* &quot;-&quot;??\ _€_-;_-@_-"/>
    <numFmt numFmtId="165" formatCode="_-* #,##0.00\ [$€-1]_-;\-* #,##0.00\ [$€-1]_-;_-* &quot;-&quot;??\ [$€-1]_-"/>
    <numFmt numFmtId="166" formatCode="#,##0.0"/>
    <numFmt numFmtId="167" formatCode="#;#;@"/>
    <numFmt numFmtId="168" formatCode="\ \ \ \ \ \ \ \ \ \ @\ *."/>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 @"/>
    <numFmt numFmtId="178" formatCode="\ \ \ \ @\ *."/>
    <numFmt numFmtId="179" formatCode="\ \ \ \ @"/>
    <numFmt numFmtId="180" formatCode="\ \ \ \ \ \ @\ *."/>
    <numFmt numFmtId="181" formatCode="\ \ \ \ \ \ @"/>
    <numFmt numFmtId="182" formatCode="\ \ \ \ \ \ \ @\ *."/>
    <numFmt numFmtId="183" formatCode="\ \ \ \ \ \ \ \ \ @\ *."/>
    <numFmt numFmtId="184" formatCode="\ \ \ \ \ \ \ \ \ @"/>
    <numFmt numFmtId="185" formatCode="#,##0.00\ &quot;Gg&quot;"/>
    <numFmt numFmtId="186" formatCode="#,##0.00\ &quot;kg&quot;"/>
    <numFmt numFmtId="187" formatCode="#,##0.00\ &quot;kt&quot;"/>
    <numFmt numFmtId="188" formatCode="#,##0.00\ &quot;Stck&quot;"/>
    <numFmt numFmtId="189" formatCode="#,##0.00\ &quot;Stk&quot;"/>
    <numFmt numFmtId="190" formatCode="#,##0.00\ &quot;T.Stk&quot;"/>
    <numFmt numFmtId="191" formatCode="#,##0.00\ &quot;TJ&quot;"/>
    <numFmt numFmtId="192" formatCode="#,##0.00\ &quot;TStk&quot;"/>
    <numFmt numFmtId="193" formatCode="yyyy"/>
    <numFmt numFmtId="194" formatCode="_-* #,##0.00\ [$€]_-;\-* #,##0.00\ [$€]_-;_-* &quot;-&quot;??\ [$€]_-;_-@_-"/>
    <numFmt numFmtId="195" formatCode="@\ *."/>
    <numFmt numFmtId="196" formatCode="#,##0.00\ &quot;€&quot;"/>
  </numFmts>
  <fonts count="30">
    <font>
      <sz val="10"/>
      <name val="Arial"/>
    </font>
    <font>
      <sz val="10"/>
      <name val="Arial"/>
      <family val="2"/>
    </font>
    <font>
      <b/>
      <sz val="12"/>
      <name val="Arial"/>
      <family val="2"/>
    </font>
    <font>
      <sz val="12"/>
      <name val="Arial"/>
      <family val="2"/>
    </font>
    <font>
      <b/>
      <sz val="16"/>
      <name val="Arial"/>
      <family val="2"/>
    </font>
    <font>
      <b/>
      <sz val="10"/>
      <color indexed="10"/>
      <name val="Arial"/>
      <family val="2"/>
    </font>
    <font>
      <vertAlign val="superscript"/>
      <sz val="10"/>
      <name val="Arial"/>
      <family val="2"/>
    </font>
    <font>
      <b/>
      <sz val="10"/>
      <name val="Arial"/>
      <family val="2"/>
    </font>
    <font>
      <sz val="10"/>
      <name val="Arial"/>
      <family val="2"/>
    </font>
    <font>
      <b/>
      <sz val="12"/>
      <color indexed="10"/>
      <name val="Arial"/>
      <family val="2"/>
    </font>
    <font>
      <vertAlign val="subscript"/>
      <sz val="10"/>
      <name val="Arial"/>
      <family val="2"/>
    </font>
    <font>
      <sz val="10"/>
      <color theme="0" tint="-0.34998626667073579"/>
      <name val="Arial"/>
      <family val="2"/>
    </font>
    <font>
      <sz val="10"/>
      <name val="Arial"/>
      <family val="2"/>
    </font>
    <font>
      <vertAlign val="subscript"/>
      <sz val="10"/>
      <name val="Algerian"/>
      <family val="5"/>
    </font>
    <font>
      <sz val="11"/>
      <name val="Arial"/>
      <family val="2"/>
    </font>
    <font>
      <sz val="8"/>
      <name val="Arial"/>
      <family val="2"/>
    </font>
    <font>
      <sz val="7"/>
      <name val="Letter Gothic CE"/>
      <family val="3"/>
      <charset val="238"/>
    </font>
    <font>
      <sz val="7"/>
      <name val="Arial"/>
      <family val="2"/>
    </font>
    <font>
      <sz val="9"/>
      <name val="Times New Roman"/>
      <family val="1"/>
    </font>
    <font>
      <b/>
      <sz val="9"/>
      <name val="Times New Roman"/>
      <family val="1"/>
    </font>
    <font>
      <b/>
      <sz val="12"/>
      <name val="Times New Roman"/>
      <family val="1"/>
    </font>
    <font>
      <b/>
      <sz val="10"/>
      <color rgb="FFFF0000"/>
      <name val="Arial"/>
      <family val="2"/>
    </font>
    <font>
      <sz val="10"/>
      <color rgb="FFFF0000"/>
      <name val="Arial"/>
      <family val="2"/>
    </font>
    <font>
      <sz val="10"/>
      <name val="Arial"/>
      <family val="2"/>
    </font>
    <font>
      <b/>
      <sz val="14"/>
      <color rgb="FF008540"/>
      <name val="Arial"/>
      <family val="2"/>
    </font>
    <font>
      <sz val="8"/>
      <color theme="0" tint="-0.34998626667073579"/>
      <name val="Arial"/>
      <family val="2"/>
    </font>
    <font>
      <b/>
      <sz val="10"/>
      <color theme="1" tint="0.499984740745262"/>
      <name val="Arial"/>
      <family val="2"/>
    </font>
    <font>
      <u/>
      <sz val="10"/>
      <color theme="10"/>
      <name val="Arial"/>
      <family val="2"/>
    </font>
    <font>
      <b/>
      <sz val="14"/>
      <color rgb="FF008A3E"/>
      <name val="Arial"/>
      <family val="2"/>
    </font>
    <font>
      <b/>
      <sz val="12"/>
      <color rgb="FF008A3E"/>
      <name val="Arial"/>
      <family val="2"/>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Down">
        <bgColor indexed="55"/>
      </patternFill>
    </fill>
    <fill>
      <patternFill patternType="solid">
        <fgColor indexed="55"/>
        <bgColor indexed="64"/>
      </patternFill>
    </fill>
    <fill>
      <patternFill patternType="solid">
        <fgColor rgb="FFFFFFCC"/>
        <bgColor indexed="64"/>
      </patternFill>
    </fill>
    <fill>
      <patternFill patternType="solid">
        <fgColor theme="0"/>
        <bgColor indexed="64"/>
      </patternFill>
    </fill>
    <fill>
      <patternFill patternType="gray0625">
        <bgColor indexed="26"/>
      </patternFill>
    </fill>
    <fill>
      <patternFill patternType="solid">
        <fgColor rgb="FFA0A0A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0">
    <xf numFmtId="0" fontId="0" fillId="0" borderId="0"/>
    <xf numFmtId="165" fontId="1" fillId="0" borderId="0" applyFont="0" applyFill="0" applyBorder="0" applyAlignment="0" applyProtection="0"/>
    <xf numFmtId="0" fontId="8" fillId="0" borderId="0"/>
    <xf numFmtId="164" fontId="1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49" fontId="15" fillId="0" borderId="0"/>
    <xf numFmtId="168" fontId="15" fillId="0" borderId="0">
      <alignment horizontal="center"/>
    </xf>
    <xf numFmtId="169" fontId="15" fillId="0" borderId="0"/>
    <xf numFmtId="170" fontId="15" fillId="0" borderId="0"/>
    <xf numFmtId="171" fontId="15" fillId="0" borderId="0"/>
    <xf numFmtId="172" fontId="15" fillId="0" borderId="0"/>
    <xf numFmtId="173" fontId="16" fillId="0" borderId="0"/>
    <xf numFmtId="174" fontId="17" fillId="0" borderId="0"/>
    <xf numFmtId="175" fontId="16" fillId="0" borderId="0"/>
    <xf numFmtId="49" fontId="18" fillId="0" borderId="1" applyNumberFormat="0" applyFont="0" applyFill="0" applyBorder="0" applyProtection="0">
      <alignment horizontal="left" vertical="center" indent="2"/>
    </xf>
    <xf numFmtId="176" fontId="15" fillId="0" borderId="0"/>
    <xf numFmtId="177" fontId="15" fillId="0" borderId="0"/>
    <xf numFmtId="178" fontId="15" fillId="0" borderId="0"/>
    <xf numFmtId="179" fontId="16" fillId="0" borderId="0"/>
    <xf numFmtId="49" fontId="18" fillId="0" borderId="5" applyNumberFormat="0" applyFont="0" applyFill="0" applyBorder="0" applyProtection="0">
      <alignment horizontal="left" vertical="center" indent="5"/>
    </xf>
    <xf numFmtId="180" fontId="15" fillId="0" borderId="0">
      <alignment horizontal="center"/>
    </xf>
    <xf numFmtId="181" fontId="15" fillId="0" borderId="0">
      <alignment horizontal="center"/>
    </xf>
    <xf numFmtId="182" fontId="15" fillId="0" borderId="0">
      <alignment horizontal="center"/>
    </xf>
    <xf numFmtId="183" fontId="15" fillId="0" borderId="0">
      <alignment horizontal="center"/>
    </xf>
    <xf numFmtId="184" fontId="15" fillId="0" borderId="0">
      <alignment horizontal="center"/>
    </xf>
    <xf numFmtId="0" fontId="1" fillId="0" borderId="0" applyFont="0" applyFill="0" applyBorder="0" applyAlignment="0" applyProtection="0"/>
    <xf numFmtId="185" fontId="1" fillId="0" borderId="6" applyFont="0" applyFill="0" applyBorder="0" applyAlignment="0" applyProtection="0">
      <alignment horizontal="left"/>
    </xf>
    <xf numFmtId="186" fontId="1" fillId="0" borderId="6" applyFont="0" applyFill="0" applyBorder="0" applyAlignment="0" applyProtection="0">
      <alignment horizontal="left"/>
    </xf>
    <xf numFmtId="187" fontId="1" fillId="0" borderId="6" applyFont="0" applyFill="0" applyBorder="0" applyAlignment="0" applyProtection="0">
      <alignment horizontal="left"/>
    </xf>
    <xf numFmtId="0" fontId="1" fillId="0" borderId="0" applyFont="0" applyFill="0" applyBorder="0" applyAlignment="0" applyProtection="0"/>
    <xf numFmtId="0" fontId="1" fillId="0" borderId="0" applyFont="0" applyFill="0" applyBorder="0" applyAlignment="0" applyProtection="0">
      <alignment horizontal="left"/>
    </xf>
    <xf numFmtId="188" fontId="1" fillId="0" borderId="6" applyFont="0" applyFill="0" applyBorder="0" applyAlignment="0" applyProtection="0">
      <alignment horizontal="left"/>
    </xf>
    <xf numFmtId="189" fontId="1" fillId="0" borderId="6" applyFont="0" applyFill="0" applyBorder="0" applyAlignment="0" applyProtection="0">
      <alignment horizontal="left"/>
    </xf>
    <xf numFmtId="190" fontId="1" fillId="0" borderId="6" applyFont="0" applyFill="0" applyBorder="0" applyAlignment="0" applyProtection="0">
      <alignment horizontal="left"/>
    </xf>
    <xf numFmtId="191" fontId="1" fillId="0" borderId="6" applyFont="0" applyFill="0" applyBorder="0" applyAlignment="0" applyProtection="0">
      <alignment horizontal="left"/>
    </xf>
    <xf numFmtId="192" fontId="1" fillId="0" borderId="6" applyFont="0" applyFill="0" applyBorder="0" applyAlignment="0" applyProtection="0">
      <alignment horizontal="left"/>
    </xf>
    <xf numFmtId="193" fontId="1" fillId="0" borderId="6" applyFont="0" applyFill="0" applyBorder="0" applyAlignment="0" applyProtection="0">
      <alignment horizontal="left"/>
    </xf>
    <xf numFmtId="4" fontId="19" fillId="0" borderId="7" applyFill="0" applyBorder="0" applyProtection="0">
      <alignment horizontal="right" vertical="center"/>
    </xf>
    <xf numFmtId="194" fontId="1" fillId="0" borderId="0" applyFont="0" applyFill="0" applyBorder="0" applyAlignment="0" applyProtection="0"/>
    <xf numFmtId="0" fontId="20" fillId="0" borderId="0" applyNumberFormat="0" applyFill="0" applyBorder="0" applyAlignment="0" applyProtection="0"/>
    <xf numFmtId="195" fontId="16" fillId="0" borderId="0"/>
    <xf numFmtId="4" fontId="18" fillId="0" borderId="1" applyFill="0" applyBorder="0" applyProtection="0">
      <alignment horizontal="right" vertical="center"/>
    </xf>
    <xf numFmtId="49" fontId="19" fillId="0" borderId="1" applyNumberFormat="0" applyFill="0" applyBorder="0" applyProtection="0">
      <alignment horizontal="left" vertical="center"/>
    </xf>
    <xf numFmtId="0" fontId="18" fillId="0" borderId="1" applyNumberFormat="0" applyFill="0" applyAlignment="0" applyProtection="0"/>
    <xf numFmtId="164" fontId="1" fillId="0" borderId="0" applyFont="0" applyFill="0" applyBorder="0" applyAlignment="0" applyProtection="0"/>
    <xf numFmtId="44" fontId="23" fillId="0" borderId="0" applyFont="0" applyFill="0" applyBorder="0" applyAlignment="0" applyProtection="0"/>
    <xf numFmtId="0" fontId="27" fillId="0" borderId="0" applyNumberFormat="0" applyFill="0" applyBorder="0" applyAlignment="0" applyProtection="0"/>
  </cellStyleXfs>
  <cellXfs count="158">
    <xf numFmtId="0" fontId="0" fillId="0" borderId="0" xfId="0"/>
    <xf numFmtId="3" fontId="8" fillId="2" borderId="1" xfId="0" applyNumberFormat="1" applyFont="1" applyFill="1" applyBorder="1" applyAlignment="1" applyProtection="1">
      <alignment horizontal="center" vertical="center"/>
      <protection locked="0"/>
    </xf>
    <xf numFmtId="166" fontId="8" fillId="2" borderId="1" xfId="0" applyNumberFormat="1" applyFont="1" applyFill="1" applyBorder="1" applyAlignment="1" applyProtection="1">
      <alignment horizontal="center" vertical="center"/>
      <protection locked="0"/>
    </xf>
    <xf numFmtId="0" fontId="0" fillId="0" borderId="0" xfId="0" applyProtection="1">
      <protection hidden="1"/>
    </xf>
    <xf numFmtId="0" fontId="3" fillId="3" borderId="0" xfId="0" applyFont="1" applyFill="1" applyProtection="1">
      <protection hidden="1"/>
    </xf>
    <xf numFmtId="0" fontId="0" fillId="3" borderId="0" xfId="0" applyFill="1" applyAlignment="1" applyProtection="1">
      <alignment vertical="center" wrapText="1"/>
      <protection hidden="1"/>
    </xf>
    <xf numFmtId="0" fontId="0" fillId="3" borderId="0" xfId="0" applyFill="1" applyProtection="1">
      <protection hidden="1"/>
    </xf>
    <xf numFmtId="0" fontId="0" fillId="0" borderId="0" xfId="0" applyAlignment="1" applyProtection="1">
      <alignment horizontal="center" vertical="center"/>
      <protection hidden="1"/>
    </xf>
    <xf numFmtId="0" fontId="8" fillId="0" borderId="1" xfId="0" applyFont="1" applyBorder="1" applyAlignment="1" applyProtection="1">
      <alignment vertical="center"/>
      <protection hidden="1"/>
    </xf>
    <xf numFmtId="0" fontId="3" fillId="3" borderId="0" xfId="0" applyFont="1" applyFill="1" applyAlignment="1" applyProtection="1">
      <alignment vertical="center"/>
      <protection hidden="1"/>
    </xf>
    <xf numFmtId="10" fontId="7" fillId="3" borderId="0" xfId="0" applyNumberFormat="1" applyFont="1" applyFill="1" applyAlignment="1" applyProtection="1">
      <alignment vertical="center"/>
      <protection hidden="1"/>
    </xf>
    <xf numFmtId="0" fontId="3" fillId="3" borderId="0" xfId="0" applyFont="1" applyFill="1" applyAlignment="1" applyProtection="1">
      <alignment wrapText="1"/>
      <protection hidden="1"/>
    </xf>
    <xf numFmtId="0" fontId="8" fillId="3" borderId="0" xfId="0" applyFont="1" applyFill="1" applyAlignment="1" applyProtection="1">
      <alignment vertical="center"/>
      <protection hidden="1"/>
    </xf>
    <xf numFmtId="0" fontId="0" fillId="0" borderId="0" xfId="0" applyAlignment="1" applyProtection="1">
      <alignment vertical="center"/>
      <protection hidden="1"/>
    </xf>
    <xf numFmtId="0" fontId="3" fillId="3" borderId="0" xfId="0" applyFont="1" applyFill="1" applyAlignment="1" applyProtection="1">
      <alignment vertical="center" wrapText="1"/>
      <protection hidden="1"/>
    </xf>
    <xf numFmtId="0" fontId="0" fillId="3" borderId="0" xfId="0" applyFill="1" applyAlignment="1" applyProtection="1">
      <alignment vertical="center"/>
      <protection hidden="1"/>
    </xf>
    <xf numFmtId="0" fontId="3" fillId="3" borderId="0" xfId="0" applyFont="1" applyFill="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protection hidden="1"/>
    </xf>
    <xf numFmtId="3"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vertical="center" wrapText="1"/>
      <protection hidden="1"/>
    </xf>
    <xf numFmtId="0" fontId="3" fillId="3" borderId="0" xfId="0" applyFont="1" applyFill="1" applyAlignment="1" applyProtection="1">
      <alignment horizontal="center" vertical="center"/>
      <protection hidden="1"/>
    </xf>
    <xf numFmtId="0" fontId="0" fillId="3" borderId="0" xfId="0" applyFill="1" applyAlignment="1" applyProtection="1">
      <alignment horizontal="center" vertical="center"/>
      <protection hidden="1"/>
    </xf>
    <xf numFmtId="0" fontId="7" fillId="3" borderId="0" xfId="0" applyFont="1" applyFill="1" applyProtection="1">
      <protection hidden="1"/>
    </xf>
    <xf numFmtId="0" fontId="8" fillId="3" borderId="0" xfId="0" applyFont="1" applyFill="1" applyAlignment="1" applyProtection="1">
      <alignment vertical="center" wrapText="1"/>
      <protection hidden="1"/>
    </xf>
    <xf numFmtId="0" fontId="8" fillId="3" borderId="0" xfId="0" applyFont="1" applyFill="1" applyAlignment="1" applyProtection="1">
      <alignment horizontal="center" wrapText="1"/>
      <protection hidden="1"/>
    </xf>
    <xf numFmtId="4" fontId="8" fillId="3" borderId="0" xfId="0" applyNumberFormat="1" applyFont="1" applyFill="1" applyAlignment="1" applyProtection="1">
      <alignment horizontal="center" vertical="center" wrapText="1"/>
      <protection hidden="1"/>
    </xf>
    <xf numFmtId="166" fontId="8" fillId="3" borderId="0" xfId="0" applyNumberFormat="1"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2" fillId="3" borderId="0" xfId="0" applyFont="1" applyFill="1" applyAlignment="1" applyProtection="1">
      <alignment vertical="center"/>
      <protection hidden="1"/>
    </xf>
    <xf numFmtId="0" fontId="2" fillId="3" borderId="0" xfId="0" applyFont="1" applyFill="1" applyAlignment="1" applyProtection="1">
      <alignment horizontal="right" vertical="center"/>
      <protection hidden="1"/>
    </xf>
    <xf numFmtId="0" fontId="8" fillId="0" borderId="1" xfId="0" applyFont="1" applyBorder="1" applyAlignment="1" applyProtection="1">
      <alignment vertical="center" wrapText="1"/>
      <protection hidden="1"/>
    </xf>
    <xf numFmtId="164" fontId="8" fillId="2" borderId="1" xfId="3" applyFont="1" applyFill="1" applyBorder="1" applyAlignment="1" applyProtection="1">
      <alignment vertical="center" wrapText="1"/>
      <protection locked="0"/>
    </xf>
    <xf numFmtId="0" fontId="1" fillId="0" borderId="1" xfId="0" applyFont="1" applyBorder="1" applyAlignment="1" applyProtection="1">
      <alignment horizontal="center" vertical="center" wrapText="1"/>
      <protection hidden="1"/>
    </xf>
    <xf numFmtId="3" fontId="1" fillId="0" borderId="1" xfId="0" applyNumberFormat="1" applyFont="1" applyBorder="1" applyAlignment="1" applyProtection="1">
      <alignment horizontal="center" vertical="center"/>
      <protection hidden="1"/>
    </xf>
    <xf numFmtId="9" fontId="1" fillId="0" borderId="1" xfId="0" applyNumberFormat="1" applyFont="1" applyBorder="1" applyAlignment="1" applyProtection="1">
      <alignment horizontal="center" vertical="center"/>
      <protection hidden="1"/>
    </xf>
    <xf numFmtId="0" fontId="1" fillId="0" borderId="1" xfId="0" applyFont="1" applyBorder="1" applyAlignment="1" applyProtection="1">
      <alignment vertical="center"/>
      <protection hidden="1"/>
    </xf>
    <xf numFmtId="0" fontId="14" fillId="3" borderId="0" xfId="0" applyFont="1" applyFill="1" applyAlignment="1" applyProtection="1">
      <alignment vertical="center"/>
      <protection hidden="1"/>
    </xf>
    <xf numFmtId="0" fontId="1" fillId="3" borderId="1" xfId="0" applyFont="1" applyFill="1" applyBorder="1" applyAlignment="1" applyProtection="1">
      <alignment vertical="center"/>
      <protection hidden="1"/>
    </xf>
    <xf numFmtId="0" fontId="1" fillId="0" borderId="0" xfId="0" applyFont="1"/>
    <xf numFmtId="0" fontId="1" fillId="3" borderId="0" xfId="0" applyFont="1" applyFill="1" applyAlignment="1" applyProtection="1">
      <alignment vertical="center"/>
      <protection hidden="1"/>
    </xf>
    <xf numFmtId="0" fontId="1" fillId="0" borderId="1" xfId="0" applyFont="1" applyBorder="1" applyAlignment="1" applyProtection="1">
      <alignment horizontal="center" vertical="center"/>
      <protection hidden="1"/>
    </xf>
    <xf numFmtId="3" fontId="8" fillId="8" borderId="1" xfId="0" applyNumberFormat="1" applyFont="1" applyFill="1" applyBorder="1" applyAlignment="1" applyProtection="1">
      <alignment horizontal="center" vertical="center"/>
      <protection locked="0"/>
    </xf>
    <xf numFmtId="0" fontId="3" fillId="4" borderId="3" xfId="0" applyFont="1" applyFill="1" applyBorder="1" applyAlignment="1" applyProtection="1">
      <alignment vertical="center"/>
      <protection hidden="1"/>
    </xf>
    <xf numFmtId="0" fontId="1" fillId="3" borderId="1" xfId="6" applyFill="1" applyBorder="1" applyAlignment="1">
      <alignment vertical="center"/>
    </xf>
    <xf numFmtId="0" fontId="1" fillId="0" borderId="1" xfId="0" applyFont="1" applyBorder="1" applyAlignment="1" applyProtection="1">
      <alignment vertical="center" wrapText="1"/>
      <protection hidden="1"/>
    </xf>
    <xf numFmtId="166" fontId="1" fillId="0" borderId="1" xfId="0" applyNumberFormat="1" applyFont="1" applyBorder="1" applyAlignment="1" applyProtection="1">
      <alignment horizontal="center" vertical="center"/>
      <protection hidden="1"/>
    </xf>
    <xf numFmtId="0" fontId="14" fillId="0" borderId="0" xfId="0" applyFont="1" applyAlignment="1" applyProtection="1">
      <alignment vertical="center"/>
      <protection hidden="1"/>
    </xf>
    <xf numFmtId="196" fontId="7" fillId="0" borderId="0" xfId="0" applyNumberFormat="1" applyFont="1" applyAlignment="1" applyProtection="1">
      <alignment vertical="center"/>
      <protection hidden="1"/>
    </xf>
    <xf numFmtId="0" fontId="0" fillId="3" borderId="0" xfId="0" applyFill="1" applyAlignment="1" applyProtection="1">
      <alignment horizontal="center"/>
      <protection hidden="1"/>
    </xf>
    <xf numFmtId="0" fontId="1" fillId="0" borderId="0" xfId="0" applyFont="1" applyAlignment="1" applyProtection="1">
      <alignment vertical="center"/>
      <protection hidden="1"/>
    </xf>
    <xf numFmtId="10" fontId="1" fillId="0" borderId="0" xfId="5" applyNumberFormat="1" applyFont="1" applyFill="1" applyBorder="1" applyAlignment="1" applyProtection="1">
      <protection hidden="1"/>
    </xf>
    <xf numFmtId="10" fontId="1" fillId="0" borderId="0" xfId="5" applyNumberFormat="1" applyFont="1" applyFill="1" applyBorder="1" applyAlignment="1" applyProtection="1">
      <alignment horizontal="right"/>
      <protection hidden="1"/>
    </xf>
    <xf numFmtId="0" fontId="3" fillId="3" borderId="0" xfId="0" applyFont="1" applyFill="1" applyAlignment="1" applyProtection="1">
      <alignment horizontal="center"/>
      <protection hidden="1"/>
    </xf>
    <xf numFmtId="0" fontId="0" fillId="9" borderId="0" xfId="0" applyFill="1" applyProtection="1">
      <protection hidden="1"/>
    </xf>
    <xf numFmtId="0" fontId="3" fillId="9" borderId="0" xfId="0" applyFont="1" applyFill="1" applyProtection="1">
      <protection hidden="1"/>
    </xf>
    <xf numFmtId="0" fontId="0" fillId="9" borderId="0" xfId="0" applyFill="1" applyAlignment="1" applyProtection="1">
      <alignment horizontal="center" vertical="center"/>
      <protection hidden="1"/>
    </xf>
    <xf numFmtId="0" fontId="0" fillId="9" borderId="0" xfId="0" applyFill="1" applyAlignment="1" applyProtection="1">
      <alignment wrapText="1"/>
      <protection hidden="1"/>
    </xf>
    <xf numFmtId="0" fontId="0" fillId="3" borderId="8" xfId="0" applyFill="1" applyBorder="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1" fillId="9" borderId="0" xfId="0" applyFont="1" applyFill="1" applyProtection="1">
      <protection hidden="1"/>
    </xf>
    <xf numFmtId="0" fontId="22" fillId="9" borderId="0" xfId="0" applyFont="1" applyFill="1" applyProtection="1">
      <protection hidden="1"/>
    </xf>
    <xf numFmtId="0" fontId="0" fillId="9" borderId="0" xfId="0" applyFill="1" applyAlignment="1" applyProtection="1">
      <alignment vertical="center"/>
      <protection hidden="1"/>
    </xf>
    <xf numFmtId="0" fontId="1" fillId="3" borderId="0" xfId="0" applyFont="1" applyFill="1" applyAlignment="1" applyProtection="1">
      <alignment horizontal="center" vertical="center"/>
      <protection hidden="1"/>
    </xf>
    <xf numFmtId="0" fontId="2" fillId="3" borderId="0" xfId="0" applyFont="1" applyFill="1" applyProtection="1">
      <protection hidden="1"/>
    </xf>
    <xf numFmtId="0" fontId="22" fillId="9" borderId="0" xfId="0" applyFont="1" applyFill="1" applyAlignment="1" applyProtection="1">
      <alignment vertical="center"/>
      <protection hidden="1"/>
    </xf>
    <xf numFmtId="0" fontId="1" fillId="9" borderId="0" xfId="0" applyFont="1" applyFill="1" applyAlignment="1" applyProtection="1">
      <alignment vertical="center"/>
      <protection hidden="1"/>
    </xf>
    <xf numFmtId="0" fontId="22" fillId="9" borderId="0" xfId="0" applyFont="1" applyFill="1" applyAlignment="1" applyProtection="1">
      <alignment vertical="top"/>
      <protection hidden="1"/>
    </xf>
    <xf numFmtId="0" fontId="21" fillId="9" borderId="0" xfId="0" applyFont="1" applyFill="1" applyAlignment="1" applyProtection="1">
      <alignment vertical="center"/>
      <protection hidden="1"/>
    </xf>
    <xf numFmtId="3" fontId="7" fillId="3" borderId="1" xfId="0" applyNumberFormat="1" applyFont="1" applyFill="1" applyBorder="1" applyAlignment="1" applyProtection="1">
      <alignment vertical="center"/>
      <protection hidden="1"/>
    </xf>
    <xf numFmtId="3" fontId="7" fillId="3" borderId="0" xfId="0" applyNumberFormat="1" applyFont="1" applyFill="1" applyAlignment="1" applyProtection="1">
      <alignment vertical="center"/>
      <protection hidden="1"/>
    </xf>
    <xf numFmtId="0" fontId="7" fillId="3" borderId="1" xfId="48" applyNumberFormat="1" applyFont="1" applyFill="1" applyBorder="1" applyAlignment="1" applyProtection="1">
      <alignment vertical="center"/>
      <protection hidden="1"/>
    </xf>
    <xf numFmtId="0" fontId="1" fillId="3" borderId="0" xfId="6" applyFill="1" applyAlignment="1">
      <alignment vertical="center"/>
    </xf>
    <xf numFmtId="0" fontId="28" fillId="0" borderId="0" xfId="0" applyFont="1" applyAlignment="1">
      <alignment vertical="center" wrapText="1"/>
    </xf>
    <xf numFmtId="0" fontId="0" fillId="0" borderId="0" xfId="0" applyAlignment="1" applyProtection="1">
      <alignment vertical="center" wrapText="1"/>
      <protection hidden="1"/>
    </xf>
    <xf numFmtId="0" fontId="24" fillId="3" borderId="0" xfId="0" applyFont="1" applyFill="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0" xfId="0" applyFont="1" applyFill="1" applyAlignment="1" applyProtection="1">
      <alignment horizontal="left" vertical="center"/>
      <protection hidden="1"/>
    </xf>
    <xf numFmtId="0" fontId="24" fillId="3" borderId="0" xfId="0" applyFont="1" applyFill="1" applyAlignment="1" applyProtection="1">
      <alignment horizontal="left" wrapText="1"/>
      <protection hidden="1"/>
    </xf>
    <xf numFmtId="0" fontId="25" fillId="7" borderId="0" xfId="0" applyFont="1" applyFill="1" applyAlignment="1" applyProtection="1">
      <alignment horizontal="center" vertical="center" wrapText="1"/>
      <protection hidden="1"/>
    </xf>
    <xf numFmtId="0" fontId="7" fillId="3" borderId="0" xfId="0" applyFont="1" applyFill="1" applyAlignment="1" applyProtection="1">
      <alignment vertical="center" wrapText="1"/>
      <protection hidden="1"/>
    </xf>
    <xf numFmtId="0" fontId="1" fillId="3" borderId="0" xfId="0" applyFont="1" applyFill="1" applyAlignment="1" applyProtection="1">
      <alignment vertical="center" wrapText="1"/>
      <protection hidden="1"/>
    </xf>
    <xf numFmtId="0" fontId="0" fillId="0" borderId="0" xfId="0" applyAlignment="1" applyProtection="1">
      <alignment vertical="center" wrapText="1"/>
      <protection hidden="1"/>
    </xf>
    <xf numFmtId="0" fontId="8" fillId="3" borderId="0" xfId="0" applyFont="1" applyFill="1" applyAlignment="1" applyProtection="1">
      <alignment vertical="center"/>
      <protection hidden="1"/>
    </xf>
    <xf numFmtId="0" fontId="8" fillId="0" borderId="0" xfId="0" applyFont="1" applyAlignment="1" applyProtection="1">
      <alignment vertical="center"/>
      <protection hidden="1"/>
    </xf>
    <xf numFmtId="0" fontId="0" fillId="3" borderId="0" xfId="0" applyFill="1" applyAlignment="1" applyProtection="1">
      <alignment vertical="center" wrapText="1"/>
      <protection hidden="1"/>
    </xf>
    <xf numFmtId="0" fontId="24" fillId="3" borderId="0" xfId="0" applyFont="1" applyFill="1" applyAlignment="1" applyProtection="1">
      <alignment horizontal="left" vertical="center"/>
      <protection hidden="1"/>
    </xf>
    <xf numFmtId="0" fontId="0" fillId="0" borderId="0" xfId="0" applyAlignment="1">
      <alignment horizontal="left" vertical="center"/>
    </xf>
    <xf numFmtId="0" fontId="24" fillId="3" borderId="0" xfId="0" applyFont="1" applyFill="1" applyAlignment="1" applyProtection="1">
      <alignment horizontal="left" vertical="center" wrapText="1"/>
      <protection hidden="1"/>
    </xf>
    <xf numFmtId="0" fontId="0" fillId="0" borderId="0" xfId="0"/>
    <xf numFmtId="0" fontId="26" fillId="3" borderId="0" xfId="0" applyFont="1" applyFill="1" applyAlignment="1" applyProtection="1">
      <alignment horizontal="left" vertical="top" wrapText="1"/>
      <protection hidden="1"/>
    </xf>
    <xf numFmtId="0" fontId="27" fillId="0" borderId="0" xfId="49" applyFill="1" applyBorder="1" applyAlignment="1" applyProtection="1">
      <alignment horizontal="left" vertical="top" wrapText="1"/>
    </xf>
    <xf numFmtId="0" fontId="28" fillId="0" borderId="0" xfId="0" applyFont="1" applyAlignment="1">
      <alignment horizontal="left" vertical="top" wrapText="1"/>
    </xf>
    <xf numFmtId="0" fontId="1" fillId="3" borderId="0" xfId="6" applyFill="1" applyAlignment="1">
      <alignment horizontal="left" vertical="center" wrapText="1"/>
    </xf>
    <xf numFmtId="0" fontId="3" fillId="3" borderId="0" xfId="0" applyFont="1" applyFill="1" applyAlignment="1" applyProtection="1">
      <alignment horizontal="center"/>
      <protection hidden="1"/>
    </xf>
    <xf numFmtId="0" fontId="25" fillId="3" borderId="0" xfId="0" applyFont="1" applyFill="1" applyAlignment="1" applyProtection="1">
      <alignment horizontal="center" vertical="center" wrapText="1"/>
      <protection hidden="1"/>
    </xf>
    <xf numFmtId="0" fontId="14" fillId="6" borderId="2"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wrapText="1"/>
      <protection hidden="1"/>
    </xf>
    <xf numFmtId="0" fontId="2" fillId="5" borderId="3" xfId="0" applyFont="1" applyFill="1" applyBorder="1" applyAlignment="1" applyProtection="1">
      <alignment horizontal="center" wrapText="1"/>
      <protection hidden="1"/>
    </xf>
    <xf numFmtId="0" fontId="2" fillId="5" borderId="4" xfId="0" applyFont="1" applyFill="1" applyBorder="1" applyAlignment="1" applyProtection="1">
      <alignment horizontal="center" wrapText="1"/>
      <protection hidden="1"/>
    </xf>
    <xf numFmtId="0" fontId="1" fillId="7" borderId="2" xfId="0" applyFont="1" applyFill="1" applyBorder="1" applyAlignment="1" applyProtection="1">
      <alignment horizontal="left" vertical="center" wrapText="1"/>
      <protection hidden="1"/>
    </xf>
    <xf numFmtId="0" fontId="8" fillId="7" borderId="3" xfId="0" applyFont="1" applyFill="1" applyBorder="1" applyAlignment="1" applyProtection="1">
      <alignment horizontal="left" vertical="center" wrapText="1"/>
      <protection hidden="1"/>
    </xf>
    <xf numFmtId="0" fontId="8" fillId="7" borderId="4"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center"/>
      <protection hidden="1"/>
    </xf>
    <xf numFmtId="0" fontId="1" fillId="6" borderId="2" xfId="0" applyFont="1" applyFill="1" applyBorder="1" applyAlignment="1" applyProtection="1">
      <alignment horizontal="right" wrapText="1"/>
      <protection locked="0"/>
    </xf>
    <xf numFmtId="0" fontId="1" fillId="6" borderId="3" xfId="0" applyFont="1" applyFill="1" applyBorder="1" applyAlignment="1" applyProtection="1">
      <alignment horizontal="right" wrapText="1"/>
      <protection locked="0"/>
    </xf>
    <xf numFmtId="0" fontId="1" fillId="6" borderId="4" xfId="0" applyFont="1" applyFill="1" applyBorder="1" applyAlignment="1" applyProtection="1">
      <alignment horizontal="right" wrapText="1"/>
      <protection locked="0"/>
    </xf>
    <xf numFmtId="0" fontId="4" fillId="3" borderId="0" xfId="0" applyFont="1" applyFill="1" applyAlignment="1" applyProtection="1">
      <alignment horizontal="left" vertical="center"/>
      <protection hidden="1"/>
    </xf>
    <xf numFmtId="0" fontId="11" fillId="3" borderId="0" xfId="0" applyFont="1" applyFill="1" applyAlignment="1" applyProtection="1">
      <alignment horizontal="center" vertical="center" wrapText="1"/>
      <protection hidden="1"/>
    </xf>
    <xf numFmtId="0" fontId="1" fillId="3" borderId="1" xfId="0"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8" fillId="3" borderId="1" xfId="0" applyFont="1" applyFill="1" applyBorder="1" applyAlignment="1" applyProtection="1">
      <alignment vertical="center" wrapText="1"/>
      <protection hidden="1"/>
    </xf>
    <xf numFmtId="0" fontId="0" fillId="0" borderId="1" xfId="0" applyBorder="1" applyAlignment="1" applyProtection="1">
      <alignment vertical="center" wrapText="1"/>
      <protection hidden="1"/>
    </xf>
    <xf numFmtId="0" fontId="7" fillId="3" borderId="1" xfId="0" applyFont="1" applyFill="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vertical="center"/>
      <protection hidden="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1" fillId="0" borderId="1" xfId="0" applyFont="1" applyBorder="1" applyAlignment="1" applyProtection="1">
      <alignment vertical="center" wrapText="1"/>
      <protection hidden="1"/>
    </xf>
    <xf numFmtId="0" fontId="1" fillId="0" borderId="2"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9" fillId="3" borderId="0" xfId="0" applyFont="1" applyFill="1" applyAlignment="1" applyProtection="1">
      <alignment vertical="center" wrapText="1"/>
      <protection hidden="1"/>
    </xf>
    <xf numFmtId="0" fontId="5" fillId="3" borderId="0" xfId="0" applyFont="1" applyFill="1" applyAlignment="1" applyProtection="1">
      <alignment vertical="center" wrapText="1"/>
      <protection hidden="1"/>
    </xf>
    <xf numFmtId="0" fontId="0" fillId="0" borderId="0" xfId="0" applyAlignment="1" applyProtection="1">
      <alignment wrapText="1"/>
      <protection hidden="1"/>
    </xf>
    <xf numFmtId="0" fontId="8" fillId="0" borderId="1" xfId="0" applyFont="1" applyBorder="1" applyAlignment="1" applyProtection="1">
      <alignment vertical="center" wrapText="1"/>
      <protection hidden="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167" fontId="8" fillId="0" borderId="2" xfId="0" applyNumberFormat="1" applyFont="1" applyBorder="1" applyAlignment="1" applyProtection="1">
      <alignment horizontal="center" vertical="center" wrapText="1"/>
      <protection hidden="1"/>
    </xf>
    <xf numFmtId="167" fontId="8" fillId="0" borderId="3" xfId="0" applyNumberFormat="1" applyFont="1" applyBorder="1" applyAlignment="1" applyProtection="1">
      <alignment horizontal="center" vertical="center" wrapText="1"/>
      <protection hidden="1"/>
    </xf>
    <xf numFmtId="167" fontId="8" fillId="0" borderId="3" xfId="0" applyNumberFormat="1" applyFont="1" applyBorder="1" applyAlignment="1" applyProtection="1">
      <alignment vertical="center"/>
      <protection hidden="1"/>
    </xf>
    <xf numFmtId="167" fontId="8" fillId="0" borderId="4" xfId="0" applyNumberFormat="1" applyFont="1" applyBorder="1" applyAlignment="1" applyProtection="1">
      <alignment vertical="center"/>
      <protection hidden="1"/>
    </xf>
    <xf numFmtId="0" fontId="1" fillId="0" borderId="2"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0" borderId="4" xfId="0" applyFont="1" applyBorder="1" applyAlignment="1" applyProtection="1">
      <alignment horizontal="left" vertical="center" wrapText="1"/>
      <protection hidden="1"/>
    </xf>
    <xf numFmtId="0" fontId="2" fillId="5" borderId="1" xfId="0" applyFont="1" applyFill="1" applyBorder="1" applyAlignment="1" applyProtection="1">
      <alignment horizontal="center" vertical="center" wrapText="1"/>
      <protection hidden="1"/>
    </xf>
    <xf numFmtId="4" fontId="8" fillId="7" borderId="1" xfId="0" applyNumberFormat="1" applyFont="1" applyFill="1" applyBorder="1" applyAlignment="1" applyProtection="1">
      <alignment horizontal="center" vertical="center" wrapText="1"/>
      <protection hidden="1"/>
    </xf>
    <xf numFmtId="4" fontId="8" fillId="6" borderId="1"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right" vertical="center"/>
      <protection hidden="1"/>
    </xf>
    <xf numFmtId="0" fontId="1" fillId="3" borderId="3" xfId="0" applyFont="1" applyFill="1" applyBorder="1" applyAlignment="1" applyProtection="1">
      <alignment horizontal="right" vertical="center"/>
      <protection hidden="1"/>
    </xf>
    <xf numFmtId="0" fontId="1" fillId="3" borderId="4" xfId="0" applyFont="1" applyFill="1" applyBorder="1" applyAlignment="1" applyProtection="1">
      <alignment horizontal="right" vertical="center"/>
      <protection hidden="1"/>
    </xf>
    <xf numFmtId="4" fontId="7" fillId="3" borderId="1" xfId="0" applyNumberFormat="1" applyFont="1" applyFill="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wrapText="1"/>
      <protection hidden="1"/>
    </xf>
    <xf numFmtId="0" fontId="1" fillId="0" borderId="2" xfId="0" applyFont="1" applyBorder="1" applyAlignment="1" applyProtection="1">
      <alignment horizontal="right" vertical="center"/>
      <protection hidden="1"/>
    </xf>
    <xf numFmtId="0" fontId="1" fillId="0" borderId="3" xfId="0" applyFont="1" applyBorder="1" applyAlignment="1" applyProtection="1">
      <alignment horizontal="right" vertical="center"/>
      <protection hidden="1"/>
    </xf>
    <xf numFmtId="0" fontId="1" fillId="0" borderId="4" xfId="0" applyFont="1" applyBorder="1" applyAlignment="1" applyProtection="1">
      <alignment horizontal="right" vertical="center"/>
      <protection hidden="1"/>
    </xf>
    <xf numFmtId="0" fontId="3" fillId="4" borderId="2" xfId="0"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1" fillId="0" borderId="2" xfId="0" applyFont="1" applyBorder="1" applyAlignment="1" applyProtection="1">
      <alignment horizontal="right" vertical="center" wrapText="1"/>
      <protection hidden="1"/>
    </xf>
    <xf numFmtId="0" fontId="8" fillId="0" borderId="3" xfId="0" applyFont="1" applyBorder="1" applyAlignment="1" applyProtection="1">
      <alignment horizontal="right" vertical="center" wrapText="1"/>
      <protection hidden="1"/>
    </xf>
    <xf numFmtId="0" fontId="8" fillId="0" borderId="4" xfId="0" applyFont="1" applyBorder="1" applyAlignment="1" applyProtection="1">
      <alignment horizontal="right" vertical="center" wrapText="1"/>
      <protection hidden="1"/>
    </xf>
    <xf numFmtId="0" fontId="0" fillId="5" borderId="1" xfId="0" applyFill="1" applyBorder="1" applyAlignment="1" applyProtection="1">
      <alignment horizontal="center" vertical="center"/>
      <protection hidden="1"/>
    </xf>
  </cellXfs>
  <cellStyles count="50">
    <cellStyle name="0ohneP" xfId="8" xr:uid="{00000000-0005-0000-0000-000000000000}"/>
    <cellStyle name="10mitP" xfId="9" xr:uid="{00000000-0005-0000-0000-000001000000}"/>
    <cellStyle name="12mitP" xfId="10" xr:uid="{00000000-0005-0000-0000-000002000000}"/>
    <cellStyle name="12ohneP" xfId="11" xr:uid="{00000000-0005-0000-0000-000003000000}"/>
    <cellStyle name="13mitP" xfId="12" xr:uid="{00000000-0005-0000-0000-000004000000}"/>
    <cellStyle name="1mitP" xfId="13" xr:uid="{00000000-0005-0000-0000-000005000000}"/>
    <cellStyle name="1ohneP" xfId="14" xr:uid="{00000000-0005-0000-0000-000006000000}"/>
    <cellStyle name="2mitP" xfId="15" xr:uid="{00000000-0005-0000-0000-000007000000}"/>
    <cellStyle name="2ohneP" xfId="16" xr:uid="{00000000-0005-0000-0000-000008000000}"/>
    <cellStyle name="2x indented GHG Textfiels" xfId="17" xr:uid="{00000000-0005-0000-0000-000009000000}"/>
    <cellStyle name="3mitP" xfId="18" xr:uid="{00000000-0005-0000-0000-00000A000000}"/>
    <cellStyle name="3ohneP" xfId="19" xr:uid="{00000000-0005-0000-0000-00000B000000}"/>
    <cellStyle name="4mitP" xfId="20" xr:uid="{00000000-0005-0000-0000-00000C000000}"/>
    <cellStyle name="4ohneP" xfId="21" xr:uid="{00000000-0005-0000-0000-00000D000000}"/>
    <cellStyle name="5x indented GHG Textfiels" xfId="22" xr:uid="{00000000-0005-0000-0000-00000E000000}"/>
    <cellStyle name="6mitP" xfId="23" xr:uid="{00000000-0005-0000-0000-00000F000000}"/>
    <cellStyle name="6ohneP" xfId="24" xr:uid="{00000000-0005-0000-0000-000010000000}"/>
    <cellStyle name="7mitP" xfId="25" xr:uid="{00000000-0005-0000-0000-000011000000}"/>
    <cellStyle name="9mitP" xfId="26" xr:uid="{00000000-0005-0000-0000-000012000000}"/>
    <cellStyle name="9ohneP" xfId="27" xr:uid="{00000000-0005-0000-0000-000013000000}"/>
    <cellStyle name="A4 Auto Format" xfId="28" xr:uid="{00000000-0005-0000-0000-000014000000}"/>
    <cellStyle name="A4 Gg" xfId="29" xr:uid="{00000000-0005-0000-0000-000015000000}"/>
    <cellStyle name="A4 kg" xfId="30" xr:uid="{00000000-0005-0000-0000-000016000000}"/>
    <cellStyle name="A4 kt" xfId="31" xr:uid="{00000000-0005-0000-0000-000017000000}"/>
    <cellStyle name="A4 No Format" xfId="32" xr:uid="{00000000-0005-0000-0000-000018000000}"/>
    <cellStyle name="A4 Normal" xfId="33" xr:uid="{00000000-0005-0000-0000-000019000000}"/>
    <cellStyle name="A4 Stck" xfId="34" xr:uid="{00000000-0005-0000-0000-00001A000000}"/>
    <cellStyle name="A4 Stk" xfId="35" xr:uid="{00000000-0005-0000-0000-00001B000000}"/>
    <cellStyle name="A4 T.Stk" xfId="36" xr:uid="{00000000-0005-0000-0000-00001C000000}"/>
    <cellStyle name="A4 TJ" xfId="37" xr:uid="{00000000-0005-0000-0000-00001D000000}"/>
    <cellStyle name="A4 TStk" xfId="38" xr:uid="{00000000-0005-0000-0000-00001E000000}"/>
    <cellStyle name="A4 Year" xfId="39" xr:uid="{00000000-0005-0000-0000-00001F000000}"/>
    <cellStyle name="Bold GHG Numbers (0.00)" xfId="40" xr:uid="{00000000-0005-0000-0000-000020000000}"/>
    <cellStyle name="Euro" xfId="1" xr:uid="{00000000-0005-0000-0000-000021000000}"/>
    <cellStyle name="Euro 2" xfId="41" xr:uid="{00000000-0005-0000-0000-000022000000}"/>
    <cellStyle name="Headline" xfId="42" xr:uid="{00000000-0005-0000-0000-000023000000}"/>
    <cellStyle name="Komma" xfId="3" builtinId="3"/>
    <cellStyle name="Komma 2" xfId="7" xr:uid="{00000000-0005-0000-0000-000025000000}"/>
    <cellStyle name="Komma 3" xfId="47" xr:uid="{00000000-0005-0000-0000-000026000000}"/>
    <cellStyle name="Link" xfId="49" builtinId="8"/>
    <cellStyle name="mitP" xfId="43" xr:uid="{00000000-0005-0000-0000-000028000000}"/>
    <cellStyle name="Normal GHG Numbers (0.00)" xfId="44" xr:uid="{00000000-0005-0000-0000-000029000000}"/>
    <cellStyle name="Normal GHG Textfiels Bold" xfId="45" xr:uid="{00000000-0005-0000-0000-00002A000000}"/>
    <cellStyle name="Normal GHG whole table" xfId="46" xr:uid="{00000000-0005-0000-0000-00002B000000}"/>
    <cellStyle name="Prozent 2" xfId="5" xr:uid="{00000000-0005-0000-0000-00002C000000}"/>
    <cellStyle name="Standard" xfId="0" builtinId="0"/>
    <cellStyle name="Standard 2" xfId="2" xr:uid="{00000000-0005-0000-0000-00002E000000}"/>
    <cellStyle name="Standard 2 2" xfId="6" xr:uid="{00000000-0005-0000-0000-00002F000000}"/>
    <cellStyle name="Standard 3" xfId="4" xr:uid="{00000000-0005-0000-0000-000030000000}"/>
    <cellStyle name="Währung" xfId="48" builtinId="4"/>
  </cellStyles>
  <dxfs count="3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FF0000"/>
      </font>
    </dxf>
    <dxf>
      <font>
        <b/>
        <i val="0"/>
        <color rgb="FFFF0000"/>
      </font>
    </dxf>
    <dxf>
      <fill>
        <patternFill patternType="darkUp">
          <bgColor theme="0" tint="-0.34998626667073579"/>
        </patternFill>
      </fill>
    </dxf>
  </dxfs>
  <tableStyles count="0" defaultTableStyle="TableStyleMedium9" defaultPivotStyle="PivotStyleLight16"/>
  <colors>
    <mruColors>
      <color rgb="FF008540"/>
      <color rgb="FFFFFFCC"/>
      <color rgb="FFFFFF99"/>
      <color rgb="FFE6B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1885950</xdr:colOff>
      <xdr:row>1</xdr:row>
      <xdr:rowOff>0</xdr:rowOff>
    </xdr:from>
    <xdr:to>
      <xdr:col>9</xdr:col>
      <xdr:colOff>2094</xdr:colOff>
      <xdr:row>1</xdr:row>
      <xdr:rowOff>932922</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61925"/>
          <a:ext cx="4183569" cy="932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1</xdr:row>
      <xdr:rowOff>95250</xdr:rowOff>
    </xdr:from>
    <xdr:to>
      <xdr:col>7</xdr:col>
      <xdr:colOff>269081</xdr:colOff>
      <xdr:row>2</xdr:row>
      <xdr:rowOff>779325</xdr:rowOff>
    </xdr:to>
    <xdr:grpSp>
      <xdr:nvGrpSpPr>
        <xdr:cNvPr id="3" name="Gruppieren 15">
          <a:extLst>
            <a:ext uri="{FF2B5EF4-FFF2-40B4-BE49-F238E27FC236}">
              <a16:creationId xmlns:a16="http://schemas.microsoft.com/office/drawing/2014/main" id="{00000000-0008-0000-0100-000003000000}"/>
            </a:ext>
          </a:extLst>
        </xdr:cNvPr>
        <xdr:cNvGrpSpPr>
          <a:grpSpLocks/>
        </xdr:cNvGrpSpPr>
      </xdr:nvGrpSpPr>
      <xdr:grpSpPr bwMode="auto">
        <a:xfrm>
          <a:off x="6134100" y="314325"/>
          <a:ext cx="1269206" cy="846000"/>
          <a:chOff x="7880203" y="179939"/>
          <a:chExt cx="1417328" cy="825148"/>
        </a:xfrm>
      </xdr:grpSpPr>
      <xdr:grpSp>
        <xdr:nvGrpSpPr>
          <xdr:cNvPr id="4" name="Gruppieren 9">
            <a:extLst>
              <a:ext uri="{FF2B5EF4-FFF2-40B4-BE49-F238E27FC236}">
                <a16:creationId xmlns:a16="http://schemas.microsoft.com/office/drawing/2014/main" id="{00000000-0008-0000-0100-000004000000}"/>
              </a:ext>
            </a:extLst>
          </xdr:cNvPr>
          <xdr:cNvGrpSpPr>
            <a:grpSpLocks/>
          </xdr:cNvGrpSpPr>
        </xdr:nvGrpSpPr>
        <xdr:grpSpPr bwMode="auto">
          <a:xfrm>
            <a:off x="7880203" y="179939"/>
            <a:ext cx="1417328" cy="825148"/>
            <a:chOff x="7880203" y="179939"/>
            <a:chExt cx="1417328" cy="825148"/>
          </a:xfrm>
        </xdr:grpSpPr>
        <xdr:sp macro="" textlink="">
          <xdr:nvSpPr>
            <xdr:cNvPr id="10" name="Rechteck 1">
              <a:extLst>
                <a:ext uri="{FF2B5EF4-FFF2-40B4-BE49-F238E27FC236}">
                  <a16:creationId xmlns:a16="http://schemas.microsoft.com/office/drawing/2014/main" id="{00000000-0008-0000-0100-00000A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1" name="Rechteck 2">
              <a:extLst>
                <a:ext uri="{FF2B5EF4-FFF2-40B4-BE49-F238E27FC236}">
                  <a16:creationId xmlns:a16="http://schemas.microsoft.com/office/drawing/2014/main" id="{00000000-0008-0000-0100-00000B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2" name="Rechteck 5">
              <a:extLst>
                <a:ext uri="{FF2B5EF4-FFF2-40B4-BE49-F238E27FC236}">
                  <a16:creationId xmlns:a16="http://schemas.microsoft.com/office/drawing/2014/main" id="{00000000-0008-0000-0100-00000C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3" name="Rechteck 6">
              <a:extLst>
                <a:ext uri="{FF2B5EF4-FFF2-40B4-BE49-F238E27FC236}">
                  <a16:creationId xmlns:a16="http://schemas.microsoft.com/office/drawing/2014/main" id="{00000000-0008-0000-0100-00000D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4" name="Rechteck 7">
              <a:extLst>
                <a:ext uri="{FF2B5EF4-FFF2-40B4-BE49-F238E27FC236}">
                  <a16:creationId xmlns:a16="http://schemas.microsoft.com/office/drawing/2014/main" id="{00000000-0008-0000-0100-00000E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5" name="Gruppieren 14">
            <a:extLst>
              <a:ext uri="{FF2B5EF4-FFF2-40B4-BE49-F238E27FC236}">
                <a16:creationId xmlns:a16="http://schemas.microsoft.com/office/drawing/2014/main" id="{00000000-0008-0000-0100-000005000000}"/>
              </a:ext>
            </a:extLst>
          </xdr:cNvPr>
          <xdr:cNvGrpSpPr>
            <a:grpSpLocks/>
          </xdr:cNvGrpSpPr>
        </xdr:nvGrpSpPr>
        <xdr:grpSpPr bwMode="auto">
          <a:xfrm>
            <a:off x="8203620" y="215430"/>
            <a:ext cx="1008301" cy="745294"/>
            <a:chOff x="8203620" y="215430"/>
            <a:chExt cx="1008301" cy="745294"/>
          </a:xfrm>
        </xdr:grpSpPr>
        <xdr:sp macro="" textlink="">
          <xdr:nvSpPr>
            <xdr:cNvPr id="6" name="Rechteck 5">
              <a:extLst>
                <a:ext uri="{FF2B5EF4-FFF2-40B4-BE49-F238E27FC236}">
                  <a16:creationId xmlns:a16="http://schemas.microsoft.com/office/drawing/2014/main" id="{00000000-0008-0000-0100-000006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7" name="Rechteck 6">
              <a:extLst>
                <a:ext uri="{FF2B5EF4-FFF2-40B4-BE49-F238E27FC236}">
                  <a16:creationId xmlns:a16="http://schemas.microsoft.com/office/drawing/2014/main" id="{00000000-0008-0000-0100-000007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8" name="Rechteck 7">
              <a:extLst>
                <a:ext uri="{FF2B5EF4-FFF2-40B4-BE49-F238E27FC236}">
                  <a16:creationId xmlns:a16="http://schemas.microsoft.com/office/drawing/2014/main" id="{00000000-0008-0000-0100-000008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9" name="Rechteck 8">
              <a:extLst>
                <a:ext uri="{FF2B5EF4-FFF2-40B4-BE49-F238E27FC236}">
                  <a16:creationId xmlns:a16="http://schemas.microsoft.com/office/drawing/2014/main" id="{00000000-0008-0000-0100-000009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15" name="Gruppieren 15">
          <a:extLst>
            <a:ext uri="{FF2B5EF4-FFF2-40B4-BE49-F238E27FC236}">
              <a16:creationId xmlns:a16="http://schemas.microsoft.com/office/drawing/2014/main" id="{00000000-0008-0000-0200-00000F000000}"/>
            </a:ext>
          </a:extLst>
        </xdr:cNvPr>
        <xdr:cNvGrpSpPr>
          <a:grpSpLocks/>
        </xdr:cNvGrpSpPr>
      </xdr:nvGrpSpPr>
      <xdr:grpSpPr bwMode="auto">
        <a:xfrm>
          <a:off x="8141493" y="292892"/>
          <a:ext cx="1688307" cy="1081088"/>
          <a:chOff x="7880203" y="179939"/>
          <a:chExt cx="1417328" cy="825148"/>
        </a:xfrm>
      </xdr:grpSpPr>
      <xdr:grpSp>
        <xdr:nvGrpSpPr>
          <xdr:cNvPr id="16" name="Gruppieren 9">
            <a:extLst>
              <a:ext uri="{FF2B5EF4-FFF2-40B4-BE49-F238E27FC236}">
                <a16:creationId xmlns:a16="http://schemas.microsoft.com/office/drawing/2014/main" id="{00000000-0008-0000-0200-000010000000}"/>
              </a:ext>
            </a:extLst>
          </xdr:cNvPr>
          <xdr:cNvGrpSpPr>
            <a:grpSpLocks/>
          </xdr:cNvGrpSpPr>
        </xdr:nvGrpSpPr>
        <xdr:grpSpPr bwMode="auto">
          <a:xfrm>
            <a:off x="7880203" y="179939"/>
            <a:ext cx="1417328" cy="825148"/>
            <a:chOff x="7880203" y="179939"/>
            <a:chExt cx="1417328" cy="825148"/>
          </a:xfrm>
        </xdr:grpSpPr>
        <xdr:sp macro="" textlink="">
          <xdr:nvSpPr>
            <xdr:cNvPr id="22" name="Rechteck 1">
              <a:extLst>
                <a:ext uri="{FF2B5EF4-FFF2-40B4-BE49-F238E27FC236}">
                  <a16:creationId xmlns:a16="http://schemas.microsoft.com/office/drawing/2014/main" id="{00000000-0008-0000-0200-000016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23" name="Rechteck 2">
              <a:extLst>
                <a:ext uri="{FF2B5EF4-FFF2-40B4-BE49-F238E27FC236}">
                  <a16:creationId xmlns:a16="http://schemas.microsoft.com/office/drawing/2014/main" id="{00000000-0008-0000-0200-000017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24" name="Rechteck 5">
              <a:extLst>
                <a:ext uri="{FF2B5EF4-FFF2-40B4-BE49-F238E27FC236}">
                  <a16:creationId xmlns:a16="http://schemas.microsoft.com/office/drawing/2014/main" id="{00000000-0008-0000-0200-000018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25" name="Rechteck 6">
              <a:extLst>
                <a:ext uri="{FF2B5EF4-FFF2-40B4-BE49-F238E27FC236}">
                  <a16:creationId xmlns:a16="http://schemas.microsoft.com/office/drawing/2014/main" id="{00000000-0008-0000-0200-000019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26" name="Rechteck 7">
              <a:extLst>
                <a:ext uri="{FF2B5EF4-FFF2-40B4-BE49-F238E27FC236}">
                  <a16:creationId xmlns:a16="http://schemas.microsoft.com/office/drawing/2014/main" id="{00000000-0008-0000-0200-00001A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17" name="Gruppieren 14">
            <a:extLst>
              <a:ext uri="{FF2B5EF4-FFF2-40B4-BE49-F238E27FC236}">
                <a16:creationId xmlns:a16="http://schemas.microsoft.com/office/drawing/2014/main" id="{00000000-0008-0000-0200-000011000000}"/>
              </a:ext>
            </a:extLst>
          </xdr:cNvPr>
          <xdr:cNvGrpSpPr>
            <a:grpSpLocks/>
          </xdr:cNvGrpSpPr>
        </xdr:nvGrpSpPr>
        <xdr:grpSpPr bwMode="auto">
          <a:xfrm>
            <a:off x="8203620" y="215430"/>
            <a:ext cx="1008301" cy="745294"/>
            <a:chOff x="8203620" y="215430"/>
            <a:chExt cx="1008301" cy="745294"/>
          </a:xfrm>
        </xdr:grpSpPr>
        <xdr:sp macro="" textlink="">
          <xdr:nvSpPr>
            <xdr:cNvPr id="18" name="Rechteck 17">
              <a:extLst>
                <a:ext uri="{FF2B5EF4-FFF2-40B4-BE49-F238E27FC236}">
                  <a16:creationId xmlns:a16="http://schemas.microsoft.com/office/drawing/2014/main" id="{00000000-0008-0000-0200-000012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19" name="Rechteck 18">
              <a:extLst>
                <a:ext uri="{FF2B5EF4-FFF2-40B4-BE49-F238E27FC236}">
                  <a16:creationId xmlns:a16="http://schemas.microsoft.com/office/drawing/2014/main" id="{00000000-0008-0000-0200-000013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20" name="Rechteck 19">
              <a:extLst>
                <a:ext uri="{FF2B5EF4-FFF2-40B4-BE49-F238E27FC236}">
                  <a16:creationId xmlns:a16="http://schemas.microsoft.com/office/drawing/2014/main" id="{00000000-0008-0000-0200-000014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21" name="Rechteck 20">
              <a:extLst>
                <a:ext uri="{FF2B5EF4-FFF2-40B4-BE49-F238E27FC236}">
                  <a16:creationId xmlns:a16="http://schemas.microsoft.com/office/drawing/2014/main" id="{00000000-0008-0000-0200-000015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3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3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3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3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3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3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3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3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3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3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3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3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4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4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4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4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4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4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4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4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4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4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4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4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5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5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5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5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5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5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5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5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5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5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5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5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a:extLst>
            <a:ext uri="{FF2B5EF4-FFF2-40B4-BE49-F238E27FC236}">
              <a16:creationId xmlns:a16="http://schemas.microsoft.com/office/drawing/2014/main" id="{00000000-0008-0000-0600-000002000000}"/>
            </a:ext>
          </a:extLst>
        </xdr:cNvPr>
        <xdr:cNvGrpSpPr>
          <a:grpSpLocks/>
        </xdr:cNvGrpSpPr>
      </xdr:nvGrpSpPr>
      <xdr:grpSpPr bwMode="auto">
        <a:xfrm>
          <a:off x="8141493" y="292892"/>
          <a:ext cx="1688307" cy="1081088"/>
          <a:chOff x="7880203" y="179939"/>
          <a:chExt cx="1417328" cy="825148"/>
        </a:xfrm>
      </xdr:grpSpPr>
      <xdr:grpSp>
        <xdr:nvGrpSpPr>
          <xdr:cNvPr id="3" name="Gruppieren 9">
            <a:extLst>
              <a:ext uri="{FF2B5EF4-FFF2-40B4-BE49-F238E27FC236}">
                <a16:creationId xmlns:a16="http://schemas.microsoft.com/office/drawing/2014/main" id="{00000000-0008-0000-0600-000003000000}"/>
              </a:ext>
            </a:extLst>
          </xdr:cNvPr>
          <xdr:cNvGrpSpPr>
            <a:grpSpLocks/>
          </xdr:cNvGrpSpPr>
        </xdr:nvGrpSpPr>
        <xdr:grpSpPr bwMode="auto">
          <a:xfrm>
            <a:off x="7880203" y="179939"/>
            <a:ext cx="1417328" cy="825148"/>
            <a:chOff x="7880203" y="179939"/>
            <a:chExt cx="1417328" cy="825148"/>
          </a:xfrm>
        </xdr:grpSpPr>
        <xdr:sp macro="" textlink="">
          <xdr:nvSpPr>
            <xdr:cNvPr id="9" name="Rechteck 1">
              <a:extLst>
                <a:ext uri="{FF2B5EF4-FFF2-40B4-BE49-F238E27FC236}">
                  <a16:creationId xmlns:a16="http://schemas.microsoft.com/office/drawing/2014/main" id="{00000000-0008-0000-0600-000009000000}"/>
                </a:ext>
              </a:extLst>
            </xdr:cNvPr>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a:extLst>
                <a:ext uri="{FF2B5EF4-FFF2-40B4-BE49-F238E27FC236}">
                  <a16:creationId xmlns:a16="http://schemas.microsoft.com/office/drawing/2014/main" id="{00000000-0008-0000-0600-00000A000000}"/>
                </a:ext>
              </a:extLst>
            </xdr:cNvPr>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a:extLst>
                <a:ext uri="{FF2B5EF4-FFF2-40B4-BE49-F238E27FC236}">
                  <a16:creationId xmlns:a16="http://schemas.microsoft.com/office/drawing/2014/main" id="{00000000-0008-0000-0600-00000B000000}"/>
                </a:ext>
              </a:extLst>
            </xdr:cNvPr>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a:extLst>
                <a:ext uri="{FF2B5EF4-FFF2-40B4-BE49-F238E27FC236}">
                  <a16:creationId xmlns:a16="http://schemas.microsoft.com/office/drawing/2014/main" id="{00000000-0008-0000-0600-00000C000000}"/>
                </a:ext>
              </a:extLst>
            </xdr:cNvPr>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a:extLst>
                <a:ext uri="{FF2B5EF4-FFF2-40B4-BE49-F238E27FC236}">
                  <a16:creationId xmlns:a16="http://schemas.microsoft.com/office/drawing/2014/main" id="{00000000-0008-0000-0600-00000D000000}"/>
                </a:ext>
              </a:extLst>
            </xdr:cNvPr>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a:extLst>
              <a:ext uri="{FF2B5EF4-FFF2-40B4-BE49-F238E27FC236}">
                <a16:creationId xmlns:a16="http://schemas.microsoft.com/office/drawing/2014/main" id="{00000000-0008-0000-0600-000004000000}"/>
              </a:ext>
            </a:extLst>
          </xdr:cNvPr>
          <xdr:cNvGrpSpPr>
            <a:grpSpLocks/>
          </xdr:cNvGrpSpPr>
        </xdr:nvGrpSpPr>
        <xdr:grpSpPr bwMode="auto">
          <a:xfrm>
            <a:off x="8203620" y="215430"/>
            <a:ext cx="1008301" cy="745294"/>
            <a:chOff x="8203620" y="215430"/>
            <a:chExt cx="1008301" cy="745294"/>
          </a:xfrm>
        </xdr:grpSpPr>
        <xdr:sp macro="" textlink="">
          <xdr:nvSpPr>
            <xdr:cNvPr id="5" name="Rechteck 4">
              <a:extLst>
                <a:ext uri="{FF2B5EF4-FFF2-40B4-BE49-F238E27FC236}">
                  <a16:creationId xmlns:a16="http://schemas.microsoft.com/office/drawing/2014/main" id="{00000000-0008-0000-0600-000005000000}"/>
                </a:ext>
              </a:extLst>
            </xdr:cNvPr>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a:extLst>
                <a:ext uri="{FF2B5EF4-FFF2-40B4-BE49-F238E27FC236}">
                  <a16:creationId xmlns:a16="http://schemas.microsoft.com/office/drawing/2014/main" id="{00000000-0008-0000-0600-000006000000}"/>
                </a:ext>
              </a:extLst>
            </xdr:cNvPr>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a:extLst>
                <a:ext uri="{FF2B5EF4-FFF2-40B4-BE49-F238E27FC236}">
                  <a16:creationId xmlns:a16="http://schemas.microsoft.com/office/drawing/2014/main" id="{00000000-0008-0000-0600-000007000000}"/>
                </a:ext>
              </a:extLst>
            </xdr:cNvPr>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a:extLst>
                <a:ext uri="{FF2B5EF4-FFF2-40B4-BE49-F238E27FC236}">
                  <a16:creationId xmlns:a16="http://schemas.microsoft.com/office/drawing/2014/main" id="{00000000-0008-0000-0600-000008000000}"/>
                </a:ext>
              </a:extLst>
            </xdr:cNvPr>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C103"/>
  <sheetViews>
    <sheetView showGridLines="0" showRowColHeaders="0" tabSelected="1" zoomScaleNormal="100" zoomScaleSheetLayoutView="100" workbookViewId="0">
      <selection activeCell="D17" sqref="D17:H17"/>
    </sheetView>
  </sheetViews>
  <sheetFormatPr baseColWidth="10" defaultColWidth="11.42578125" defaultRowHeight="12.75"/>
  <cols>
    <col min="1" max="1" width="2.42578125" style="3" customWidth="1"/>
    <col min="2" max="2" width="2.5703125" style="3" customWidth="1"/>
    <col min="3" max="3" width="1.5703125" style="3" customWidth="1"/>
    <col min="4" max="4" width="6.5703125" style="3" customWidth="1"/>
    <col min="5" max="5" width="38.28515625" style="3" customWidth="1"/>
    <col min="6" max="6" width="17.42578125" style="3" customWidth="1"/>
    <col min="7" max="7" width="17.28515625" style="3" customWidth="1"/>
    <col min="8" max="8" width="16.28515625" style="3" customWidth="1"/>
    <col min="9" max="9" width="1.7109375" style="3" customWidth="1"/>
    <col min="10" max="10" width="3.42578125" style="3" customWidth="1"/>
    <col min="11" max="16384" width="11.42578125" style="3"/>
  </cols>
  <sheetData>
    <row r="1" spans="1:29">
      <c r="A1" s="55" t="s">
        <v>39</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pans="1:29" ht="85.5" customHeight="1">
      <c r="A2" s="55"/>
      <c r="B2" s="55"/>
      <c r="C2" s="6"/>
      <c r="D2" s="79" t="s">
        <v>46</v>
      </c>
      <c r="E2" s="79"/>
      <c r="F2" s="79"/>
      <c r="G2" s="6"/>
      <c r="H2" s="6"/>
      <c r="I2" s="6"/>
      <c r="J2" s="55"/>
      <c r="K2" s="55"/>
      <c r="L2" s="55"/>
      <c r="M2" s="55"/>
      <c r="N2" s="55"/>
      <c r="O2" s="55"/>
      <c r="P2" s="55"/>
      <c r="Q2" s="55"/>
      <c r="R2" s="55"/>
      <c r="S2" s="55"/>
      <c r="T2" s="55"/>
      <c r="U2" s="55"/>
      <c r="V2" s="55"/>
      <c r="W2" s="55"/>
      <c r="X2" s="55"/>
      <c r="Y2" s="55"/>
      <c r="Z2" s="55"/>
      <c r="AA2" s="55"/>
      <c r="AB2" s="55"/>
      <c r="AC2" s="55"/>
    </row>
    <row r="3" spans="1:29" ht="51" customHeight="1">
      <c r="A3" s="55"/>
      <c r="B3" s="55"/>
      <c r="C3" s="6"/>
      <c r="D3" s="89" t="s">
        <v>45</v>
      </c>
      <c r="E3" s="90"/>
      <c r="F3" s="90"/>
      <c r="G3" s="90"/>
      <c r="H3" s="90"/>
      <c r="I3" s="6"/>
      <c r="J3" s="55"/>
      <c r="K3" s="55"/>
      <c r="L3" s="55"/>
      <c r="M3" s="55"/>
      <c r="N3" s="55"/>
      <c r="O3" s="55"/>
      <c r="P3" s="55"/>
      <c r="Q3" s="55"/>
      <c r="R3" s="55"/>
      <c r="S3" s="55"/>
      <c r="T3" s="55"/>
      <c r="U3" s="55"/>
      <c r="V3" s="55"/>
      <c r="W3" s="55"/>
      <c r="X3" s="55"/>
      <c r="Y3" s="55"/>
      <c r="Z3" s="55"/>
      <c r="AA3" s="55"/>
      <c r="AB3" s="55"/>
      <c r="AC3" s="55"/>
    </row>
    <row r="4" spans="1:29" ht="30" customHeight="1">
      <c r="A4" s="55"/>
      <c r="B4" s="55"/>
      <c r="C4" s="6"/>
      <c r="D4" s="91" t="s">
        <v>47</v>
      </c>
      <c r="E4" s="91"/>
      <c r="F4" s="91"/>
      <c r="G4" s="91"/>
      <c r="H4" s="91"/>
      <c r="I4" s="6"/>
      <c r="J4" s="55"/>
      <c r="K4" s="55"/>
      <c r="L4" s="55"/>
      <c r="M4" s="55"/>
      <c r="N4" s="55"/>
      <c r="O4" s="55"/>
      <c r="P4" s="55"/>
      <c r="Q4" s="55"/>
      <c r="R4" s="55"/>
      <c r="S4" s="55"/>
      <c r="T4" s="55"/>
      <c r="U4" s="55"/>
      <c r="V4" s="55"/>
      <c r="W4" s="55"/>
      <c r="X4" s="55"/>
      <c r="Y4" s="55"/>
      <c r="Z4" s="55"/>
      <c r="AA4" s="55"/>
      <c r="AB4" s="55"/>
      <c r="AC4" s="55"/>
    </row>
    <row r="5" spans="1:29" ht="28.5" customHeight="1">
      <c r="A5" s="55"/>
      <c r="B5" s="55"/>
      <c r="C5" s="6"/>
      <c r="D5" s="87" t="s">
        <v>38</v>
      </c>
      <c r="E5" s="88"/>
      <c r="F5" s="76"/>
      <c r="G5" s="6"/>
      <c r="H5" s="6"/>
      <c r="I5" s="6"/>
      <c r="J5" s="55"/>
      <c r="K5" s="55"/>
      <c r="L5" s="55"/>
      <c r="M5" s="55"/>
      <c r="N5" s="55"/>
      <c r="O5" s="55"/>
      <c r="P5" s="55"/>
      <c r="Q5" s="55"/>
      <c r="R5" s="55"/>
      <c r="S5" s="55"/>
      <c r="T5" s="55"/>
      <c r="U5" s="55"/>
      <c r="V5" s="55"/>
      <c r="W5" s="55"/>
      <c r="X5" s="55"/>
      <c r="Y5" s="55"/>
      <c r="Z5" s="55"/>
      <c r="AA5" s="55"/>
      <c r="AB5" s="55"/>
      <c r="AC5" s="55"/>
    </row>
    <row r="6" spans="1:29" ht="22.5" customHeight="1">
      <c r="A6" s="55"/>
      <c r="B6" s="55"/>
      <c r="C6" s="6"/>
      <c r="D6" s="84" t="s">
        <v>10</v>
      </c>
      <c r="E6" s="85"/>
      <c r="F6" s="85"/>
      <c r="G6" s="85"/>
      <c r="H6" s="85"/>
      <c r="I6" s="4"/>
      <c r="J6" s="56"/>
      <c r="K6" s="55"/>
      <c r="L6" s="55"/>
      <c r="M6" s="55"/>
      <c r="N6" s="55"/>
      <c r="O6" s="55"/>
      <c r="P6" s="55"/>
      <c r="Q6" s="55"/>
      <c r="R6" s="55"/>
      <c r="S6" s="55"/>
      <c r="T6" s="55"/>
      <c r="U6" s="55"/>
      <c r="V6" s="55"/>
      <c r="W6" s="55"/>
      <c r="X6" s="55"/>
      <c r="Y6" s="55"/>
      <c r="Z6" s="55"/>
      <c r="AA6" s="55"/>
      <c r="AB6" s="55"/>
      <c r="AC6" s="55"/>
    </row>
    <row r="7" spans="1:29" ht="58.5" customHeight="1">
      <c r="A7" s="55"/>
      <c r="B7" s="55"/>
      <c r="C7" s="6"/>
      <c r="D7" s="82" t="s">
        <v>11</v>
      </c>
      <c r="E7" s="83"/>
      <c r="F7" s="83"/>
      <c r="G7" s="83"/>
      <c r="H7" s="83"/>
      <c r="I7" s="4"/>
      <c r="J7" s="56"/>
      <c r="K7" s="55"/>
      <c r="L7" s="55"/>
      <c r="M7" s="55"/>
      <c r="N7" s="55"/>
      <c r="O7" s="55"/>
      <c r="P7" s="55"/>
      <c r="Q7" s="55"/>
      <c r="R7" s="55"/>
      <c r="S7" s="55"/>
      <c r="T7" s="55"/>
      <c r="U7" s="55"/>
      <c r="V7" s="55"/>
      <c r="W7" s="55"/>
      <c r="X7" s="55"/>
      <c r="Y7" s="55"/>
      <c r="Z7" s="55"/>
      <c r="AA7" s="55"/>
      <c r="AB7" s="55"/>
      <c r="AC7" s="55"/>
    </row>
    <row r="8" spans="1:29" ht="30" customHeight="1">
      <c r="A8" s="55"/>
      <c r="B8" s="55"/>
      <c r="C8" s="6"/>
      <c r="D8" s="86" t="s">
        <v>12</v>
      </c>
      <c r="E8" s="83"/>
      <c r="F8" s="83"/>
      <c r="G8" s="83"/>
      <c r="H8" s="83"/>
      <c r="I8" s="4"/>
      <c r="J8" s="56"/>
      <c r="K8" s="55"/>
      <c r="L8" s="55"/>
      <c r="M8" s="55"/>
      <c r="N8" s="55"/>
      <c r="O8" s="55"/>
      <c r="P8" s="55"/>
      <c r="Q8" s="55"/>
      <c r="R8" s="55"/>
      <c r="S8" s="55"/>
      <c r="T8" s="55"/>
      <c r="U8" s="55"/>
      <c r="V8" s="55"/>
      <c r="W8" s="55"/>
      <c r="X8" s="55"/>
      <c r="Y8" s="55"/>
      <c r="Z8" s="55"/>
      <c r="AA8" s="55"/>
      <c r="AB8" s="55"/>
      <c r="AC8" s="55"/>
    </row>
    <row r="9" spans="1:29" ht="18.75" customHeight="1">
      <c r="A9" s="55"/>
      <c r="B9" s="55"/>
      <c r="C9" s="6"/>
      <c r="D9" s="41" t="s">
        <v>36</v>
      </c>
      <c r="E9" s="5"/>
      <c r="F9" s="5"/>
      <c r="G9" s="5"/>
      <c r="H9" s="5"/>
      <c r="I9" s="4"/>
      <c r="J9" s="56"/>
      <c r="K9" s="62"/>
      <c r="L9" s="55"/>
      <c r="M9" s="55"/>
      <c r="N9" s="55"/>
      <c r="O9" s="55"/>
      <c r="P9" s="55"/>
      <c r="Q9" s="55"/>
      <c r="R9" s="55"/>
      <c r="S9" s="55"/>
      <c r="T9" s="55"/>
      <c r="U9" s="55"/>
      <c r="V9" s="55"/>
      <c r="W9" s="55"/>
      <c r="X9" s="55"/>
      <c r="Y9" s="55"/>
      <c r="Z9" s="55"/>
      <c r="AA9" s="55"/>
      <c r="AB9" s="55"/>
      <c r="AC9" s="55"/>
    </row>
    <row r="10" spans="1:29" ht="36.75" customHeight="1">
      <c r="A10" s="55"/>
      <c r="B10" s="55"/>
      <c r="C10" s="6"/>
      <c r="D10" s="77"/>
      <c r="E10" s="78"/>
      <c r="F10" s="78"/>
      <c r="G10" s="78"/>
      <c r="H10" s="78"/>
      <c r="I10" s="4"/>
      <c r="J10" s="56"/>
      <c r="K10" s="62"/>
      <c r="L10" s="55"/>
      <c r="M10" s="55"/>
      <c r="N10" s="55"/>
      <c r="O10" s="55"/>
      <c r="P10" s="55"/>
      <c r="Q10" s="55"/>
      <c r="R10" s="55"/>
      <c r="S10" s="55"/>
      <c r="T10" s="55"/>
      <c r="U10" s="55"/>
      <c r="V10" s="55"/>
      <c r="W10" s="55"/>
      <c r="X10" s="55"/>
      <c r="Y10" s="55"/>
      <c r="Z10" s="55"/>
      <c r="AA10" s="55"/>
      <c r="AB10" s="55"/>
      <c r="AC10" s="55"/>
    </row>
    <row r="11" spans="1:29" ht="69" customHeight="1">
      <c r="A11" s="55"/>
      <c r="B11" s="55"/>
      <c r="C11" s="6"/>
      <c r="D11" s="77" t="s">
        <v>49</v>
      </c>
      <c r="E11" s="78"/>
      <c r="F11" s="78"/>
      <c r="G11" s="78"/>
      <c r="H11" s="78"/>
      <c r="I11" s="4"/>
      <c r="J11" s="56"/>
      <c r="K11" s="62"/>
      <c r="L11" s="55"/>
      <c r="M11" s="55"/>
      <c r="N11" s="55"/>
      <c r="O11" s="55"/>
      <c r="P11" s="55"/>
      <c r="Q11" s="55"/>
      <c r="R11" s="55"/>
      <c r="S11" s="55"/>
      <c r="T11" s="55"/>
      <c r="U11" s="55"/>
      <c r="V11" s="55"/>
      <c r="W11" s="55"/>
      <c r="X11" s="55"/>
      <c r="Y11" s="55"/>
      <c r="Z11" s="55"/>
      <c r="AA11" s="55"/>
      <c r="AB11" s="55"/>
      <c r="AC11" s="55"/>
    </row>
    <row r="12" spans="1:29" ht="15">
      <c r="A12" s="55"/>
      <c r="B12" s="55"/>
      <c r="C12" s="6"/>
      <c r="D12" s="5"/>
      <c r="E12" s="5"/>
      <c r="F12" s="5"/>
      <c r="G12" s="5"/>
      <c r="H12" s="5"/>
      <c r="I12" s="4"/>
      <c r="J12" s="56"/>
      <c r="K12" s="55"/>
      <c r="L12" s="55"/>
      <c r="M12" s="55"/>
      <c r="N12" s="55"/>
      <c r="O12" s="55"/>
      <c r="P12" s="55"/>
      <c r="Q12" s="55"/>
      <c r="R12" s="55"/>
      <c r="S12" s="55"/>
      <c r="T12" s="55"/>
      <c r="U12" s="55"/>
      <c r="V12" s="55"/>
      <c r="W12" s="55"/>
      <c r="X12" s="55"/>
      <c r="Y12" s="55"/>
      <c r="Z12" s="55"/>
      <c r="AA12" s="55"/>
      <c r="AB12" s="55"/>
      <c r="AC12" s="55"/>
    </row>
    <row r="13" spans="1:29" ht="15">
      <c r="A13" s="55"/>
      <c r="B13" s="55"/>
      <c r="C13" s="6"/>
      <c r="D13" s="81" t="s">
        <v>13</v>
      </c>
      <c r="E13" s="81"/>
      <c r="F13" s="81"/>
      <c r="G13" s="81"/>
      <c r="H13" s="81"/>
      <c r="I13" s="4"/>
      <c r="J13" s="56"/>
      <c r="K13" s="55"/>
      <c r="L13" s="55"/>
      <c r="M13" s="55"/>
      <c r="N13" s="55"/>
      <c r="O13" s="55"/>
      <c r="P13" s="55"/>
      <c r="Q13" s="55"/>
      <c r="R13" s="55"/>
      <c r="S13" s="55"/>
      <c r="T13" s="55"/>
      <c r="U13" s="55"/>
      <c r="V13" s="55"/>
      <c r="W13" s="55"/>
      <c r="X13" s="55"/>
      <c r="Y13" s="55"/>
      <c r="Z13" s="55"/>
      <c r="AA13" s="55"/>
      <c r="AB13" s="55"/>
      <c r="AC13" s="55"/>
    </row>
    <row r="14" spans="1:29" ht="25.5" customHeight="1">
      <c r="A14" s="55"/>
      <c r="B14" s="55"/>
      <c r="C14" s="6"/>
      <c r="D14" s="82" t="s">
        <v>43</v>
      </c>
      <c r="E14" s="83"/>
      <c r="F14" s="83"/>
      <c r="G14" s="83"/>
      <c r="H14" s="83"/>
      <c r="I14" s="4"/>
      <c r="J14" s="56"/>
      <c r="K14" s="55"/>
      <c r="L14" s="55"/>
      <c r="M14" s="55"/>
      <c r="N14" s="55"/>
      <c r="O14" s="55"/>
      <c r="P14" s="55"/>
      <c r="Q14" s="55"/>
      <c r="R14" s="55"/>
      <c r="S14" s="55"/>
      <c r="T14" s="55"/>
      <c r="U14" s="55"/>
      <c r="V14" s="55"/>
      <c r="W14" s="55"/>
      <c r="X14" s="55"/>
      <c r="Y14" s="55"/>
      <c r="Z14" s="55"/>
      <c r="AA14" s="55"/>
      <c r="AB14" s="55"/>
      <c r="AC14" s="55"/>
    </row>
    <row r="15" spans="1:29" ht="49.5" customHeight="1">
      <c r="A15" s="55"/>
      <c r="B15" s="55"/>
      <c r="C15" s="6"/>
      <c r="D15" s="82" t="s">
        <v>50</v>
      </c>
      <c r="E15" s="83"/>
      <c r="F15" s="83"/>
      <c r="G15" s="83"/>
      <c r="H15" s="83"/>
      <c r="I15" s="4"/>
      <c r="J15" s="56"/>
      <c r="K15" s="55"/>
      <c r="L15" s="55"/>
      <c r="M15" s="55"/>
      <c r="N15" s="55"/>
      <c r="O15" s="55"/>
      <c r="P15" s="55"/>
      <c r="Q15" s="55"/>
      <c r="R15" s="55"/>
      <c r="S15" s="55"/>
      <c r="T15" s="55"/>
      <c r="U15" s="55"/>
      <c r="V15" s="55"/>
      <c r="W15" s="55"/>
      <c r="X15" s="55"/>
      <c r="Y15" s="55"/>
      <c r="Z15" s="55"/>
      <c r="AA15" s="55"/>
      <c r="AB15" s="55"/>
      <c r="AC15" s="55"/>
    </row>
    <row r="16" spans="1:29" ht="29.25" customHeight="1">
      <c r="A16" s="55"/>
      <c r="B16" s="55"/>
      <c r="C16" s="6"/>
      <c r="D16" s="92"/>
      <c r="E16" s="92"/>
      <c r="F16" s="75"/>
      <c r="G16" s="75"/>
      <c r="H16" s="75"/>
      <c r="I16" s="4"/>
      <c r="J16" s="56"/>
      <c r="K16" s="55"/>
      <c r="L16" s="55"/>
      <c r="M16" s="55"/>
      <c r="N16" s="55"/>
      <c r="O16" s="55"/>
      <c r="P16" s="55"/>
      <c r="Q16" s="55"/>
      <c r="R16" s="55"/>
      <c r="S16" s="55"/>
      <c r="T16" s="55"/>
      <c r="U16" s="55"/>
      <c r="V16" s="55"/>
      <c r="W16" s="55"/>
      <c r="X16" s="55"/>
      <c r="Y16" s="55"/>
      <c r="Z16" s="55"/>
      <c r="AA16" s="55"/>
      <c r="AB16" s="55"/>
      <c r="AC16" s="55"/>
    </row>
    <row r="17" spans="1:29" ht="22.5" customHeight="1">
      <c r="A17" s="55"/>
      <c r="B17" s="55"/>
      <c r="C17" s="6"/>
      <c r="D17" s="80" t="s">
        <v>68</v>
      </c>
      <c r="E17" s="80"/>
      <c r="F17" s="80"/>
      <c r="G17" s="80"/>
      <c r="H17" s="80"/>
      <c r="I17" s="4"/>
      <c r="J17" s="56"/>
      <c r="K17" s="55"/>
      <c r="L17" s="55"/>
      <c r="M17" s="55"/>
      <c r="N17" s="55"/>
      <c r="O17" s="55"/>
      <c r="P17" s="55"/>
      <c r="Q17" s="55"/>
      <c r="R17" s="55"/>
      <c r="S17" s="55"/>
      <c r="T17" s="55"/>
      <c r="U17" s="55"/>
      <c r="V17" s="55"/>
      <c r="W17" s="55"/>
      <c r="X17" s="55"/>
      <c r="Y17" s="55"/>
      <c r="Z17" s="55"/>
      <c r="AA17" s="55"/>
      <c r="AB17" s="55"/>
      <c r="AC17" s="55"/>
    </row>
    <row r="18" spans="1:29" ht="15">
      <c r="A18" s="55"/>
      <c r="B18" s="55"/>
      <c r="C18" s="55"/>
      <c r="D18" s="55"/>
      <c r="E18" s="55"/>
      <c r="F18" s="55"/>
      <c r="G18" s="55"/>
      <c r="H18" s="55"/>
      <c r="I18" s="56"/>
      <c r="J18" s="56"/>
      <c r="K18" s="55"/>
      <c r="L18" s="55"/>
      <c r="M18" s="55"/>
      <c r="N18" s="55"/>
      <c r="O18" s="55"/>
      <c r="P18" s="55"/>
      <c r="Q18" s="55"/>
      <c r="R18" s="55"/>
      <c r="S18" s="55"/>
      <c r="T18" s="55"/>
      <c r="U18" s="55"/>
      <c r="V18" s="55"/>
      <c r="W18" s="55"/>
      <c r="X18" s="55"/>
      <c r="Y18" s="55"/>
      <c r="Z18" s="55"/>
      <c r="AA18" s="55"/>
      <c r="AB18" s="55"/>
      <c r="AC18" s="55"/>
    </row>
    <row r="19" spans="1:29">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row>
    <row r="20" spans="1:29">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row>
    <row r="21" spans="1:29">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row>
    <row r="22" spans="1:29">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row>
    <row r="23" spans="1:29">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row>
    <row r="24" spans="1:29">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row>
    <row r="25" spans="1:29">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row>
    <row r="26" spans="1:29">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row>
    <row r="27" spans="1:29">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row>
    <row r="28" spans="1:29">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row>
    <row r="29" spans="1:29">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row>
    <row r="30" spans="1:29">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row>
    <row r="31" spans="1:29">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row>
    <row r="32" spans="1:29">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row>
    <row r="33" spans="1:29">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row>
    <row r="34" spans="1:29">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row>
    <row r="35" spans="1:29">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row>
    <row r="36" spans="1:29">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row>
    <row r="37" spans="1:29">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row>
    <row r="38" spans="1:29">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row>
    <row r="39" spans="1:29">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row>
    <row r="40" spans="1:29">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row>
    <row r="41" spans="1:29">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row>
    <row r="42" spans="1:29">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row>
    <row r="43" spans="1:29">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row>
    <row r="44" spans="1:29">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row>
    <row r="45" spans="1:29">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row>
    <row r="46" spans="1:29">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row>
    <row r="47" spans="1:29">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row>
    <row r="48" spans="1:29">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row>
    <row r="49" spans="1:29">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row>
    <row r="50" spans="1:29">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row>
    <row r="51" spans="1:29">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row>
    <row r="52" spans="1:29">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row>
    <row r="101" spans="1:29">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row>
    <row r="102" spans="1:29">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row>
    <row r="103" spans="1:29">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t="s">
        <v>39</v>
      </c>
    </row>
  </sheetData>
  <sheetProtection algorithmName="SHA-512" hashValue="K6YngGLQbd3B51LA7L/G4gNtktoiFsQIQFLZH4ncZFY6Os4hRMLpSPu9GiMu+L5Xb6ahLhzJpHsBCWiKuK6peA==" saltValue="1StmNuPfGEUscY8lO1lgQQ==" spinCount="100000" sheet="1" objects="1" scenarios="1" selectLockedCells="1"/>
  <mergeCells count="14">
    <mergeCell ref="D11:H11"/>
    <mergeCell ref="D2:F2"/>
    <mergeCell ref="D17:H17"/>
    <mergeCell ref="D13:H13"/>
    <mergeCell ref="D14:H14"/>
    <mergeCell ref="D6:H6"/>
    <mergeCell ref="D7:H7"/>
    <mergeCell ref="D15:H15"/>
    <mergeCell ref="D8:H8"/>
    <mergeCell ref="D5:E5"/>
    <mergeCell ref="D3:H3"/>
    <mergeCell ref="D4:H4"/>
    <mergeCell ref="D16:E16"/>
    <mergeCell ref="D10:H10"/>
  </mergeCells>
  <phoneticPr fontId="0" type="noConversion"/>
  <pageMargins left="0.59055118110236227" right="0.39370078740157483" top="0.39370078740157483"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C98"/>
  <sheetViews>
    <sheetView showGridLines="0" showRowColHeaders="0" view="pageBreakPreview" zoomScaleNormal="85" zoomScaleSheetLayoutView="100" workbookViewId="0">
      <selection activeCell="E5" sqref="E5:G5"/>
    </sheetView>
  </sheetViews>
  <sheetFormatPr baseColWidth="10" defaultColWidth="11.42578125" defaultRowHeight="12.75"/>
  <cols>
    <col min="1" max="1" width="3.42578125" style="3" customWidth="1"/>
    <col min="2" max="2" width="4" style="7" customWidth="1"/>
    <col min="3" max="3" width="44.7109375" style="3" customWidth="1"/>
    <col min="4" max="4" width="3.85546875" style="3" customWidth="1"/>
    <col min="5" max="5" width="17.42578125" style="3" customWidth="1"/>
    <col min="6" max="6" width="17.28515625" style="3" customWidth="1"/>
    <col min="7" max="7" width="16.28515625" style="3" customWidth="1"/>
    <col min="8" max="8" width="5.140625" style="3" customWidth="1"/>
    <col min="9" max="9" width="3.42578125" style="3" customWidth="1"/>
    <col min="10" max="16384" width="11.42578125" style="3"/>
  </cols>
  <sheetData>
    <row r="1" spans="1:29" ht="17.25" customHeight="1">
      <c r="A1" s="55" t="s">
        <v>39</v>
      </c>
      <c r="B1" s="57"/>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pans="1:29">
      <c r="A2" s="55"/>
      <c r="B2" s="6"/>
      <c r="C2" s="6"/>
      <c r="D2" s="6"/>
      <c r="E2" s="6"/>
      <c r="F2" s="6"/>
      <c r="G2" s="6"/>
      <c r="H2" s="6"/>
      <c r="I2" s="55"/>
      <c r="J2" s="55"/>
      <c r="K2" s="55"/>
      <c r="L2" s="55"/>
      <c r="M2" s="55"/>
      <c r="N2" s="55"/>
      <c r="O2" s="55"/>
      <c r="P2" s="55"/>
      <c r="Q2" s="55"/>
      <c r="R2" s="55"/>
      <c r="S2" s="55"/>
      <c r="T2" s="55"/>
      <c r="U2" s="55"/>
      <c r="V2" s="55"/>
      <c r="W2" s="55"/>
      <c r="X2" s="55"/>
      <c r="Y2" s="55"/>
      <c r="Z2" s="55"/>
      <c r="AA2" s="55"/>
      <c r="AB2" s="55"/>
      <c r="AC2" s="55"/>
    </row>
    <row r="3" spans="1:29" ht="63.75" customHeight="1">
      <c r="A3" s="55"/>
      <c r="B3" s="23"/>
      <c r="C3" s="93" t="s">
        <v>44</v>
      </c>
      <c r="D3" s="93"/>
      <c r="E3" s="93"/>
      <c r="F3" s="74"/>
      <c r="G3" s="4"/>
      <c r="H3" s="95"/>
      <c r="I3" s="56"/>
      <c r="J3" s="55"/>
      <c r="K3" s="55"/>
      <c r="L3" s="55"/>
      <c r="M3" s="55"/>
      <c r="N3" s="55"/>
      <c r="O3" s="55"/>
      <c r="P3" s="55"/>
      <c r="Q3" s="55"/>
      <c r="R3" s="55"/>
      <c r="S3" s="55"/>
      <c r="T3" s="55"/>
      <c r="U3" s="55"/>
      <c r="V3" s="55"/>
      <c r="W3" s="55"/>
      <c r="X3" s="55"/>
      <c r="Y3" s="55"/>
      <c r="Z3" s="55"/>
      <c r="AA3" s="55"/>
      <c r="AB3" s="55"/>
      <c r="AC3" s="55"/>
    </row>
    <row r="4" spans="1:29" ht="15">
      <c r="A4" s="55"/>
      <c r="B4" s="23"/>
      <c r="C4" s="95"/>
      <c r="D4" s="95"/>
      <c r="E4" s="95"/>
      <c r="F4" s="95"/>
      <c r="G4" s="95"/>
      <c r="H4" s="95"/>
      <c r="I4" s="56"/>
      <c r="J4" s="55"/>
      <c r="K4" s="55"/>
      <c r="L4" s="55"/>
      <c r="M4" s="55"/>
      <c r="N4" s="55"/>
      <c r="O4" s="55"/>
      <c r="P4" s="55"/>
      <c r="Q4" s="55"/>
      <c r="R4" s="55"/>
      <c r="S4" s="55"/>
      <c r="T4" s="55"/>
      <c r="U4" s="55"/>
      <c r="V4" s="55"/>
      <c r="W4" s="55"/>
      <c r="X4" s="55"/>
      <c r="Y4" s="55"/>
      <c r="Z4" s="55"/>
      <c r="AA4" s="55"/>
      <c r="AB4" s="55"/>
      <c r="AC4" s="55"/>
    </row>
    <row r="5" spans="1:29" ht="15">
      <c r="A5" s="55"/>
      <c r="B5" s="23">
        <v>1</v>
      </c>
      <c r="C5" s="8" t="s">
        <v>0</v>
      </c>
      <c r="D5" s="9"/>
      <c r="E5" s="97"/>
      <c r="F5" s="98"/>
      <c r="G5" s="98"/>
      <c r="H5" s="105"/>
      <c r="I5" s="56"/>
      <c r="J5" s="55"/>
      <c r="K5" s="55"/>
      <c r="L5" s="55"/>
      <c r="M5" s="55"/>
      <c r="N5" s="55"/>
      <c r="O5" s="55"/>
      <c r="P5" s="55"/>
      <c r="Q5" s="55"/>
      <c r="R5" s="55"/>
      <c r="S5" s="55"/>
      <c r="T5" s="55"/>
      <c r="U5" s="55"/>
      <c r="V5" s="55"/>
      <c r="W5" s="55"/>
      <c r="X5" s="55"/>
      <c r="Y5" s="55"/>
      <c r="Z5" s="55"/>
      <c r="AA5" s="55"/>
      <c r="AB5" s="55"/>
      <c r="AC5" s="55"/>
    </row>
    <row r="6" spans="1:29" ht="15">
      <c r="A6" s="55"/>
      <c r="B6" s="23">
        <v>2</v>
      </c>
      <c r="C6" s="46" t="s">
        <v>51</v>
      </c>
      <c r="D6" s="9"/>
      <c r="E6" s="97"/>
      <c r="F6" s="98"/>
      <c r="G6" s="98"/>
      <c r="H6" s="105"/>
      <c r="I6" s="56"/>
      <c r="J6" s="55"/>
      <c r="K6" s="55"/>
      <c r="L6" s="55"/>
      <c r="M6" s="55"/>
      <c r="N6" s="55"/>
      <c r="O6" s="55"/>
      <c r="P6" s="55"/>
      <c r="Q6" s="55"/>
      <c r="R6" s="55"/>
      <c r="S6" s="55"/>
      <c r="T6" s="55"/>
      <c r="U6" s="55"/>
      <c r="V6" s="55"/>
      <c r="W6" s="55"/>
      <c r="X6" s="55"/>
      <c r="Y6" s="55"/>
      <c r="Z6" s="55"/>
      <c r="AA6" s="55"/>
      <c r="AB6" s="55"/>
      <c r="AC6" s="55"/>
    </row>
    <row r="7" spans="1:29" ht="15.75" customHeight="1">
      <c r="A7" s="55"/>
      <c r="B7" s="23"/>
      <c r="C7" s="51"/>
      <c r="D7" s="48"/>
      <c r="E7" s="52"/>
      <c r="F7" s="49"/>
      <c r="G7" s="53"/>
      <c r="H7" s="54"/>
      <c r="I7" s="56"/>
      <c r="J7" s="55"/>
      <c r="K7" s="55"/>
      <c r="L7" s="55"/>
      <c r="M7" s="55"/>
      <c r="N7" s="55"/>
      <c r="O7" s="55"/>
      <c r="P7" s="55"/>
      <c r="Q7" s="55"/>
      <c r="R7" s="55"/>
      <c r="S7" s="55"/>
      <c r="T7" s="55"/>
      <c r="U7" s="55"/>
      <c r="V7" s="55"/>
      <c r="W7" s="55"/>
      <c r="X7" s="55"/>
      <c r="Y7" s="55"/>
      <c r="Z7" s="55"/>
      <c r="AA7" s="55"/>
      <c r="AB7" s="55"/>
      <c r="AC7" s="55"/>
    </row>
    <row r="8" spans="1:29" ht="15.75" customHeight="1">
      <c r="A8" s="55"/>
      <c r="B8" s="59">
        <v>3</v>
      </c>
      <c r="C8" s="39" t="s">
        <v>29</v>
      </c>
      <c r="D8" s="38"/>
      <c r="E8" s="70">
        <f>+'Anlage 1'!F45+'Anlage 2'!F45+'Anlage 3'!F45+'Anlage 4'!F45+'Anlage 5'!F45</f>
        <v>0</v>
      </c>
      <c r="F8" s="10" t="s">
        <v>7</v>
      </c>
      <c r="G8" s="50"/>
      <c r="H8" s="6"/>
      <c r="I8" s="56"/>
      <c r="J8" s="55"/>
      <c r="K8" s="55"/>
      <c r="L8" s="55"/>
      <c r="M8" s="55"/>
      <c r="N8" s="55"/>
      <c r="O8" s="55"/>
      <c r="P8" s="55"/>
      <c r="Q8" s="55"/>
      <c r="R8" s="55"/>
      <c r="S8" s="55"/>
      <c r="T8" s="55"/>
      <c r="U8" s="55"/>
      <c r="V8" s="55"/>
      <c r="W8" s="55"/>
      <c r="X8" s="55"/>
      <c r="Y8" s="55"/>
      <c r="Z8" s="55"/>
      <c r="AA8" s="55"/>
      <c r="AB8" s="55"/>
      <c r="AC8" s="55"/>
    </row>
    <row r="9" spans="1:29" ht="15">
      <c r="A9" s="55"/>
      <c r="B9" s="23"/>
      <c r="C9" s="51"/>
      <c r="D9" s="4"/>
      <c r="E9" s="71"/>
      <c r="F9" s="10"/>
      <c r="G9" s="95"/>
      <c r="H9" s="95"/>
      <c r="I9" s="56"/>
      <c r="J9" s="55"/>
      <c r="K9" s="55"/>
      <c r="L9" s="55"/>
      <c r="M9" s="55"/>
      <c r="N9" s="55"/>
      <c r="O9" s="55"/>
      <c r="P9" s="55"/>
      <c r="Q9" s="55"/>
      <c r="R9" s="55"/>
      <c r="S9" s="55"/>
      <c r="T9" s="55"/>
      <c r="U9" s="55"/>
      <c r="V9" s="55"/>
      <c r="W9" s="55"/>
      <c r="X9" s="55"/>
      <c r="Y9" s="55"/>
      <c r="Z9" s="55"/>
      <c r="AA9" s="55"/>
      <c r="AB9" s="55"/>
      <c r="AC9" s="55"/>
    </row>
    <row r="10" spans="1:29" ht="15">
      <c r="A10" s="55"/>
      <c r="B10" s="59">
        <v>4</v>
      </c>
      <c r="C10" s="8" t="s">
        <v>25</v>
      </c>
      <c r="D10" s="4"/>
      <c r="E10" s="70">
        <f>+'Anlage 1'!J39+'Anlage 2'!J39+'Anlage 3'!J39+'Anlage 4'!J39+'Anlage 5'!J39</f>
        <v>0</v>
      </c>
      <c r="F10" s="10" t="s">
        <v>8</v>
      </c>
      <c r="G10" s="95"/>
      <c r="H10" s="95"/>
      <c r="I10" s="56"/>
      <c r="J10" s="55"/>
      <c r="K10" s="55"/>
      <c r="L10" s="55"/>
      <c r="M10" s="55"/>
      <c r="N10" s="55"/>
      <c r="O10" s="55"/>
      <c r="P10" s="55"/>
      <c r="Q10" s="55"/>
      <c r="R10" s="55"/>
      <c r="S10" s="55"/>
      <c r="T10" s="55"/>
      <c r="U10" s="55"/>
      <c r="V10" s="55"/>
      <c r="W10" s="55"/>
      <c r="X10" s="55"/>
      <c r="Y10" s="55"/>
      <c r="Z10" s="55"/>
      <c r="AA10" s="55"/>
      <c r="AB10" s="55"/>
      <c r="AC10" s="55"/>
    </row>
    <row r="11" spans="1:29" ht="15">
      <c r="A11" s="55"/>
      <c r="B11" s="59">
        <v>5</v>
      </c>
      <c r="C11" s="8" t="s">
        <v>26</v>
      </c>
      <c r="D11" s="4"/>
      <c r="E11" s="72">
        <f>ROUND(IF(E10&gt;0,((('Anlage 1'!J39+'Anlage 2'!J39+'Anlage 3'!J39+'Anlage 4'!J39+'Anlage 5'!J39)/('Anlage 1'!J23+'Anlage 2'!J23+'Anlage 3'!J23+'Anlage 4'!J23+'Anlage 5'!J23))*100),0),2)</f>
        <v>0</v>
      </c>
      <c r="F11" s="10" t="s">
        <v>17</v>
      </c>
      <c r="G11" s="95"/>
      <c r="H11" s="95"/>
      <c r="I11" s="56"/>
      <c r="J11" s="61"/>
      <c r="K11" s="55"/>
      <c r="L11" s="55"/>
      <c r="M11" s="55"/>
      <c r="N11" s="55"/>
      <c r="O11" s="55"/>
      <c r="P11" s="55"/>
      <c r="Q11" s="55"/>
      <c r="R11" s="55"/>
      <c r="S11" s="55"/>
      <c r="T11" s="55"/>
      <c r="U11" s="55"/>
      <c r="V11" s="55"/>
      <c r="W11" s="55"/>
      <c r="X11" s="55"/>
      <c r="Y11" s="55"/>
      <c r="Z11" s="55"/>
      <c r="AA11" s="55"/>
      <c r="AB11" s="55"/>
      <c r="AC11" s="55"/>
    </row>
    <row r="12" spans="1:29" ht="15.75">
      <c r="A12" s="55"/>
      <c r="B12" s="59">
        <v>6</v>
      </c>
      <c r="C12" s="37" t="s">
        <v>27</v>
      </c>
      <c r="D12" s="4"/>
      <c r="E12" s="70">
        <f>+'Anlage 1'!J41+'Anlage 2'!J41+'Anlage 3'!J41+'Anlage 4'!J41+'Anlage 5'!J41</f>
        <v>0</v>
      </c>
      <c r="F12" s="10" t="s">
        <v>18</v>
      </c>
      <c r="G12" s="95"/>
      <c r="H12" s="95"/>
      <c r="I12" s="56"/>
      <c r="J12" s="55"/>
      <c r="K12" s="55"/>
      <c r="L12" s="55"/>
      <c r="M12" s="55"/>
      <c r="N12" s="55"/>
      <c r="O12" s="55"/>
      <c r="P12" s="55"/>
      <c r="Q12" s="55"/>
      <c r="R12" s="55"/>
      <c r="S12" s="55"/>
      <c r="T12" s="55"/>
      <c r="U12" s="55"/>
      <c r="V12" s="55"/>
      <c r="W12" s="55"/>
      <c r="X12" s="55"/>
      <c r="Y12" s="55"/>
      <c r="Z12" s="55"/>
      <c r="AA12" s="55"/>
      <c r="AB12" s="55"/>
      <c r="AC12" s="55"/>
    </row>
    <row r="13" spans="1:29" ht="15.75">
      <c r="A13" s="55"/>
      <c r="B13" s="59">
        <v>7</v>
      </c>
      <c r="C13" s="45" t="s">
        <v>37</v>
      </c>
      <c r="D13" s="4"/>
      <c r="E13" s="70">
        <f>IFERROR((+E8/E12),0)</f>
        <v>0</v>
      </c>
      <c r="F13" s="10" t="s">
        <v>35</v>
      </c>
      <c r="G13" s="95"/>
      <c r="H13" s="95"/>
      <c r="I13" s="56"/>
      <c r="J13" s="55"/>
      <c r="K13" s="55"/>
      <c r="L13" s="55"/>
      <c r="M13" s="55"/>
      <c r="N13" s="55"/>
      <c r="O13" s="55"/>
      <c r="P13" s="55"/>
      <c r="Q13" s="55"/>
      <c r="R13" s="55"/>
      <c r="S13" s="55"/>
      <c r="T13" s="55"/>
      <c r="U13" s="55"/>
      <c r="V13" s="55"/>
      <c r="W13" s="55"/>
      <c r="X13" s="55"/>
      <c r="Y13" s="55"/>
      <c r="Z13" s="55"/>
      <c r="AA13" s="55"/>
      <c r="AB13" s="55"/>
      <c r="AC13" s="55"/>
    </row>
    <row r="14" spans="1:29" ht="15">
      <c r="A14" s="55"/>
      <c r="B14" s="23"/>
      <c r="C14" s="73"/>
      <c r="D14" s="4"/>
      <c r="E14" s="71"/>
      <c r="F14" s="10"/>
      <c r="G14" s="54"/>
      <c r="H14" s="54"/>
      <c r="I14" s="56"/>
      <c r="J14" s="55"/>
      <c r="K14" s="55"/>
      <c r="L14" s="55"/>
      <c r="M14" s="55"/>
      <c r="N14" s="55"/>
      <c r="O14" s="55"/>
      <c r="P14" s="55"/>
      <c r="Q14" s="55"/>
      <c r="R14" s="55"/>
      <c r="S14" s="55"/>
      <c r="T14" s="55"/>
      <c r="U14" s="55"/>
      <c r="V14" s="55"/>
      <c r="W14" s="55"/>
      <c r="X14" s="55"/>
      <c r="Y14" s="55"/>
      <c r="Z14" s="55"/>
      <c r="AA14" s="55"/>
      <c r="AB14" s="55"/>
      <c r="AC14" s="55"/>
    </row>
    <row r="15" spans="1:29" ht="146.25" customHeight="1">
      <c r="A15" s="55"/>
      <c r="B15" s="23"/>
      <c r="C15" s="94" t="s">
        <v>42</v>
      </c>
      <c r="D15" s="94"/>
      <c r="E15" s="94"/>
      <c r="F15" s="94"/>
      <c r="G15" s="94"/>
      <c r="H15" s="54"/>
      <c r="I15" s="56"/>
      <c r="J15" s="55"/>
      <c r="K15" s="55"/>
      <c r="L15" s="55"/>
      <c r="M15" s="55"/>
      <c r="N15" s="55"/>
      <c r="O15" s="55"/>
      <c r="P15" s="55"/>
      <c r="Q15" s="55"/>
      <c r="R15" s="55"/>
      <c r="S15" s="55"/>
      <c r="T15" s="55"/>
      <c r="U15" s="55"/>
      <c r="V15" s="55"/>
      <c r="W15" s="55"/>
      <c r="X15" s="55"/>
      <c r="Y15" s="55"/>
      <c r="Z15" s="55"/>
      <c r="AA15" s="55"/>
      <c r="AB15" s="55"/>
      <c r="AC15" s="55"/>
    </row>
    <row r="16" spans="1:29" ht="15">
      <c r="A16" s="55"/>
      <c r="B16" s="23"/>
      <c r="C16" s="6"/>
      <c r="D16" s="6"/>
      <c r="E16" s="6"/>
      <c r="F16" s="6"/>
      <c r="G16" s="6"/>
      <c r="H16" s="6"/>
      <c r="I16" s="56"/>
      <c r="J16" s="55"/>
      <c r="K16" s="55"/>
      <c r="L16" s="55"/>
      <c r="M16" s="55"/>
      <c r="N16" s="55"/>
      <c r="O16" s="55"/>
      <c r="P16" s="55"/>
      <c r="Q16" s="55"/>
      <c r="R16" s="55"/>
      <c r="S16" s="55"/>
      <c r="T16" s="55"/>
      <c r="U16" s="55"/>
      <c r="V16" s="55"/>
      <c r="W16" s="55"/>
      <c r="X16" s="55"/>
      <c r="Y16" s="55"/>
      <c r="Z16" s="55"/>
      <c r="AA16" s="55"/>
      <c r="AB16" s="55"/>
      <c r="AC16" s="55"/>
    </row>
    <row r="17" spans="1:29" ht="15.75">
      <c r="A17" s="55"/>
      <c r="C17" s="99" t="s">
        <v>41</v>
      </c>
      <c r="D17" s="100"/>
      <c r="E17" s="100"/>
      <c r="F17" s="100"/>
      <c r="G17" s="101"/>
      <c r="I17" s="55"/>
      <c r="J17" s="55"/>
      <c r="K17" s="55"/>
      <c r="L17" s="55"/>
      <c r="M17" s="55"/>
      <c r="N17" s="55"/>
      <c r="O17" s="55"/>
      <c r="P17" s="55"/>
      <c r="Q17" s="55"/>
      <c r="R17" s="55"/>
      <c r="S17" s="55"/>
      <c r="T17" s="55"/>
      <c r="U17" s="55"/>
      <c r="V17" s="55"/>
      <c r="W17" s="55"/>
      <c r="X17" s="55"/>
      <c r="Y17" s="55"/>
      <c r="Z17" s="55"/>
      <c r="AA17" s="55"/>
      <c r="AB17" s="55"/>
      <c r="AC17" s="55"/>
    </row>
    <row r="18" spans="1:29" ht="57.75" customHeight="1">
      <c r="A18" s="55"/>
      <c r="C18" s="102" t="s">
        <v>58</v>
      </c>
      <c r="D18" s="103"/>
      <c r="E18" s="103"/>
      <c r="F18" s="103"/>
      <c r="G18" s="104"/>
      <c r="I18" s="55"/>
      <c r="J18" s="55"/>
      <c r="K18" s="55"/>
      <c r="L18" s="55"/>
      <c r="M18" s="55"/>
      <c r="N18" s="55"/>
      <c r="O18" s="55"/>
      <c r="P18" s="55"/>
      <c r="Q18" s="55"/>
      <c r="R18" s="55"/>
      <c r="S18" s="55"/>
      <c r="T18" s="55"/>
      <c r="U18" s="55"/>
      <c r="V18" s="55"/>
      <c r="W18" s="55"/>
      <c r="X18" s="55"/>
      <c r="Y18" s="55"/>
      <c r="Z18" s="55"/>
      <c r="AA18" s="55"/>
      <c r="AB18" s="55"/>
      <c r="AC18" s="55"/>
    </row>
    <row r="19" spans="1:29" ht="66" customHeight="1">
      <c r="A19" s="55"/>
      <c r="B19" s="59">
        <v>8</v>
      </c>
      <c r="C19" s="106" t="s">
        <v>40</v>
      </c>
      <c r="D19" s="107"/>
      <c r="E19" s="107"/>
      <c r="F19" s="107"/>
      <c r="G19" s="108"/>
      <c r="I19" s="58"/>
      <c r="J19" s="55"/>
      <c r="K19" s="55"/>
      <c r="L19" s="55"/>
      <c r="M19" s="55"/>
      <c r="N19" s="55"/>
      <c r="O19" s="55"/>
      <c r="P19" s="55"/>
      <c r="Q19" s="55"/>
      <c r="R19" s="55"/>
      <c r="S19" s="55"/>
      <c r="T19" s="55"/>
      <c r="U19" s="55"/>
      <c r="V19" s="55"/>
      <c r="W19" s="55"/>
      <c r="X19" s="55"/>
      <c r="Y19" s="55"/>
      <c r="Z19" s="55"/>
      <c r="AA19" s="55"/>
      <c r="AB19" s="55"/>
      <c r="AC19" s="55"/>
    </row>
    <row r="20" spans="1:29" ht="13.5" customHeight="1">
      <c r="A20" s="55"/>
      <c r="B20" s="23"/>
      <c r="C20" s="6"/>
      <c r="D20" s="6"/>
      <c r="E20" s="6"/>
      <c r="F20" s="6"/>
      <c r="G20" s="6"/>
      <c r="I20" s="58"/>
      <c r="J20" s="55"/>
      <c r="K20" s="55"/>
      <c r="L20" s="55"/>
      <c r="M20" s="55"/>
      <c r="N20" s="55"/>
      <c r="O20" s="55"/>
      <c r="P20" s="55"/>
      <c r="Q20" s="55"/>
      <c r="R20" s="55"/>
      <c r="S20" s="55"/>
      <c r="T20" s="55"/>
      <c r="U20" s="55"/>
      <c r="V20" s="55"/>
      <c r="W20" s="55"/>
      <c r="X20" s="55"/>
      <c r="Y20" s="55"/>
      <c r="Z20" s="55"/>
      <c r="AA20" s="55"/>
      <c r="AB20" s="55"/>
      <c r="AC20" s="55"/>
    </row>
    <row r="21" spans="1:29" ht="45" customHeight="1">
      <c r="A21" s="55"/>
      <c r="B21" s="59"/>
      <c r="C21" s="102" t="s">
        <v>48</v>
      </c>
      <c r="D21" s="103"/>
      <c r="E21" s="103"/>
      <c r="F21" s="103"/>
      <c r="G21" s="104"/>
      <c r="I21" s="58"/>
      <c r="J21" s="55"/>
      <c r="K21" s="55"/>
      <c r="L21" s="55"/>
      <c r="M21" s="55"/>
      <c r="N21" s="55"/>
      <c r="O21" s="55"/>
      <c r="P21" s="55"/>
      <c r="Q21" s="55"/>
      <c r="R21" s="55"/>
      <c r="S21" s="55"/>
      <c r="T21" s="55"/>
      <c r="U21" s="55"/>
      <c r="V21" s="55"/>
      <c r="W21" s="55"/>
      <c r="X21" s="55"/>
      <c r="Y21" s="55"/>
      <c r="Z21" s="55"/>
      <c r="AA21" s="55"/>
      <c r="AB21" s="55"/>
      <c r="AC21" s="55"/>
    </row>
    <row r="22" spans="1:29">
      <c r="A22" s="55"/>
      <c r="B22" s="23"/>
      <c r="C22" s="6"/>
      <c r="D22" s="6"/>
      <c r="E22" s="6"/>
      <c r="F22" s="6"/>
      <c r="G22" s="6"/>
      <c r="H22" s="6"/>
      <c r="I22" s="58"/>
      <c r="J22" s="55"/>
      <c r="K22" s="55"/>
      <c r="L22" s="55"/>
      <c r="M22" s="55"/>
      <c r="N22" s="55"/>
      <c r="O22" s="55"/>
      <c r="P22" s="55"/>
      <c r="Q22" s="55"/>
      <c r="R22" s="55"/>
      <c r="S22" s="55"/>
      <c r="T22" s="55"/>
      <c r="U22" s="55"/>
      <c r="V22" s="55"/>
      <c r="W22" s="55"/>
      <c r="X22" s="55"/>
      <c r="Y22" s="55"/>
      <c r="Z22" s="55"/>
      <c r="AA22" s="55"/>
      <c r="AB22" s="55"/>
      <c r="AC22" s="55"/>
    </row>
    <row r="23" spans="1:29" ht="44.25" customHeight="1">
      <c r="A23" s="55"/>
      <c r="B23" s="60"/>
      <c r="C23" s="96" t="str">
        <f>Erläuterung!D17</f>
        <v>4.2.10 Vorhabenbeschreibung Sanierung von Beckenwasserpumpen - 2507_V2</v>
      </c>
      <c r="D23" s="96"/>
      <c r="E23" s="96"/>
      <c r="F23" s="96"/>
      <c r="G23" s="96"/>
      <c r="H23" s="6"/>
      <c r="I23" s="58"/>
      <c r="J23" s="55"/>
      <c r="K23" s="55"/>
      <c r="L23" s="55"/>
      <c r="M23" s="55"/>
      <c r="N23" s="55"/>
      <c r="O23" s="55"/>
      <c r="P23" s="55"/>
      <c r="Q23" s="55"/>
      <c r="R23" s="55"/>
      <c r="S23" s="55"/>
      <c r="T23" s="55"/>
      <c r="U23" s="55"/>
      <c r="V23" s="55"/>
      <c r="W23" s="55"/>
      <c r="X23" s="55"/>
      <c r="Y23" s="55"/>
      <c r="Z23" s="55"/>
      <c r="AA23" s="55"/>
      <c r="AB23" s="55"/>
      <c r="AC23" s="55"/>
    </row>
    <row r="24" spans="1:29">
      <c r="A24" s="55"/>
      <c r="B24" s="57"/>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row>
    <row r="25" spans="1:29">
      <c r="A25" s="55"/>
      <c r="B25" s="57"/>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row>
    <row r="26" spans="1:29">
      <c r="A26" s="55"/>
      <c r="B26" s="57"/>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row>
    <row r="27" spans="1:29">
      <c r="A27" s="55"/>
      <c r="B27" s="57"/>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row>
    <row r="28" spans="1:29">
      <c r="A28" s="55"/>
      <c r="B28" s="57"/>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row>
    <row r="29" spans="1:29">
      <c r="A29" s="55"/>
      <c r="B29" s="57"/>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row>
    <row r="30" spans="1:29">
      <c r="A30" s="55"/>
      <c r="B30" s="57"/>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row>
    <row r="31" spans="1:29">
      <c r="A31" s="55"/>
      <c r="B31" s="57"/>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row>
    <row r="32" spans="1:29">
      <c r="A32" s="55"/>
      <c r="B32" s="57"/>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row>
    <row r="33" spans="1:29">
      <c r="A33" s="55"/>
      <c r="B33" s="57"/>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row>
    <row r="34" spans="1:29">
      <c r="A34" s="55"/>
      <c r="B34" s="57"/>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row>
    <row r="35" spans="1:29">
      <c r="A35" s="55"/>
      <c r="B35" s="57"/>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row>
    <row r="36" spans="1:29">
      <c r="A36" s="55"/>
      <c r="B36" s="57"/>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row>
    <row r="37" spans="1:29">
      <c r="A37" s="55"/>
      <c r="B37" s="57"/>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row>
    <row r="38" spans="1:29">
      <c r="A38" s="55"/>
      <c r="B38" s="57"/>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row>
    <row r="39" spans="1:29">
      <c r="A39" s="55"/>
      <c r="B39" s="57"/>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row>
    <row r="40" spans="1:29">
      <c r="A40" s="55"/>
      <c r="B40" s="57"/>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row>
    <row r="41" spans="1:29">
      <c r="A41" s="55"/>
      <c r="B41" s="57"/>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row>
    <row r="42" spans="1:29">
      <c r="A42" s="55"/>
      <c r="B42" s="57"/>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row>
    <row r="43" spans="1:29">
      <c r="A43" s="55"/>
      <c r="B43" s="57"/>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row>
    <row r="44" spans="1:29">
      <c r="A44" s="55"/>
      <c r="B44" s="57"/>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row>
    <row r="45" spans="1:29">
      <c r="A45" s="55"/>
      <c r="B45" s="57"/>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row>
    <row r="46" spans="1:29">
      <c r="A46" s="55"/>
      <c r="B46" s="57"/>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row>
    <row r="47" spans="1:29">
      <c r="A47" s="55"/>
      <c r="B47" s="57"/>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row>
    <row r="48" spans="1:29">
      <c r="A48" s="55"/>
      <c r="B48" s="57"/>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row>
    <row r="49" spans="1:29">
      <c r="A49" s="55"/>
      <c r="B49" s="57"/>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row>
    <row r="50" spans="1:29">
      <c r="A50" s="55"/>
      <c r="B50" s="57"/>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row>
    <row r="51" spans="1:29">
      <c r="A51" s="55"/>
      <c r="B51" s="57"/>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t="s">
        <v>39</v>
      </c>
    </row>
  </sheetData>
  <sheetProtection password="C730" sheet="1" objects="1" scenarios="1" selectLockedCells="1"/>
  <mergeCells count="13">
    <mergeCell ref="C3:E3"/>
    <mergeCell ref="C15:G15"/>
    <mergeCell ref="H3:H4"/>
    <mergeCell ref="C4:G4"/>
    <mergeCell ref="C23:G23"/>
    <mergeCell ref="E6:G6"/>
    <mergeCell ref="E5:G5"/>
    <mergeCell ref="C17:G17"/>
    <mergeCell ref="C21:G21"/>
    <mergeCell ref="G9:H13"/>
    <mergeCell ref="H5:H6"/>
    <mergeCell ref="C18:G18"/>
    <mergeCell ref="C19:G19"/>
  </mergeCells>
  <phoneticPr fontId="0" type="noConversion"/>
  <conditionalFormatting sqref="G8">
    <cfRule type="expression" dxfId="33" priority="1">
      <formula>$E$7&gt;0.05</formula>
    </cfRule>
    <cfRule type="expression" dxfId="32" priority="2">
      <formula>$E$7&gt;5</formula>
    </cfRule>
  </conditionalFormatting>
  <pageMargins left="0.59055118110236227" right="0.39370078740157483" top="0.39370078740157483" bottom="0.39370078740157483" header="0.51181102362204722" footer="0.51181102362204722"/>
  <pageSetup paperSize="9" scale="87"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 id="{9C17E771-DF2E-4B26-99EC-DCDA82F179E8}">
            <xm:f>Werte!$B$2=FALSE</xm:f>
            <x14:dxf>
              <fill>
                <patternFill patternType="darkUp">
                  <bgColor theme="0" tint="-0.34998626667073579"/>
                </patternFill>
              </fill>
            </x14:dxf>
          </x14:cfRule>
          <xm:sqref>E7:G7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8">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59</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0,436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- 2507_V2</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SfX5zRCHs01h+t51ne8EOI9lR8hsOzSGWSBXexOqDgwcN4ldpp7NfgSoylXLh08zF9KZn7nNoyStbUAFV/lTdA==" saltValue="p6Uqit9g4yUQqiELUwdMDA==" spinCount="100000" sheet="1" objects="1" scenarios="1" selectLockedCells="1"/>
  <mergeCells count="49">
    <mergeCell ref="C23:H23"/>
    <mergeCell ref="C40:I40"/>
    <mergeCell ref="C25:J25"/>
    <mergeCell ref="C29:D29"/>
    <mergeCell ref="C36:D36"/>
    <mergeCell ref="C37:D37"/>
    <mergeCell ref="C30:D30"/>
    <mergeCell ref="C31:D31"/>
    <mergeCell ref="C32:D32"/>
    <mergeCell ref="C33:D33"/>
    <mergeCell ref="C34:D34"/>
    <mergeCell ref="C35:D35"/>
    <mergeCell ref="F43:G43"/>
    <mergeCell ref="F44:G44"/>
    <mergeCell ref="C39:I39"/>
    <mergeCell ref="F45:G45"/>
    <mergeCell ref="F46:G46"/>
    <mergeCell ref="C41:I41"/>
    <mergeCell ref="C22:E22"/>
    <mergeCell ref="F5:J5"/>
    <mergeCell ref="C6:D6"/>
    <mergeCell ref="F6:J6"/>
    <mergeCell ref="C11:E11"/>
    <mergeCell ref="C12:E12"/>
    <mergeCell ref="F8:J8"/>
    <mergeCell ref="C10:J10"/>
    <mergeCell ref="C8:D8"/>
    <mergeCell ref="C16:E16"/>
    <mergeCell ref="C17:E17"/>
    <mergeCell ref="C18:E18"/>
    <mergeCell ref="C19:E19"/>
    <mergeCell ref="C20:E20"/>
    <mergeCell ref="C21:E21"/>
    <mergeCell ref="C2:H2"/>
    <mergeCell ref="C51:J51"/>
    <mergeCell ref="C44:E44"/>
    <mergeCell ref="C46:E46"/>
    <mergeCell ref="C45:E45"/>
    <mergeCell ref="C43:E43"/>
    <mergeCell ref="C13:E13"/>
    <mergeCell ref="C14:E14"/>
    <mergeCell ref="F7:J7"/>
    <mergeCell ref="C7:D7"/>
    <mergeCell ref="C26:D26"/>
    <mergeCell ref="C27:D27"/>
    <mergeCell ref="C28:D28"/>
    <mergeCell ref="C3:J3"/>
    <mergeCell ref="C5:D5"/>
    <mergeCell ref="C15:E15"/>
  </mergeCells>
  <phoneticPr fontId="0" type="noConversion"/>
  <conditionalFormatting sqref="H12:H22">
    <cfRule type="cellIs" dxfId="31" priority="3" stopIfTrue="1" operator="greaterThan">
      <formula>8760</formula>
    </cfRule>
  </conditionalFormatting>
  <conditionalFormatting sqref="H27:H29">
    <cfRule type="cellIs" dxfId="30" priority="1" stopIfTrue="1" operator="greaterThan">
      <formula>8760</formula>
    </cfRule>
  </conditionalFormatting>
  <conditionalFormatting sqref="I12:I22">
    <cfRule type="cellIs" dxfId="29" priority="17" operator="greaterThan">
      <formula>1</formula>
    </cfRule>
    <cfRule type="cellIs" dxfId="28" priority="18" operator="lessThanOrEqual">
      <formula>0</formula>
    </cfRule>
  </conditionalFormatting>
  <conditionalFormatting sqref="I27:I37">
    <cfRule type="cellIs" dxfId="27" priority="5" operator="greaterThan">
      <formula>1</formula>
    </cfRule>
    <cfRule type="cellIs" dxfId="26" priority="6" operator="lessThanOrEqual">
      <formula>0</formula>
    </cfRule>
  </conditionalFormatting>
  <dataValidations xWindow="862" yWindow="472" count="3">
    <dataValidation type="list" allowBlank="1" showInputMessage="1" showErrorMessage="1" sqref="F12:F22 F27:F37" xr:uid="{00000000-0002-0000-0200-000000000000}">
      <formula1>"bitte eintragen,Tag,Nacht,ganztägig"</formula1>
    </dataValidation>
    <dataValidation type="whole" allowBlank="1" showInputMessage="1" showErrorMessage="1" errorTitle="Fehler" error="Ungültige Eingabe!" promptTitle="Bitte beachten Sie:" prompt="maximal 8.760 jährliche Betriebsstunden." sqref="H12:H22 H27:H37" xr:uid="{00000000-0002-0000-0200-000001000000}">
      <formula1>0</formula1>
      <formula2>8761</formula2>
    </dataValidation>
    <dataValidation type="decimal" allowBlank="1" showInputMessage="1" showErrorMessage="1" promptTitle="Bitte beachten Sie" prompt="Korrekturfaktor zwischen 0 und 1 eintragen." sqref="I12:I22 I27:I37" xr:uid="{00000000-0002-0000-0200-000002000000}">
      <formula1>0</formula1>
      <formula2>1</formula2>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60</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0,436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- 2507_V2</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XCCLURzmiFTgSSZgXjCgGje6FxHtF004ER6PRoLd6fbpWwQPexPDgGcIVQUrmyaZTKX5HLtU0lLWPlGisA+bgw==" saltValue="8AzImKZ8YzD9QJ2+jRHhRA==" spinCount="100000" sheet="1" objects="1" scenarios="1" selectLockedCells="1"/>
  <mergeCells count="49">
    <mergeCell ref="C33:D33"/>
    <mergeCell ref="C34:D34"/>
    <mergeCell ref="C35:D35"/>
    <mergeCell ref="C20:E20"/>
    <mergeCell ref="C21:E21"/>
    <mergeCell ref="C30:D30"/>
    <mergeCell ref="C31:D31"/>
    <mergeCell ref="C32:D32"/>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16:E16"/>
    <mergeCell ref="C17:E17"/>
    <mergeCell ref="C18:E18"/>
    <mergeCell ref="C19:E19"/>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25" priority="3" stopIfTrue="1" operator="greaterThan">
      <formula>8760</formula>
    </cfRule>
  </conditionalFormatting>
  <conditionalFormatting sqref="H27:H29">
    <cfRule type="cellIs" dxfId="24" priority="6" stopIfTrue="1" operator="greaterThan">
      <formula>8760</formula>
    </cfRule>
  </conditionalFormatting>
  <conditionalFormatting sqref="I12:I22">
    <cfRule type="cellIs" dxfId="23" priority="1" operator="greaterThan">
      <formula>1</formula>
    </cfRule>
    <cfRule type="cellIs" dxfId="22" priority="2" operator="lessThanOrEqual">
      <formula>0</formula>
    </cfRule>
  </conditionalFormatting>
  <conditionalFormatting sqref="I27:I37">
    <cfRule type="cellIs" dxfId="21" priority="4" operator="greaterThan">
      <formula>1</formula>
    </cfRule>
    <cfRule type="cellIs" dxfId="20"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3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300-000001000000}">
      <formula1>0</formula1>
      <formula2>8761</formula2>
    </dataValidation>
    <dataValidation type="list" allowBlank="1" showInputMessage="1" showErrorMessage="1" sqref="F12:F22 F27:F37" xr:uid="{00000000-0002-0000-03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61</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0,436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- 2507_V2</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oejDw1G4vdopECWLSDtwQj7fMyDIhEcP7HxAS0GfSrK7pcOmr6KDcTZDcKogquBj3L9G2t2aSPnTxF8TNYaxew==" saltValue="dhzai97fRJV8WUGG+xDTyg==" spinCount="10000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19" priority="3" stopIfTrue="1" operator="greaterThan">
      <formula>8760</formula>
    </cfRule>
  </conditionalFormatting>
  <conditionalFormatting sqref="H27:H29">
    <cfRule type="cellIs" dxfId="18" priority="7" stopIfTrue="1" operator="greaterThan">
      <formula>8760</formula>
    </cfRule>
  </conditionalFormatting>
  <conditionalFormatting sqref="H33">
    <cfRule type="cellIs" dxfId="17" priority="6" stopIfTrue="1" operator="greaterThan">
      <formula>8760</formula>
    </cfRule>
  </conditionalFormatting>
  <conditionalFormatting sqref="I12:I22">
    <cfRule type="cellIs" dxfId="16" priority="1" operator="greaterThan">
      <formula>1</formula>
    </cfRule>
    <cfRule type="cellIs" dxfId="15" priority="2" operator="lessThanOrEqual">
      <formula>0</formula>
    </cfRule>
  </conditionalFormatting>
  <conditionalFormatting sqref="I27:I37">
    <cfRule type="cellIs" dxfId="14" priority="4" operator="greaterThan">
      <formula>1</formula>
    </cfRule>
    <cfRule type="cellIs" dxfId="13"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4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400-000001000000}">
      <formula1>0</formula1>
      <formula2>8761</formula2>
    </dataValidation>
    <dataValidation type="list" allowBlank="1" showInputMessage="1" showErrorMessage="1" sqref="F12:F22 F27:F37" xr:uid="{00000000-0002-0000-04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62</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0,436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- 2507_V2</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jl05HvgY4zvsj9FcyLcLj2erI4pxEshnWqmigqFqFyco0QKg+lCARqSHKFsOm/3SARI9qKnUdAZ7Krr9gGYRBQ==" saltValue="Y6GdssC8nPzH9JpXfcWuGQ==" spinCount="10000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12" priority="3" stopIfTrue="1" operator="greaterThan">
      <formula>8760</formula>
    </cfRule>
  </conditionalFormatting>
  <conditionalFormatting sqref="H27:H29">
    <cfRule type="cellIs" dxfId="11" priority="6" stopIfTrue="1" operator="greaterThan">
      <formula>8760</formula>
    </cfRule>
  </conditionalFormatting>
  <conditionalFormatting sqref="I12:I22">
    <cfRule type="cellIs" dxfId="10" priority="1" operator="greaterThan">
      <formula>1</formula>
    </cfRule>
    <cfRule type="cellIs" dxfId="9" priority="2" operator="lessThanOrEqual">
      <formula>0</formula>
    </cfRule>
  </conditionalFormatting>
  <conditionalFormatting sqref="I27:I37">
    <cfRule type="cellIs" dxfId="8" priority="4" operator="greaterThan">
      <formula>1</formula>
    </cfRule>
    <cfRule type="cellIs" dxfId="7"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5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500-000001000000}">
      <formula1>0</formula1>
      <formula2>8761</formula2>
    </dataValidation>
    <dataValidation type="list" allowBlank="1" showInputMessage="1" showErrorMessage="1" sqref="F12:F22 F27:F37" xr:uid="{00000000-0002-0000-05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55" t="s">
        <v>39</v>
      </c>
      <c r="B1" s="57"/>
      <c r="C1" s="58"/>
      <c r="D1" s="58"/>
      <c r="E1" s="55"/>
      <c r="F1" s="55"/>
      <c r="G1" s="55"/>
      <c r="H1" s="55"/>
      <c r="I1" s="55"/>
      <c r="J1" s="55"/>
      <c r="K1" s="55"/>
      <c r="L1" s="55"/>
      <c r="M1" s="55"/>
      <c r="N1" s="55"/>
      <c r="O1" s="55"/>
      <c r="P1" s="55"/>
      <c r="Q1" s="55"/>
      <c r="R1" s="55"/>
      <c r="S1" s="55"/>
      <c r="T1" s="55"/>
      <c r="U1" s="55"/>
      <c r="V1" s="55"/>
      <c r="W1" s="55"/>
      <c r="X1" s="55"/>
      <c r="Y1" s="55"/>
      <c r="Z1" s="55"/>
      <c r="AA1" s="55"/>
      <c r="AB1" s="55"/>
      <c r="AC1" s="55"/>
    </row>
    <row r="2" spans="1:29" ht="88.5" customHeight="1">
      <c r="A2" s="55"/>
      <c r="B2" s="23"/>
      <c r="C2" s="109" t="s">
        <v>14</v>
      </c>
      <c r="D2" s="109"/>
      <c r="E2" s="109"/>
      <c r="F2" s="109"/>
      <c r="G2" s="109"/>
      <c r="H2" s="109"/>
      <c r="K2" s="65"/>
      <c r="L2" s="62"/>
      <c r="M2" s="55"/>
      <c r="N2" s="55"/>
      <c r="O2" s="55"/>
      <c r="P2" s="55"/>
      <c r="Q2" s="55"/>
      <c r="R2" s="55"/>
      <c r="S2" s="55"/>
      <c r="T2" s="55"/>
      <c r="U2" s="55"/>
      <c r="V2" s="55"/>
      <c r="W2" s="55"/>
      <c r="X2" s="55"/>
      <c r="Y2" s="55"/>
      <c r="Z2" s="55"/>
      <c r="AA2" s="55"/>
      <c r="AB2" s="55"/>
      <c r="AC2" s="55"/>
    </row>
    <row r="3" spans="1:29" ht="12.75" customHeight="1">
      <c r="A3" s="55"/>
      <c r="B3" s="23"/>
      <c r="C3" s="126"/>
      <c r="D3" s="126"/>
      <c r="E3" s="127"/>
      <c r="F3" s="127"/>
      <c r="G3" s="127"/>
      <c r="H3" s="127"/>
      <c r="I3" s="128"/>
      <c r="J3" s="128"/>
      <c r="K3" s="6"/>
      <c r="L3" s="55"/>
      <c r="M3" s="55"/>
      <c r="N3" s="55"/>
      <c r="O3" s="55"/>
      <c r="P3" s="55"/>
      <c r="Q3" s="55"/>
      <c r="R3" s="55"/>
      <c r="S3" s="55"/>
      <c r="T3" s="55"/>
      <c r="U3" s="55"/>
      <c r="V3" s="55"/>
      <c r="W3" s="55"/>
      <c r="X3" s="55"/>
      <c r="Y3" s="55"/>
      <c r="Z3" s="55"/>
      <c r="AA3" s="55"/>
      <c r="AB3" s="55"/>
      <c r="AC3" s="55"/>
    </row>
    <row r="4" spans="1:29" ht="8.25" customHeight="1">
      <c r="A4" s="55"/>
      <c r="B4" s="23"/>
      <c r="C4" s="11"/>
      <c r="D4" s="11"/>
      <c r="E4" s="4"/>
      <c r="F4" s="4"/>
      <c r="G4" s="4"/>
      <c r="H4" s="4"/>
      <c r="I4" s="4"/>
      <c r="J4" s="4"/>
      <c r="K4" s="6"/>
      <c r="L4" s="55"/>
      <c r="M4" s="55"/>
      <c r="N4" s="55"/>
      <c r="O4" s="55"/>
      <c r="P4" s="55"/>
      <c r="Q4" s="55"/>
      <c r="R4" s="55"/>
      <c r="S4" s="55"/>
      <c r="T4" s="55"/>
      <c r="U4" s="55"/>
      <c r="V4" s="55"/>
      <c r="W4" s="55"/>
      <c r="X4" s="55"/>
      <c r="Y4" s="55"/>
      <c r="Z4" s="55"/>
      <c r="AA4" s="55"/>
      <c r="AB4" s="55"/>
      <c r="AC4" s="55"/>
    </row>
    <row r="5" spans="1:29" s="13" customFormat="1" ht="18" customHeight="1">
      <c r="A5" s="63"/>
      <c r="B5" s="23"/>
      <c r="C5" s="129" t="s">
        <v>0</v>
      </c>
      <c r="D5" s="114"/>
      <c r="E5" s="12"/>
      <c r="F5" s="133">
        <f>Basisdatenblatt!E5</f>
        <v>0</v>
      </c>
      <c r="G5" s="134"/>
      <c r="H5" s="134"/>
      <c r="I5" s="135"/>
      <c r="J5" s="136"/>
      <c r="K5" s="15"/>
      <c r="L5" s="63"/>
      <c r="M5" s="63"/>
      <c r="N5" s="63"/>
      <c r="O5" s="63"/>
      <c r="P5" s="63"/>
      <c r="Q5" s="63"/>
      <c r="R5" s="63"/>
      <c r="S5" s="63"/>
      <c r="T5" s="63"/>
      <c r="U5" s="63"/>
      <c r="V5" s="63"/>
      <c r="W5" s="63"/>
      <c r="X5" s="63"/>
      <c r="Y5" s="63"/>
      <c r="Z5" s="63"/>
      <c r="AA5" s="63"/>
      <c r="AB5" s="63"/>
      <c r="AC5" s="63"/>
    </row>
    <row r="6" spans="1:29" s="13" customFormat="1" ht="18" customHeight="1">
      <c r="A6" s="63"/>
      <c r="B6" s="23">
        <v>1</v>
      </c>
      <c r="C6" s="123" t="s">
        <v>52</v>
      </c>
      <c r="D6" s="114"/>
      <c r="E6" s="12"/>
      <c r="F6" s="121"/>
      <c r="G6" s="122"/>
      <c r="H6" s="122"/>
      <c r="I6" s="122"/>
      <c r="J6" s="122"/>
      <c r="K6" s="15"/>
      <c r="L6" s="66"/>
      <c r="M6" s="63"/>
      <c r="N6" s="63"/>
      <c r="O6" s="63"/>
      <c r="P6" s="63"/>
      <c r="Q6" s="63"/>
      <c r="R6" s="63"/>
      <c r="S6" s="63"/>
      <c r="T6" s="63"/>
      <c r="U6" s="63"/>
      <c r="V6" s="63"/>
      <c r="W6" s="63"/>
      <c r="X6" s="63"/>
      <c r="Y6" s="63"/>
      <c r="Z6" s="63"/>
      <c r="AA6" s="63"/>
      <c r="AB6" s="63"/>
      <c r="AC6" s="63"/>
    </row>
    <row r="7" spans="1:29" s="13" customFormat="1" ht="18" customHeight="1">
      <c r="A7" s="63"/>
      <c r="B7" s="23">
        <v>2</v>
      </c>
      <c r="C7" s="123" t="s">
        <v>53</v>
      </c>
      <c r="D7" s="114"/>
      <c r="E7" s="12"/>
      <c r="F7" s="121"/>
      <c r="G7" s="122"/>
      <c r="H7" s="122"/>
      <c r="I7" s="122"/>
      <c r="J7" s="122"/>
      <c r="K7" s="15"/>
      <c r="L7" s="63"/>
      <c r="M7" s="63"/>
      <c r="N7" s="63"/>
      <c r="O7" s="63"/>
      <c r="P7" s="63"/>
      <c r="Q7" s="63"/>
      <c r="R7" s="63"/>
      <c r="S7" s="63"/>
      <c r="T7" s="63"/>
      <c r="U7" s="63"/>
      <c r="V7" s="63"/>
      <c r="W7" s="63"/>
      <c r="X7" s="63"/>
      <c r="Y7" s="63"/>
      <c r="Z7" s="63"/>
      <c r="AA7" s="63"/>
      <c r="AB7" s="63"/>
      <c r="AC7" s="63"/>
    </row>
    <row r="8" spans="1:29" s="13" customFormat="1" ht="18" customHeight="1">
      <c r="A8" s="63"/>
      <c r="B8" s="23">
        <v>3</v>
      </c>
      <c r="C8" s="129" t="s">
        <v>16</v>
      </c>
      <c r="D8" s="114"/>
      <c r="E8" s="12"/>
      <c r="F8" s="121"/>
      <c r="G8" s="122"/>
      <c r="H8" s="122"/>
      <c r="I8" s="122"/>
      <c r="J8" s="122"/>
      <c r="K8" s="15"/>
      <c r="L8" s="67"/>
      <c r="M8" s="63"/>
      <c r="N8" s="63"/>
      <c r="O8" s="63"/>
      <c r="P8" s="63"/>
      <c r="Q8" s="63"/>
      <c r="R8" s="63"/>
      <c r="S8" s="63"/>
      <c r="T8" s="63"/>
      <c r="U8" s="63"/>
      <c r="V8" s="63"/>
      <c r="W8" s="63"/>
      <c r="X8" s="63"/>
      <c r="Y8" s="63"/>
      <c r="Z8" s="63"/>
      <c r="AA8" s="63"/>
      <c r="AB8" s="63"/>
      <c r="AC8" s="63"/>
    </row>
    <row r="9" spans="1:29" s="13" customFormat="1" ht="24.75" customHeight="1">
      <c r="A9" s="63"/>
      <c r="B9" s="23"/>
      <c r="C9" s="14"/>
      <c r="D9" s="14"/>
      <c r="E9" s="15"/>
      <c r="F9" s="16"/>
      <c r="G9" s="16"/>
      <c r="H9" s="16"/>
      <c r="I9" s="9"/>
      <c r="J9" s="9"/>
      <c r="K9" s="15"/>
      <c r="L9" s="67"/>
      <c r="M9" s="63"/>
      <c r="N9" s="63"/>
      <c r="O9" s="63"/>
      <c r="P9" s="63"/>
      <c r="Q9" s="63"/>
      <c r="R9" s="63"/>
      <c r="S9" s="63"/>
      <c r="T9" s="63"/>
      <c r="U9" s="63"/>
      <c r="V9" s="63"/>
      <c r="W9" s="63"/>
      <c r="X9" s="63"/>
      <c r="Y9" s="63"/>
      <c r="Z9" s="63"/>
      <c r="AA9" s="63"/>
      <c r="AB9" s="63"/>
      <c r="AC9" s="63"/>
    </row>
    <row r="10" spans="1:29" s="13" customFormat="1" ht="15" customHeight="1">
      <c r="A10" s="63"/>
      <c r="B10" s="23"/>
      <c r="C10" s="140" t="s">
        <v>2</v>
      </c>
      <c r="D10" s="140"/>
      <c r="E10" s="112"/>
      <c r="F10" s="112"/>
      <c r="G10" s="112"/>
      <c r="H10" s="112"/>
      <c r="I10" s="112"/>
      <c r="J10" s="112"/>
      <c r="K10" s="15"/>
      <c r="L10" s="67"/>
      <c r="M10" s="63"/>
      <c r="N10" s="63"/>
      <c r="O10" s="63"/>
      <c r="P10" s="63"/>
      <c r="Q10" s="63"/>
      <c r="R10" s="63"/>
      <c r="S10" s="63"/>
      <c r="T10" s="63"/>
      <c r="U10" s="63"/>
      <c r="V10" s="63"/>
      <c r="W10" s="63"/>
      <c r="X10" s="63"/>
      <c r="Y10" s="63"/>
      <c r="Z10" s="63"/>
      <c r="AA10" s="63"/>
      <c r="AB10" s="63"/>
      <c r="AC10" s="63"/>
    </row>
    <row r="11" spans="1:29" s="13" customFormat="1" ht="39.75">
      <c r="A11" s="63"/>
      <c r="B11" s="23"/>
      <c r="C11" s="137" t="s">
        <v>54</v>
      </c>
      <c r="D11" s="138"/>
      <c r="E11" s="139"/>
      <c r="F11" s="42" t="s">
        <v>32</v>
      </c>
      <c r="G11" s="17" t="s">
        <v>1</v>
      </c>
      <c r="H11" s="18" t="s">
        <v>15</v>
      </c>
      <c r="I11" s="34" t="s">
        <v>56</v>
      </c>
      <c r="J11" s="18" t="s">
        <v>4</v>
      </c>
      <c r="K11" s="15"/>
      <c r="L11" s="67"/>
      <c r="M11" s="63"/>
      <c r="N11" s="63"/>
      <c r="O11" s="63"/>
      <c r="P11" s="63"/>
      <c r="Q11" s="63"/>
      <c r="R11" s="63"/>
      <c r="S11" s="63"/>
      <c r="T11" s="63"/>
      <c r="U11" s="63"/>
      <c r="V11" s="63"/>
      <c r="W11" s="63"/>
      <c r="X11" s="63"/>
      <c r="Y11" s="63"/>
      <c r="Z11" s="63"/>
      <c r="AA11" s="63"/>
      <c r="AB11" s="63"/>
      <c r="AC11" s="63"/>
    </row>
    <row r="12" spans="1:29" s="13" customFormat="1" ht="21.95" customHeight="1">
      <c r="A12" s="63"/>
      <c r="B12" s="23">
        <v>4</v>
      </c>
      <c r="C12" s="130"/>
      <c r="D12" s="131"/>
      <c r="E12" s="132"/>
      <c r="F12" s="43"/>
      <c r="G12" s="1"/>
      <c r="H12" s="1"/>
      <c r="I12" s="2"/>
      <c r="J12" s="19">
        <f>(G12/1000)*H12*I12</f>
        <v>0</v>
      </c>
      <c r="K12" s="15"/>
      <c r="L12" s="67"/>
      <c r="M12" s="63"/>
      <c r="N12" s="63"/>
      <c r="O12" s="63"/>
      <c r="P12" s="63"/>
      <c r="Q12" s="63"/>
      <c r="R12" s="63"/>
      <c r="S12" s="63"/>
      <c r="T12" s="63"/>
      <c r="U12" s="63"/>
      <c r="V12" s="63"/>
      <c r="W12" s="63"/>
      <c r="X12" s="63"/>
      <c r="Y12" s="63"/>
      <c r="Z12" s="63"/>
      <c r="AA12" s="63"/>
      <c r="AB12" s="63"/>
      <c r="AC12" s="63"/>
    </row>
    <row r="13" spans="1:29" s="13" customFormat="1" ht="21.95" customHeight="1">
      <c r="A13" s="63"/>
      <c r="B13" s="23">
        <v>5</v>
      </c>
      <c r="C13" s="118"/>
      <c r="D13" s="119"/>
      <c r="E13" s="120"/>
      <c r="F13" s="43"/>
      <c r="G13" s="1"/>
      <c r="H13" s="1"/>
      <c r="I13" s="2"/>
      <c r="J13" s="19">
        <f t="shared" ref="J13:J22" si="0">(G13/1000)*H13*I13</f>
        <v>0</v>
      </c>
      <c r="K13" s="15"/>
      <c r="L13" s="67"/>
      <c r="M13" s="63"/>
      <c r="N13" s="63"/>
      <c r="O13" s="63"/>
      <c r="P13" s="63"/>
      <c r="Q13" s="63"/>
      <c r="R13" s="63"/>
      <c r="S13" s="63"/>
      <c r="T13" s="63"/>
      <c r="U13" s="63"/>
      <c r="V13" s="63"/>
      <c r="W13" s="63"/>
      <c r="X13" s="63"/>
      <c r="Y13" s="63"/>
      <c r="Z13" s="63"/>
      <c r="AA13" s="63"/>
      <c r="AB13" s="63"/>
      <c r="AC13" s="63"/>
    </row>
    <row r="14" spans="1:29" s="13" customFormat="1" ht="21.95" customHeight="1">
      <c r="A14" s="63"/>
      <c r="B14" s="23">
        <v>6</v>
      </c>
      <c r="C14" s="118"/>
      <c r="D14" s="119"/>
      <c r="E14" s="120"/>
      <c r="F14" s="43"/>
      <c r="G14" s="1"/>
      <c r="H14" s="1"/>
      <c r="I14" s="2"/>
      <c r="J14" s="19">
        <f t="shared" si="0"/>
        <v>0</v>
      </c>
      <c r="K14" s="15"/>
      <c r="L14" s="66"/>
      <c r="M14" s="63"/>
      <c r="N14" s="63"/>
      <c r="O14" s="63"/>
      <c r="P14" s="63"/>
      <c r="Q14" s="63"/>
      <c r="R14" s="63"/>
      <c r="S14" s="63"/>
      <c r="T14" s="63"/>
      <c r="U14" s="63"/>
      <c r="V14" s="63"/>
      <c r="W14" s="63"/>
      <c r="X14" s="63"/>
      <c r="Y14" s="63"/>
      <c r="Z14" s="63"/>
      <c r="AA14" s="63"/>
      <c r="AB14" s="63"/>
      <c r="AC14" s="63"/>
    </row>
    <row r="15" spans="1:29" s="13" customFormat="1" ht="21.95" customHeight="1">
      <c r="A15" s="63"/>
      <c r="B15" s="23">
        <v>7</v>
      </c>
      <c r="C15" s="118"/>
      <c r="D15" s="119"/>
      <c r="E15" s="120"/>
      <c r="F15" s="43"/>
      <c r="G15" s="1"/>
      <c r="H15" s="1"/>
      <c r="I15" s="2"/>
      <c r="J15" s="19">
        <f t="shared" si="0"/>
        <v>0</v>
      </c>
      <c r="K15" s="15"/>
      <c r="L15" s="66"/>
      <c r="M15" s="63"/>
      <c r="N15" s="63"/>
      <c r="O15" s="63"/>
      <c r="P15" s="63"/>
      <c r="Q15" s="63"/>
      <c r="R15" s="63"/>
      <c r="S15" s="63"/>
      <c r="T15" s="63"/>
      <c r="U15" s="63"/>
      <c r="V15" s="63"/>
      <c r="W15" s="63"/>
      <c r="X15" s="63"/>
      <c r="Y15" s="63"/>
      <c r="Z15" s="63"/>
      <c r="AA15" s="63"/>
      <c r="AB15" s="63"/>
      <c r="AC15" s="63"/>
    </row>
    <row r="16" spans="1:29" s="13" customFormat="1" ht="21.95" customHeight="1">
      <c r="A16" s="63"/>
      <c r="B16" s="23">
        <v>8</v>
      </c>
      <c r="C16" s="118"/>
      <c r="D16" s="119"/>
      <c r="E16" s="120"/>
      <c r="F16" s="43"/>
      <c r="G16" s="1"/>
      <c r="H16" s="1"/>
      <c r="I16" s="2"/>
      <c r="J16" s="19">
        <f t="shared" si="0"/>
        <v>0</v>
      </c>
      <c r="K16" s="15"/>
      <c r="L16" s="66"/>
      <c r="M16" s="63"/>
      <c r="N16" s="63"/>
      <c r="O16" s="63"/>
      <c r="P16" s="63"/>
      <c r="Q16" s="63"/>
      <c r="R16" s="63"/>
      <c r="S16" s="63"/>
      <c r="T16" s="63"/>
      <c r="U16" s="63"/>
      <c r="V16" s="63"/>
      <c r="W16" s="63"/>
      <c r="X16" s="63"/>
      <c r="Y16" s="63"/>
      <c r="Z16" s="63"/>
      <c r="AA16" s="63"/>
      <c r="AB16" s="63"/>
      <c r="AC16" s="63"/>
    </row>
    <row r="17" spans="1:29" s="13" customFormat="1" ht="21.95" customHeight="1">
      <c r="A17" s="63"/>
      <c r="B17" s="23">
        <v>9</v>
      </c>
      <c r="C17" s="118"/>
      <c r="D17" s="119"/>
      <c r="E17" s="120"/>
      <c r="F17" s="43"/>
      <c r="G17" s="1"/>
      <c r="H17" s="1"/>
      <c r="I17" s="2"/>
      <c r="J17" s="19">
        <f t="shared" si="0"/>
        <v>0</v>
      </c>
      <c r="K17" s="15"/>
      <c r="L17" s="66"/>
      <c r="M17" s="63"/>
      <c r="N17" s="63"/>
      <c r="O17" s="63"/>
      <c r="P17" s="63"/>
      <c r="Q17" s="63"/>
      <c r="R17" s="63"/>
      <c r="S17" s="63"/>
      <c r="T17" s="63"/>
      <c r="U17" s="63"/>
      <c r="V17" s="63"/>
      <c r="W17" s="63"/>
      <c r="X17" s="63"/>
      <c r="Y17" s="63"/>
      <c r="Z17" s="63"/>
      <c r="AA17" s="63"/>
      <c r="AB17" s="63"/>
      <c r="AC17" s="63"/>
    </row>
    <row r="18" spans="1:29" s="13" customFormat="1" ht="21.95" customHeight="1">
      <c r="A18" s="63"/>
      <c r="B18" s="23">
        <v>10</v>
      </c>
      <c r="C18" s="118"/>
      <c r="D18" s="119"/>
      <c r="E18" s="120"/>
      <c r="F18" s="43"/>
      <c r="G18" s="1"/>
      <c r="H18" s="1"/>
      <c r="I18" s="2"/>
      <c r="J18" s="19">
        <f t="shared" si="0"/>
        <v>0</v>
      </c>
      <c r="K18" s="15"/>
      <c r="L18" s="66"/>
      <c r="M18" s="63"/>
      <c r="N18" s="63"/>
      <c r="O18" s="63"/>
      <c r="P18" s="63"/>
      <c r="Q18" s="63"/>
      <c r="R18" s="63"/>
      <c r="S18" s="63"/>
      <c r="T18" s="63"/>
      <c r="U18" s="63"/>
      <c r="V18" s="63"/>
      <c r="W18" s="63"/>
      <c r="X18" s="63"/>
      <c r="Y18" s="63"/>
      <c r="Z18" s="63"/>
      <c r="AA18" s="63"/>
      <c r="AB18" s="63"/>
      <c r="AC18" s="63"/>
    </row>
    <row r="19" spans="1:29" s="13" customFormat="1" ht="21.95" customHeight="1">
      <c r="A19" s="63"/>
      <c r="B19" s="23">
        <v>11</v>
      </c>
      <c r="C19" s="118"/>
      <c r="D19" s="119"/>
      <c r="E19" s="120"/>
      <c r="F19" s="43"/>
      <c r="G19" s="1"/>
      <c r="H19" s="1"/>
      <c r="I19" s="2"/>
      <c r="J19" s="19">
        <f t="shared" si="0"/>
        <v>0</v>
      </c>
      <c r="K19" s="15"/>
      <c r="L19" s="66"/>
      <c r="M19" s="63"/>
      <c r="N19" s="63"/>
      <c r="O19" s="63"/>
      <c r="P19" s="63"/>
      <c r="Q19" s="63"/>
      <c r="R19" s="63"/>
      <c r="S19" s="63"/>
      <c r="T19" s="63"/>
      <c r="U19" s="63"/>
      <c r="V19" s="63"/>
      <c r="W19" s="63"/>
      <c r="X19" s="63"/>
      <c r="Y19" s="63"/>
      <c r="Z19" s="63"/>
      <c r="AA19" s="63"/>
      <c r="AB19" s="63"/>
      <c r="AC19" s="63"/>
    </row>
    <row r="20" spans="1:29" s="13" customFormat="1" ht="21.95" customHeight="1">
      <c r="A20" s="63"/>
      <c r="B20" s="23">
        <v>12</v>
      </c>
      <c r="C20" s="118"/>
      <c r="D20" s="119"/>
      <c r="E20" s="120"/>
      <c r="F20" s="43"/>
      <c r="G20" s="1"/>
      <c r="H20" s="1"/>
      <c r="I20" s="2"/>
      <c r="J20" s="19">
        <f t="shared" si="0"/>
        <v>0</v>
      </c>
      <c r="K20" s="15"/>
      <c r="L20" s="66"/>
      <c r="M20" s="63"/>
      <c r="N20" s="63"/>
      <c r="O20" s="63"/>
      <c r="P20" s="63"/>
      <c r="Q20" s="63"/>
      <c r="R20" s="63"/>
      <c r="S20" s="63"/>
      <c r="T20" s="63"/>
      <c r="U20" s="63"/>
      <c r="V20" s="63"/>
      <c r="W20" s="63"/>
      <c r="X20" s="63"/>
      <c r="Y20" s="63"/>
      <c r="Z20" s="63"/>
      <c r="AA20" s="63"/>
      <c r="AB20" s="63"/>
      <c r="AC20" s="63"/>
    </row>
    <row r="21" spans="1:29" s="13" customFormat="1" ht="21.95" customHeight="1">
      <c r="A21" s="63"/>
      <c r="B21" s="23">
        <v>13</v>
      </c>
      <c r="C21" s="118"/>
      <c r="D21" s="119"/>
      <c r="E21" s="120"/>
      <c r="F21" s="43"/>
      <c r="G21" s="1"/>
      <c r="H21" s="1"/>
      <c r="I21" s="2"/>
      <c r="J21" s="19">
        <f t="shared" si="0"/>
        <v>0</v>
      </c>
      <c r="K21" s="15"/>
      <c r="L21" s="66"/>
      <c r="M21" s="63"/>
      <c r="N21" s="63"/>
      <c r="O21" s="63"/>
      <c r="P21" s="63"/>
      <c r="Q21" s="63"/>
      <c r="R21" s="63"/>
      <c r="S21" s="63"/>
      <c r="T21" s="63"/>
      <c r="U21" s="63"/>
      <c r="V21" s="63"/>
      <c r="W21" s="63"/>
      <c r="X21" s="63"/>
      <c r="Y21" s="63"/>
      <c r="Z21" s="63"/>
      <c r="AA21" s="63"/>
      <c r="AB21" s="63"/>
      <c r="AC21" s="63"/>
    </row>
    <row r="22" spans="1:29" s="13" customFormat="1" ht="21.95" customHeight="1">
      <c r="A22" s="63"/>
      <c r="B22" s="23">
        <v>14</v>
      </c>
      <c r="C22" s="130"/>
      <c r="D22" s="131"/>
      <c r="E22" s="132"/>
      <c r="F22" s="43"/>
      <c r="G22" s="1"/>
      <c r="H22" s="1"/>
      <c r="I22" s="2"/>
      <c r="J22" s="19">
        <f t="shared" si="0"/>
        <v>0</v>
      </c>
      <c r="K22" s="15"/>
      <c r="L22" s="66"/>
      <c r="M22" s="63"/>
      <c r="N22" s="63"/>
      <c r="O22" s="63"/>
      <c r="P22" s="63"/>
      <c r="Q22" s="63"/>
      <c r="R22" s="63"/>
      <c r="S22" s="63"/>
      <c r="T22" s="63"/>
      <c r="U22" s="63"/>
      <c r="V22" s="63"/>
      <c r="W22" s="63"/>
      <c r="X22" s="63"/>
      <c r="Y22" s="63"/>
      <c r="Z22" s="63"/>
      <c r="AA22" s="63"/>
      <c r="AB22" s="63"/>
      <c r="AC22" s="63"/>
    </row>
    <row r="23" spans="1:29" s="13" customFormat="1" ht="17.25" customHeight="1">
      <c r="A23" s="63"/>
      <c r="B23" s="23"/>
      <c r="C23" s="151"/>
      <c r="D23" s="152"/>
      <c r="E23" s="152"/>
      <c r="F23" s="152"/>
      <c r="G23" s="152"/>
      <c r="H23" s="153"/>
      <c r="I23" s="21" t="s">
        <v>5</v>
      </c>
      <c r="J23" s="20">
        <f>SUM(J12:J22)</f>
        <v>0</v>
      </c>
      <c r="K23" s="15"/>
      <c r="L23" s="67"/>
      <c r="M23" s="63"/>
      <c r="N23" s="63"/>
      <c r="O23" s="63"/>
      <c r="P23" s="63"/>
      <c r="Q23" s="63"/>
      <c r="R23" s="63"/>
      <c r="S23" s="63"/>
      <c r="T23" s="63"/>
      <c r="U23" s="63"/>
      <c r="V23" s="63"/>
      <c r="W23" s="63"/>
      <c r="X23" s="63"/>
      <c r="Y23" s="63"/>
      <c r="Z23" s="63"/>
      <c r="AA23" s="63"/>
      <c r="AB23" s="63"/>
      <c r="AC23" s="63"/>
    </row>
    <row r="24" spans="1:29" s="13" customFormat="1" ht="28.5" customHeight="1">
      <c r="A24" s="63"/>
      <c r="B24" s="23"/>
      <c r="C24" s="14"/>
      <c r="D24" s="14"/>
      <c r="E24" s="9"/>
      <c r="F24" s="22"/>
      <c r="G24" s="23"/>
      <c r="H24" s="23"/>
      <c r="I24" s="9"/>
      <c r="J24" s="9"/>
      <c r="K24" s="15"/>
      <c r="L24" s="67"/>
      <c r="M24" s="63"/>
      <c r="N24" s="63"/>
      <c r="O24" s="63"/>
      <c r="P24" s="63"/>
      <c r="Q24" s="63"/>
      <c r="R24" s="63"/>
      <c r="S24" s="63"/>
      <c r="T24" s="63"/>
      <c r="U24" s="63"/>
      <c r="V24" s="63"/>
      <c r="W24" s="63"/>
      <c r="X24" s="63"/>
      <c r="Y24" s="63"/>
      <c r="Z24" s="63"/>
      <c r="AA24" s="63"/>
      <c r="AB24" s="63"/>
      <c r="AC24" s="63"/>
    </row>
    <row r="25" spans="1:29" s="13" customFormat="1" ht="16.5" customHeight="1">
      <c r="A25" s="63"/>
      <c r="B25" s="23"/>
      <c r="C25" s="140" t="s">
        <v>3</v>
      </c>
      <c r="D25" s="140"/>
      <c r="E25" s="157"/>
      <c r="F25" s="157"/>
      <c r="G25" s="157"/>
      <c r="H25" s="157"/>
      <c r="I25" s="112"/>
      <c r="J25" s="112"/>
      <c r="K25" s="15"/>
      <c r="L25" s="67"/>
      <c r="M25" s="63"/>
      <c r="N25" s="63"/>
      <c r="O25" s="63"/>
      <c r="P25" s="63"/>
      <c r="Q25" s="63"/>
      <c r="R25" s="63"/>
      <c r="S25" s="63"/>
      <c r="T25" s="63"/>
      <c r="U25" s="63"/>
      <c r="V25" s="63"/>
      <c r="W25" s="63"/>
      <c r="X25" s="63"/>
      <c r="Y25" s="63"/>
      <c r="Z25" s="63"/>
      <c r="AA25" s="63"/>
      <c r="AB25" s="63"/>
      <c r="AC25" s="63"/>
    </row>
    <row r="26" spans="1:29" s="13" customFormat="1" ht="38.25">
      <c r="A26" s="63"/>
      <c r="B26" s="23"/>
      <c r="C26" s="124" t="s">
        <v>54</v>
      </c>
      <c r="D26" s="125"/>
      <c r="E26" s="32" t="s">
        <v>20</v>
      </c>
      <c r="F26" s="42" t="s">
        <v>32</v>
      </c>
      <c r="G26" s="17" t="s">
        <v>1</v>
      </c>
      <c r="H26" s="18" t="s">
        <v>15</v>
      </c>
      <c r="I26" s="34" t="s">
        <v>57</v>
      </c>
      <c r="J26" s="18" t="s">
        <v>4</v>
      </c>
      <c r="K26" s="15"/>
      <c r="L26" s="67"/>
      <c r="M26" s="63"/>
      <c r="N26" s="63"/>
      <c r="O26" s="63"/>
      <c r="P26" s="63"/>
      <c r="Q26" s="63"/>
      <c r="R26" s="63"/>
      <c r="S26" s="63"/>
      <c r="T26" s="63"/>
      <c r="U26" s="63"/>
      <c r="V26" s="63"/>
      <c r="W26" s="63"/>
      <c r="X26" s="63"/>
      <c r="Y26" s="63"/>
      <c r="Z26" s="63"/>
      <c r="AA26" s="63"/>
      <c r="AB26" s="63"/>
      <c r="AC26" s="63"/>
    </row>
    <row r="27" spans="1:29" s="13" customFormat="1" ht="25.5" customHeight="1">
      <c r="A27" s="63"/>
      <c r="B27" s="23">
        <v>15</v>
      </c>
      <c r="C27" s="118"/>
      <c r="D27" s="120"/>
      <c r="E27" s="33"/>
      <c r="F27" s="43"/>
      <c r="G27" s="1"/>
      <c r="H27" s="1"/>
      <c r="I27" s="2"/>
      <c r="J27" s="19">
        <f>(G27/1000)*H27*I27</f>
        <v>0</v>
      </c>
      <c r="K27" s="15"/>
      <c r="L27" s="67"/>
      <c r="M27" s="63"/>
      <c r="N27" s="63"/>
      <c r="O27" s="63"/>
      <c r="P27" s="63"/>
      <c r="Q27" s="63"/>
      <c r="R27" s="63"/>
      <c r="S27" s="63"/>
      <c r="T27" s="63"/>
      <c r="U27" s="63"/>
      <c r="V27" s="63"/>
      <c r="W27" s="63"/>
      <c r="X27" s="63"/>
      <c r="Y27" s="63"/>
      <c r="Z27" s="63"/>
      <c r="AA27" s="63"/>
      <c r="AB27" s="63"/>
      <c r="AC27" s="63"/>
    </row>
    <row r="28" spans="1:29" s="13" customFormat="1" ht="25.5" customHeight="1">
      <c r="A28" s="63"/>
      <c r="B28" s="23">
        <v>16</v>
      </c>
      <c r="C28" s="118"/>
      <c r="D28" s="120"/>
      <c r="E28" s="33"/>
      <c r="F28" s="43"/>
      <c r="G28" s="1"/>
      <c r="H28" s="1"/>
      <c r="I28" s="2"/>
      <c r="J28" s="19">
        <f t="shared" ref="J28:J37" si="1">(G28/1000)*H28*I28</f>
        <v>0</v>
      </c>
      <c r="K28" s="15"/>
      <c r="L28" s="66"/>
      <c r="M28" s="63"/>
      <c r="N28" s="63"/>
      <c r="O28" s="63"/>
      <c r="P28" s="63"/>
      <c r="Q28" s="63"/>
      <c r="R28" s="63"/>
      <c r="S28" s="63"/>
      <c r="T28" s="63"/>
      <c r="U28" s="63"/>
      <c r="V28" s="63"/>
      <c r="W28" s="63"/>
      <c r="X28" s="63"/>
      <c r="Y28" s="63"/>
      <c r="Z28" s="63"/>
      <c r="AA28" s="63"/>
      <c r="AB28" s="63"/>
      <c r="AC28" s="63"/>
    </row>
    <row r="29" spans="1:29" s="13" customFormat="1" ht="25.5" customHeight="1">
      <c r="A29" s="63"/>
      <c r="B29" s="23">
        <v>17</v>
      </c>
      <c r="C29" s="118"/>
      <c r="D29" s="120"/>
      <c r="E29" s="33"/>
      <c r="F29" s="43"/>
      <c r="G29" s="1"/>
      <c r="H29" s="1"/>
      <c r="I29" s="2"/>
      <c r="J29" s="19">
        <f t="shared" si="1"/>
        <v>0</v>
      </c>
      <c r="K29" s="15"/>
      <c r="L29" s="67"/>
      <c r="M29" s="63"/>
      <c r="N29" s="63"/>
      <c r="O29" s="63"/>
      <c r="P29" s="63"/>
      <c r="Q29" s="63"/>
      <c r="R29" s="63"/>
      <c r="S29" s="63"/>
      <c r="T29" s="63"/>
      <c r="U29" s="63"/>
      <c r="V29" s="63"/>
      <c r="W29" s="63"/>
      <c r="X29" s="63"/>
      <c r="Y29" s="63"/>
      <c r="Z29" s="63"/>
      <c r="AA29" s="63"/>
      <c r="AB29" s="63"/>
      <c r="AC29" s="63"/>
    </row>
    <row r="30" spans="1:29" s="13" customFormat="1" ht="25.5" customHeight="1">
      <c r="A30" s="63"/>
      <c r="B30" s="23">
        <v>18</v>
      </c>
      <c r="C30" s="118"/>
      <c r="D30" s="120"/>
      <c r="E30" s="33"/>
      <c r="F30" s="43"/>
      <c r="G30" s="1"/>
      <c r="H30" s="1"/>
      <c r="I30" s="2"/>
      <c r="J30" s="19">
        <f t="shared" si="1"/>
        <v>0</v>
      </c>
      <c r="K30" s="15"/>
      <c r="L30" s="67"/>
      <c r="M30" s="63"/>
      <c r="N30" s="63"/>
      <c r="O30" s="63"/>
      <c r="P30" s="63"/>
      <c r="Q30" s="63"/>
      <c r="R30" s="63"/>
      <c r="S30" s="63"/>
      <c r="T30" s="63"/>
      <c r="U30" s="63"/>
      <c r="V30" s="63"/>
      <c r="W30" s="63"/>
      <c r="X30" s="63"/>
      <c r="Y30" s="63"/>
      <c r="Z30" s="63"/>
      <c r="AA30" s="63"/>
      <c r="AB30" s="63"/>
      <c r="AC30" s="63"/>
    </row>
    <row r="31" spans="1:29" s="13" customFormat="1" ht="25.5" customHeight="1">
      <c r="A31" s="63"/>
      <c r="B31" s="23">
        <v>19</v>
      </c>
      <c r="C31" s="118"/>
      <c r="D31" s="120"/>
      <c r="E31" s="33"/>
      <c r="F31" s="43"/>
      <c r="G31" s="1"/>
      <c r="H31" s="1"/>
      <c r="I31" s="2"/>
      <c r="J31" s="19">
        <f t="shared" si="1"/>
        <v>0</v>
      </c>
      <c r="K31" s="15"/>
      <c r="L31" s="67"/>
      <c r="M31" s="63"/>
      <c r="N31" s="63"/>
      <c r="O31" s="63"/>
      <c r="P31" s="63"/>
      <c r="Q31" s="63"/>
      <c r="R31" s="63"/>
      <c r="S31" s="63"/>
      <c r="T31" s="63"/>
      <c r="U31" s="63"/>
      <c r="V31" s="63"/>
      <c r="W31" s="63"/>
      <c r="X31" s="63"/>
      <c r="Y31" s="63"/>
      <c r="Z31" s="63"/>
      <c r="AA31" s="63"/>
      <c r="AB31" s="63"/>
      <c r="AC31" s="63"/>
    </row>
    <row r="32" spans="1:29" s="13" customFormat="1" ht="25.5" customHeight="1">
      <c r="A32" s="63"/>
      <c r="B32" s="23">
        <v>20</v>
      </c>
      <c r="C32" s="118"/>
      <c r="D32" s="120"/>
      <c r="E32" s="33"/>
      <c r="F32" s="43"/>
      <c r="G32" s="1"/>
      <c r="H32" s="1"/>
      <c r="I32" s="2"/>
      <c r="J32" s="19">
        <f t="shared" si="1"/>
        <v>0</v>
      </c>
      <c r="K32" s="15"/>
      <c r="L32" s="67"/>
      <c r="M32" s="63"/>
      <c r="N32" s="63"/>
      <c r="O32" s="63"/>
      <c r="P32" s="63"/>
      <c r="Q32" s="63"/>
      <c r="R32" s="63"/>
      <c r="S32" s="63"/>
      <c r="T32" s="63"/>
      <c r="U32" s="63"/>
      <c r="V32" s="63"/>
      <c r="W32" s="63"/>
      <c r="X32" s="63"/>
      <c r="Y32" s="63"/>
      <c r="Z32" s="63"/>
      <c r="AA32" s="63"/>
      <c r="AB32" s="63"/>
      <c r="AC32" s="63"/>
    </row>
    <row r="33" spans="1:29" s="13" customFormat="1" ht="25.5" customHeight="1">
      <c r="A33" s="63"/>
      <c r="B33" s="23">
        <v>21</v>
      </c>
      <c r="C33" s="118"/>
      <c r="D33" s="120"/>
      <c r="E33" s="33"/>
      <c r="F33" s="43"/>
      <c r="G33" s="1"/>
      <c r="H33" s="1"/>
      <c r="I33" s="2"/>
      <c r="J33" s="19">
        <f t="shared" si="1"/>
        <v>0</v>
      </c>
      <c r="K33" s="15"/>
      <c r="L33" s="67"/>
      <c r="M33" s="63"/>
      <c r="N33" s="63"/>
      <c r="O33" s="63"/>
      <c r="P33" s="63"/>
      <c r="Q33" s="63"/>
      <c r="R33" s="63"/>
      <c r="S33" s="63"/>
      <c r="T33" s="63"/>
      <c r="U33" s="63"/>
      <c r="V33" s="63"/>
      <c r="W33" s="63"/>
      <c r="X33" s="63"/>
      <c r="Y33" s="63"/>
      <c r="Z33" s="63"/>
      <c r="AA33" s="63"/>
      <c r="AB33" s="63"/>
      <c r="AC33" s="63"/>
    </row>
    <row r="34" spans="1:29" s="13" customFormat="1" ht="25.5" customHeight="1">
      <c r="A34" s="63"/>
      <c r="B34" s="23">
        <v>22</v>
      </c>
      <c r="C34" s="118"/>
      <c r="D34" s="120"/>
      <c r="E34" s="33"/>
      <c r="F34" s="43"/>
      <c r="G34" s="1"/>
      <c r="H34" s="1"/>
      <c r="I34" s="2"/>
      <c r="J34" s="19">
        <f t="shared" si="1"/>
        <v>0</v>
      </c>
      <c r="K34" s="15"/>
      <c r="L34" s="67"/>
      <c r="M34" s="63"/>
      <c r="N34" s="63"/>
      <c r="O34" s="63"/>
      <c r="P34" s="63"/>
      <c r="Q34" s="63"/>
      <c r="R34" s="63"/>
      <c r="S34" s="63"/>
      <c r="T34" s="63"/>
      <c r="U34" s="63"/>
      <c r="V34" s="63"/>
      <c r="W34" s="63"/>
      <c r="X34" s="63"/>
      <c r="Y34" s="63"/>
      <c r="Z34" s="63"/>
      <c r="AA34" s="63"/>
      <c r="AB34" s="63"/>
      <c r="AC34" s="63"/>
    </row>
    <row r="35" spans="1:29" s="13" customFormat="1" ht="25.5" customHeight="1">
      <c r="A35" s="63"/>
      <c r="B35" s="23">
        <v>23</v>
      </c>
      <c r="C35" s="118"/>
      <c r="D35" s="120"/>
      <c r="E35" s="33"/>
      <c r="F35" s="43"/>
      <c r="G35" s="1"/>
      <c r="H35" s="1"/>
      <c r="I35" s="2"/>
      <c r="J35" s="19">
        <f t="shared" si="1"/>
        <v>0</v>
      </c>
      <c r="K35" s="15"/>
      <c r="L35" s="67"/>
      <c r="M35" s="63"/>
      <c r="N35" s="63"/>
      <c r="O35" s="63"/>
      <c r="P35" s="63"/>
      <c r="Q35" s="63"/>
      <c r="R35" s="63"/>
      <c r="S35" s="63"/>
      <c r="T35" s="63"/>
      <c r="U35" s="63"/>
      <c r="V35" s="63"/>
      <c r="W35" s="63"/>
      <c r="X35" s="63"/>
      <c r="Y35" s="63"/>
      <c r="Z35" s="63"/>
      <c r="AA35" s="63"/>
      <c r="AB35" s="63"/>
      <c r="AC35" s="63"/>
    </row>
    <row r="36" spans="1:29" s="13" customFormat="1" ht="25.5" customHeight="1">
      <c r="A36" s="63"/>
      <c r="B36" s="23">
        <v>24</v>
      </c>
      <c r="C36" s="118"/>
      <c r="D36" s="120"/>
      <c r="E36" s="33"/>
      <c r="F36" s="43"/>
      <c r="G36" s="1"/>
      <c r="H36" s="1"/>
      <c r="I36" s="2"/>
      <c r="J36" s="19">
        <f t="shared" si="1"/>
        <v>0</v>
      </c>
      <c r="K36" s="15"/>
      <c r="L36" s="67"/>
      <c r="M36" s="63"/>
      <c r="N36" s="63"/>
      <c r="O36" s="63"/>
      <c r="P36" s="63"/>
      <c r="Q36" s="63"/>
      <c r="R36" s="63"/>
      <c r="S36" s="63"/>
      <c r="T36" s="63"/>
      <c r="U36" s="63"/>
      <c r="V36" s="63"/>
      <c r="W36" s="63"/>
      <c r="X36" s="63"/>
      <c r="Y36" s="63"/>
      <c r="Z36" s="63"/>
      <c r="AA36" s="63"/>
      <c r="AB36" s="63"/>
      <c r="AC36" s="63"/>
    </row>
    <row r="37" spans="1:29" s="13" customFormat="1" ht="25.5" customHeight="1">
      <c r="A37" s="63"/>
      <c r="B37" s="23">
        <v>25</v>
      </c>
      <c r="C37" s="118"/>
      <c r="D37" s="120"/>
      <c r="E37" s="33"/>
      <c r="F37" s="43"/>
      <c r="G37" s="1"/>
      <c r="H37" s="1"/>
      <c r="I37" s="2"/>
      <c r="J37" s="19">
        <f t="shared" si="1"/>
        <v>0</v>
      </c>
      <c r="K37" s="15"/>
      <c r="L37" s="67"/>
      <c r="M37" s="63"/>
      <c r="N37" s="63"/>
      <c r="O37" s="63"/>
      <c r="P37" s="63"/>
      <c r="Q37" s="63"/>
      <c r="R37" s="63"/>
      <c r="S37" s="63"/>
      <c r="T37" s="63"/>
      <c r="U37" s="63"/>
      <c r="V37" s="63"/>
      <c r="W37" s="63"/>
      <c r="X37" s="63"/>
      <c r="Y37" s="63"/>
      <c r="Z37" s="63"/>
      <c r="AA37" s="63"/>
      <c r="AB37" s="63"/>
      <c r="AC37" s="63"/>
    </row>
    <row r="38" spans="1:29" s="13" customFormat="1" ht="17.25" customHeight="1">
      <c r="A38" s="63"/>
      <c r="B38" s="23">
        <v>25</v>
      </c>
      <c r="C38" s="44"/>
      <c r="D38" s="44"/>
      <c r="E38" s="44"/>
      <c r="F38" s="44"/>
      <c r="G38" s="44"/>
      <c r="H38" s="44"/>
      <c r="I38" s="21" t="s">
        <v>5</v>
      </c>
      <c r="J38" s="20">
        <f>SUM(J27:J37)</f>
        <v>0</v>
      </c>
      <c r="K38" s="15"/>
      <c r="L38" s="67"/>
      <c r="M38" s="63"/>
      <c r="N38" s="63"/>
      <c r="O38" s="63"/>
      <c r="P38" s="63"/>
      <c r="Q38" s="63"/>
      <c r="R38" s="63"/>
      <c r="S38" s="63"/>
      <c r="T38" s="63"/>
      <c r="U38" s="63"/>
      <c r="V38" s="63"/>
      <c r="W38" s="63"/>
      <c r="X38" s="63"/>
      <c r="Y38" s="63"/>
      <c r="Z38" s="63"/>
      <c r="AA38" s="63"/>
      <c r="AB38" s="63"/>
      <c r="AC38" s="63"/>
    </row>
    <row r="39" spans="1:29" s="13" customFormat="1" ht="20.25" customHeight="1">
      <c r="A39" s="63"/>
      <c r="B39" s="23"/>
      <c r="C39" s="143" t="s">
        <v>6</v>
      </c>
      <c r="D39" s="144"/>
      <c r="E39" s="144"/>
      <c r="F39" s="144"/>
      <c r="G39" s="144"/>
      <c r="H39" s="144"/>
      <c r="I39" s="145"/>
      <c r="J39" s="35">
        <f>+J23-J38</f>
        <v>0</v>
      </c>
      <c r="K39" s="15"/>
      <c r="L39" s="67"/>
      <c r="M39" s="63"/>
      <c r="N39" s="63"/>
      <c r="O39" s="63"/>
      <c r="P39" s="63"/>
      <c r="Q39" s="63"/>
      <c r="R39" s="63"/>
      <c r="S39" s="63"/>
      <c r="T39" s="63"/>
      <c r="U39" s="63"/>
      <c r="V39" s="63"/>
      <c r="W39" s="63"/>
      <c r="X39" s="63"/>
      <c r="Y39" s="63"/>
      <c r="Z39" s="63"/>
      <c r="AA39" s="63"/>
      <c r="AB39" s="63"/>
      <c r="AC39" s="63"/>
    </row>
    <row r="40" spans="1:29" s="13" customFormat="1" ht="20.25" customHeight="1">
      <c r="A40" s="63"/>
      <c r="B40" s="23"/>
      <c r="C40" s="154" t="s">
        <v>24</v>
      </c>
      <c r="D40" s="155"/>
      <c r="E40" s="155"/>
      <c r="F40" s="155"/>
      <c r="G40" s="155"/>
      <c r="H40" s="155"/>
      <c r="I40" s="156"/>
      <c r="J40" s="36">
        <f>IFERROR(J39/J23,0)</f>
        <v>0</v>
      </c>
      <c r="K40" s="15"/>
      <c r="L40" s="67"/>
      <c r="M40" s="63"/>
      <c r="N40" s="63"/>
      <c r="O40" s="63"/>
      <c r="P40" s="63"/>
      <c r="Q40" s="63"/>
      <c r="R40" s="63"/>
      <c r="S40" s="63"/>
      <c r="T40" s="63"/>
      <c r="U40" s="63"/>
      <c r="V40" s="63"/>
      <c r="W40" s="63"/>
      <c r="X40" s="63"/>
      <c r="Y40" s="63"/>
      <c r="Z40" s="63"/>
      <c r="AA40" s="63"/>
      <c r="AB40" s="63"/>
      <c r="AC40" s="63"/>
    </row>
    <row r="41" spans="1:29" s="13" customFormat="1" ht="20.25" customHeight="1">
      <c r="A41" s="63"/>
      <c r="B41" s="23"/>
      <c r="C41" s="148" t="s">
        <v>33</v>
      </c>
      <c r="D41" s="149"/>
      <c r="E41" s="149"/>
      <c r="F41" s="149"/>
      <c r="G41" s="149"/>
      <c r="H41" s="149"/>
      <c r="I41" s="150"/>
      <c r="J41" s="47">
        <f>J39*Emissionsfaktor*20/1000</f>
        <v>0</v>
      </c>
      <c r="K41" s="15"/>
      <c r="L41" s="66"/>
      <c r="M41" s="63"/>
      <c r="N41" s="63"/>
      <c r="O41" s="63"/>
      <c r="P41" s="63"/>
      <c r="Q41" s="63"/>
      <c r="R41" s="63"/>
      <c r="S41" s="63"/>
      <c r="T41" s="63"/>
      <c r="U41" s="63"/>
      <c r="V41" s="63"/>
      <c r="W41" s="63"/>
      <c r="X41" s="63"/>
      <c r="Y41" s="63"/>
      <c r="Z41" s="63"/>
      <c r="AA41" s="63"/>
      <c r="AB41" s="63"/>
      <c r="AC41" s="63"/>
    </row>
    <row r="42" spans="1:29" ht="40.5" customHeight="1">
      <c r="A42" s="55"/>
      <c r="B42" s="23"/>
      <c r="C42" s="24" t="s">
        <v>9</v>
      </c>
      <c r="D42" s="25"/>
      <c r="E42" s="4"/>
      <c r="F42" s="26"/>
      <c r="G42" s="26"/>
      <c r="H42" s="26"/>
      <c r="I42" s="4"/>
      <c r="J42" s="4"/>
      <c r="K42" s="6"/>
      <c r="L42" s="68"/>
      <c r="M42" s="55"/>
      <c r="N42" s="55"/>
      <c r="O42" s="55"/>
      <c r="P42" s="55"/>
      <c r="Q42" s="55"/>
      <c r="R42" s="55"/>
      <c r="S42" s="55"/>
      <c r="T42" s="55"/>
      <c r="U42" s="55"/>
      <c r="V42" s="55"/>
      <c r="W42" s="55"/>
      <c r="X42" s="55"/>
      <c r="Y42" s="55"/>
      <c r="Z42" s="55"/>
      <c r="AA42" s="55"/>
      <c r="AB42" s="55"/>
      <c r="AC42" s="55"/>
    </row>
    <row r="43" spans="1:29" s="13" customFormat="1" ht="18.75" customHeight="1">
      <c r="A43" s="63"/>
      <c r="B43" s="23">
        <v>29</v>
      </c>
      <c r="C43" s="111" t="s">
        <v>30</v>
      </c>
      <c r="D43" s="112"/>
      <c r="E43" s="112"/>
      <c r="F43" s="141">
        <f>SUM(E27:E37)</f>
        <v>0</v>
      </c>
      <c r="G43" s="141"/>
      <c r="H43" s="27"/>
      <c r="I43" s="15"/>
      <c r="J43" s="15"/>
      <c r="K43" s="6"/>
      <c r="L43" s="67"/>
      <c r="M43" s="63"/>
      <c r="N43" s="63"/>
      <c r="O43" s="63"/>
      <c r="P43" s="63"/>
      <c r="Q43" s="63"/>
      <c r="R43" s="63"/>
      <c r="S43" s="63"/>
      <c r="T43" s="63"/>
      <c r="U43" s="63"/>
      <c r="V43" s="63"/>
      <c r="W43" s="63"/>
      <c r="X43" s="63"/>
      <c r="Y43" s="63"/>
      <c r="Z43" s="63"/>
      <c r="AA43" s="63"/>
      <c r="AB43" s="63"/>
      <c r="AC43" s="63"/>
    </row>
    <row r="44" spans="1:29" s="13" customFormat="1" ht="18.75" customHeight="1">
      <c r="A44" s="63"/>
      <c r="B44" s="23">
        <v>30</v>
      </c>
      <c r="C44" s="111" t="s">
        <v>31</v>
      </c>
      <c r="D44" s="112"/>
      <c r="E44" s="112"/>
      <c r="F44" s="142"/>
      <c r="G44" s="142"/>
      <c r="H44" s="27"/>
      <c r="I44" s="15"/>
      <c r="J44" s="15"/>
      <c r="K44" s="6"/>
      <c r="L44" s="67"/>
      <c r="M44" s="63"/>
      <c r="N44" s="63"/>
      <c r="O44" s="63"/>
      <c r="P44" s="63"/>
      <c r="Q44" s="63"/>
      <c r="R44" s="63"/>
      <c r="S44" s="63"/>
      <c r="T44" s="63"/>
      <c r="U44" s="63"/>
      <c r="V44" s="63"/>
      <c r="W44" s="63"/>
      <c r="X44" s="63"/>
      <c r="Y44" s="63"/>
      <c r="Z44" s="63"/>
      <c r="AA44" s="63"/>
      <c r="AB44" s="63"/>
      <c r="AC44" s="63"/>
    </row>
    <row r="45" spans="1:29" s="13" customFormat="1" ht="18.75" customHeight="1">
      <c r="A45" s="63"/>
      <c r="B45" s="23">
        <v>31</v>
      </c>
      <c r="C45" s="115" t="s">
        <v>55</v>
      </c>
      <c r="D45" s="116"/>
      <c r="E45" s="117"/>
      <c r="F45" s="146">
        <f>F44+F43</f>
        <v>0</v>
      </c>
      <c r="G45" s="146"/>
      <c r="H45" s="27"/>
      <c r="I45" s="15"/>
      <c r="J45" s="15"/>
      <c r="K45" s="6"/>
      <c r="L45" s="67"/>
      <c r="M45" s="63"/>
      <c r="N45" s="63"/>
      <c r="O45" s="63"/>
      <c r="P45" s="63"/>
      <c r="Q45" s="63"/>
      <c r="R45" s="63"/>
      <c r="S45" s="63"/>
      <c r="T45" s="63"/>
      <c r="U45" s="63"/>
      <c r="V45" s="63"/>
      <c r="W45" s="63"/>
      <c r="X45" s="63"/>
      <c r="Y45" s="63"/>
      <c r="Z45" s="63"/>
      <c r="AA45" s="63"/>
      <c r="AB45" s="63"/>
      <c r="AC45" s="63"/>
    </row>
    <row r="46" spans="1:29" s="13" customFormat="1" ht="18.75" customHeight="1">
      <c r="A46" s="63"/>
      <c r="B46" s="23">
        <v>32</v>
      </c>
      <c r="C46" s="113" t="s">
        <v>21</v>
      </c>
      <c r="D46" s="114"/>
      <c r="E46" s="112"/>
      <c r="F46" s="147">
        <f>IFERROR((F45/(J39*Strompreis)),0)</f>
        <v>0</v>
      </c>
      <c r="G46" s="147"/>
      <c r="H46" s="28"/>
      <c r="I46" s="15"/>
      <c r="J46" s="15"/>
      <c r="K46" s="6"/>
      <c r="L46" s="66"/>
      <c r="M46" s="63"/>
      <c r="N46" s="63"/>
      <c r="O46" s="63"/>
      <c r="P46" s="63"/>
      <c r="Q46" s="63"/>
      <c r="R46" s="63"/>
      <c r="S46" s="63"/>
      <c r="T46" s="63"/>
      <c r="U46" s="63"/>
      <c r="V46" s="63"/>
      <c r="W46" s="63"/>
      <c r="X46" s="63"/>
      <c r="Y46" s="63"/>
      <c r="Z46" s="63"/>
      <c r="AA46" s="63"/>
      <c r="AB46" s="63"/>
      <c r="AC46" s="63"/>
    </row>
    <row r="47" spans="1:29" s="13" customFormat="1" ht="22.5" customHeight="1">
      <c r="A47" s="63"/>
      <c r="B47" s="23"/>
      <c r="C47" s="14"/>
      <c r="D47" s="14"/>
      <c r="E47" s="9"/>
      <c r="F47" s="16"/>
      <c r="G47" s="29"/>
      <c r="H47" s="29"/>
      <c r="I47" s="9"/>
      <c r="J47" s="9"/>
      <c r="K47" s="15"/>
      <c r="L47" s="67"/>
      <c r="M47" s="63"/>
      <c r="N47" s="63"/>
      <c r="O47" s="63"/>
      <c r="P47" s="63"/>
      <c r="Q47" s="63"/>
      <c r="R47" s="63"/>
      <c r="S47" s="63"/>
      <c r="T47" s="63"/>
      <c r="U47" s="63"/>
      <c r="V47" s="63"/>
      <c r="W47" s="63"/>
      <c r="X47" s="63"/>
      <c r="Y47" s="63"/>
      <c r="Z47" s="63"/>
      <c r="AA47" s="63"/>
      <c r="AB47" s="63"/>
      <c r="AC47" s="63"/>
    </row>
    <row r="48" spans="1:29" s="13" customFormat="1" ht="15.75">
      <c r="A48" s="63"/>
      <c r="B48" s="60" t="s">
        <v>19</v>
      </c>
      <c r="C48" s="15" t="s">
        <v>23</v>
      </c>
      <c r="D48" s="14"/>
      <c r="E48" s="9"/>
      <c r="F48" s="16"/>
      <c r="G48" s="29"/>
      <c r="H48" s="29"/>
      <c r="I48" s="30"/>
      <c r="J48" s="31" t="s">
        <v>63</v>
      </c>
      <c r="K48" s="15"/>
      <c r="L48" s="67"/>
      <c r="M48" s="63"/>
      <c r="N48" s="63"/>
      <c r="O48" s="63"/>
      <c r="P48" s="63"/>
      <c r="Q48" s="63"/>
      <c r="R48" s="63"/>
      <c r="S48" s="63"/>
      <c r="T48" s="63"/>
      <c r="U48" s="63"/>
      <c r="V48" s="63"/>
      <c r="W48" s="63"/>
      <c r="X48" s="63"/>
      <c r="Y48" s="63"/>
      <c r="Z48" s="63"/>
      <c r="AA48" s="63"/>
      <c r="AB48" s="63"/>
      <c r="AC48" s="63"/>
    </row>
    <row r="49" spans="1:29" s="13" customFormat="1" ht="15" customHeight="1">
      <c r="A49" s="63"/>
      <c r="B49" s="60" t="s">
        <v>22</v>
      </c>
      <c r="C49" s="41" t="str">
        <f>"Berechnet mit einem Strompreis von " &amp;Strompreis&amp; " ct/kWh"</f>
        <v>Berechnet mit einem Strompreis von 0,407 ct/kWh</v>
      </c>
      <c r="D49" s="15"/>
      <c r="E49" s="9"/>
      <c r="F49" s="30"/>
      <c r="G49" s="30"/>
      <c r="H49" s="30"/>
      <c r="I49" s="9"/>
      <c r="J49" s="9"/>
      <c r="K49" s="15"/>
      <c r="L49" s="66"/>
      <c r="M49" s="63"/>
      <c r="N49" s="63"/>
      <c r="O49" s="63"/>
      <c r="P49" s="63"/>
      <c r="Q49" s="63"/>
      <c r="R49" s="63"/>
      <c r="S49" s="63"/>
      <c r="T49" s="63"/>
      <c r="U49" s="63"/>
      <c r="V49" s="63"/>
      <c r="W49" s="63"/>
      <c r="X49" s="63"/>
      <c r="Y49" s="63"/>
      <c r="Z49" s="63"/>
      <c r="AA49" s="63"/>
      <c r="AB49" s="63"/>
      <c r="AC49" s="63"/>
    </row>
    <row r="50" spans="1:29" s="13" customFormat="1" ht="15" customHeight="1">
      <c r="A50" s="63"/>
      <c r="B50" s="64" t="s">
        <v>34</v>
      </c>
      <c r="C50" s="41" t="str">
        <f>"Berechnet mit Emissionsfaktor von "&amp;Emissionsfaktor&amp;" g CO2/kWh"</f>
        <v>Berechnet mit Emissionsfaktor von 0,436 g CO2/kWh</v>
      </c>
      <c r="D50" s="15"/>
      <c r="E50" s="9"/>
      <c r="F50" s="30"/>
      <c r="G50" s="30"/>
      <c r="H50" s="30"/>
      <c r="I50" s="9"/>
      <c r="J50" s="9"/>
      <c r="K50" s="15"/>
      <c r="L50" s="69"/>
      <c r="M50" s="63"/>
      <c r="N50" s="63"/>
      <c r="O50" s="63"/>
      <c r="P50" s="63"/>
      <c r="Q50" s="63"/>
      <c r="R50" s="63"/>
      <c r="S50" s="63"/>
      <c r="T50" s="63"/>
      <c r="U50" s="63"/>
      <c r="V50" s="63"/>
      <c r="W50" s="63"/>
      <c r="X50" s="63"/>
      <c r="Y50" s="63"/>
      <c r="Z50" s="63"/>
      <c r="AA50" s="63"/>
      <c r="AB50" s="63"/>
      <c r="AC50" s="63"/>
    </row>
    <row r="51" spans="1:29" s="13" customFormat="1" ht="54" customHeight="1">
      <c r="A51" s="63"/>
      <c r="B51" s="23"/>
      <c r="C51" s="110" t="str">
        <f>Erläuterung!D17</f>
        <v>4.2.10 Vorhabenbeschreibung Sanierung von Beckenwasserpumpen - 2507_V2</v>
      </c>
      <c r="D51" s="110"/>
      <c r="E51" s="110"/>
      <c r="F51" s="110"/>
      <c r="G51" s="110"/>
      <c r="H51" s="110"/>
      <c r="I51" s="110"/>
      <c r="J51" s="110"/>
      <c r="K51" s="15"/>
      <c r="L51" s="63"/>
      <c r="M51" s="63"/>
      <c r="N51" s="63"/>
      <c r="O51" s="63"/>
      <c r="P51" s="63"/>
      <c r="Q51" s="63"/>
      <c r="R51" s="63"/>
      <c r="S51" s="63"/>
      <c r="T51" s="63"/>
      <c r="U51" s="63"/>
      <c r="V51" s="63"/>
      <c r="W51" s="63"/>
      <c r="X51" s="63"/>
      <c r="Y51" s="63"/>
      <c r="Z51" s="63"/>
      <c r="AA51" s="63"/>
      <c r="AB51" s="63"/>
      <c r="AC51" s="63"/>
    </row>
    <row r="52" spans="1:29">
      <c r="A52" s="55"/>
      <c r="B52" s="57"/>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row>
    <row r="53" spans="1:29">
      <c r="A53" s="55"/>
      <c r="B53" s="57"/>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5"/>
      <c r="B54" s="57"/>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55"/>
      <c r="B55" s="57"/>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row>
    <row r="56" spans="1:29">
      <c r="A56" s="55"/>
      <c r="B56" s="57"/>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5"/>
      <c r="B57" s="57"/>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5"/>
      <c r="B58" s="57"/>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5"/>
      <c r="B59" s="57"/>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5"/>
      <c r="B60" s="57"/>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5"/>
      <c r="B61" s="57"/>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5"/>
      <c r="B62" s="57"/>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5"/>
      <c r="B63" s="57"/>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5"/>
      <c r="B64" s="57"/>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5"/>
      <c r="B65" s="57"/>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5"/>
      <c r="B66" s="57"/>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5"/>
      <c r="B67" s="57"/>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5"/>
      <c r="B68" s="57"/>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5"/>
      <c r="B69" s="57"/>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5"/>
      <c r="B70" s="57"/>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row>
    <row r="71" spans="1:29">
      <c r="A71" s="55"/>
      <c r="B71" s="57"/>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55"/>
      <c r="B72" s="57"/>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55"/>
      <c r="B73" s="57"/>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row>
    <row r="74" spans="1:29">
      <c r="A74" s="55"/>
      <c r="B74" s="57"/>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29">
      <c r="A75" s="55"/>
      <c r="B75" s="57"/>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29">
      <c r="A76" s="55"/>
      <c r="B76" s="57"/>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29">
      <c r="A77" s="55"/>
      <c r="B77" s="57"/>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29">
      <c r="A78" s="55"/>
      <c r="B78" s="57"/>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29">
      <c r="A79" s="55"/>
      <c r="B79" s="57"/>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29">
      <c r="A80" s="55"/>
      <c r="B80" s="57"/>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1:29">
      <c r="A81" s="55"/>
      <c r="B81" s="57"/>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1:29">
      <c r="A82" s="55"/>
      <c r="B82" s="57"/>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1:29">
      <c r="A83" s="55"/>
      <c r="B83" s="57"/>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55"/>
      <c r="B84" s="57"/>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1:29">
      <c r="A85" s="55"/>
      <c r="B85" s="57"/>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6" spans="1:29">
      <c r="A86" s="55"/>
      <c r="B86" s="57"/>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row>
    <row r="87" spans="1:29">
      <c r="A87" s="55"/>
      <c r="B87" s="57"/>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c r="A88" s="55"/>
      <c r="B88" s="57"/>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55"/>
      <c r="B89" s="57"/>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row>
    <row r="90" spans="1:29">
      <c r="A90" s="55"/>
      <c r="B90" s="57"/>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row>
    <row r="91" spans="1:29">
      <c r="A91" s="55"/>
      <c r="B91" s="57"/>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row>
    <row r="92" spans="1:29">
      <c r="A92" s="55"/>
      <c r="B92" s="57"/>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row>
    <row r="93" spans="1:29">
      <c r="A93" s="55"/>
      <c r="B93" s="57"/>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row>
    <row r="94" spans="1:29">
      <c r="A94" s="55"/>
      <c r="B94" s="57"/>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row>
    <row r="95" spans="1:29">
      <c r="A95" s="55"/>
      <c r="B95" s="57"/>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row>
    <row r="96" spans="1:29">
      <c r="A96" s="55"/>
      <c r="B96" s="57"/>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row>
    <row r="97" spans="1:29">
      <c r="A97" s="55"/>
      <c r="B97" s="57"/>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row>
    <row r="98" spans="1:29">
      <c r="A98" s="55"/>
      <c r="B98" s="57"/>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row>
    <row r="99" spans="1:29">
      <c r="A99" s="55"/>
      <c r="B99" s="57"/>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row>
    <row r="100" spans="1:29">
      <c r="A100" s="55"/>
      <c r="B100" s="57"/>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t="s">
        <v>39</v>
      </c>
    </row>
  </sheetData>
  <sheetProtection algorithmName="SHA-512" hashValue="JrT3xl1v7p3sLjRX9uk0mn133lNblegNf7ThSPQQJtS29cuwX2I0TY3KaSRdQTVlvXQUi6fJNUuetU7k1tCsfw==" saltValue="STDAJDD0qhwnl0ppq7UplQ==" spinCount="10000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H22">
    <cfRule type="cellIs" dxfId="6" priority="3" stopIfTrue="1" operator="greaterThan">
      <formula>8760</formula>
    </cfRule>
  </conditionalFormatting>
  <conditionalFormatting sqref="H27:H29">
    <cfRule type="cellIs" dxfId="5" priority="7" stopIfTrue="1" operator="greaterThan">
      <formula>8760</formula>
    </cfRule>
  </conditionalFormatting>
  <conditionalFormatting sqref="H37">
    <cfRule type="cellIs" dxfId="4" priority="6" stopIfTrue="1" operator="greaterThan">
      <formula>8760</formula>
    </cfRule>
  </conditionalFormatting>
  <conditionalFormatting sqref="I12:I22">
    <cfRule type="cellIs" dxfId="3" priority="1" operator="greaterThan">
      <formula>1</formula>
    </cfRule>
    <cfRule type="cellIs" dxfId="2" priority="2" operator="lessThanOrEqual">
      <formula>0</formula>
    </cfRule>
  </conditionalFormatting>
  <conditionalFormatting sqref="I27:I37">
    <cfRule type="cellIs" dxfId="1" priority="4" operator="greaterThan">
      <formula>1</formula>
    </cfRule>
    <cfRule type="cellIs" dxfId="0" priority="5" operator="lessThanOrEqual">
      <formula>0</formula>
    </cfRule>
  </conditionalFormatting>
  <dataValidations count="3">
    <dataValidation type="decimal" allowBlank="1" showInputMessage="1" showErrorMessage="1" promptTitle="Bitte beachten Sie" prompt="Korrekturfaktor zwischen 0 und 1 eintragen." sqref="I12:I22 I27:I37" xr:uid="{00000000-0002-0000-0600-000000000000}">
      <formula1>0</formula1>
      <formula2>1</formula2>
    </dataValidation>
    <dataValidation type="whole" allowBlank="1" showInputMessage="1" showErrorMessage="1" errorTitle="Fehler" error="Ungültige Eingabe!" promptTitle="Bitte beachten Sie:" prompt="maximal 8.760 jährliche Betriebsstunden." sqref="H12:H22 H27:H37" xr:uid="{00000000-0002-0000-0600-000001000000}">
      <formula1>0</formula1>
      <formula2>8761</formula2>
    </dataValidation>
    <dataValidation type="list" allowBlank="1" showInputMessage="1" showErrorMessage="1" sqref="F12:F22 F27:F37" xr:uid="{00000000-0002-0000-0600-000002000000}">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5"/>
  <sheetViews>
    <sheetView workbookViewId="0">
      <selection activeCell="B5" sqref="B5"/>
    </sheetView>
  </sheetViews>
  <sheetFormatPr baseColWidth="10" defaultRowHeight="12.75"/>
  <cols>
    <col min="1" max="1" width="58" customWidth="1"/>
  </cols>
  <sheetData>
    <row r="2" spans="1:3">
      <c r="A2" s="40" t="s">
        <v>28</v>
      </c>
      <c r="B2" t="b">
        <v>1</v>
      </c>
    </row>
    <row r="4" spans="1:3">
      <c r="A4" t="s">
        <v>64</v>
      </c>
      <c r="B4">
        <v>0.436</v>
      </c>
      <c r="C4" t="s">
        <v>67</v>
      </c>
    </row>
    <row r="5" spans="1:3">
      <c r="A5" t="s">
        <v>65</v>
      </c>
      <c r="B5">
        <v>0.40699999999999997</v>
      </c>
      <c r="C5" t="s">
        <v>66</v>
      </c>
    </row>
  </sheetData>
  <sheetProtection algorithmName="SHA-512" hashValue="BeMd8qJEYB8zC0+kvVah/dYSkOvuoLdkPOPYXZIps+A5VD6uh8AKXj9mlqEwHfXxondmmJbhKRVmYx5uCi5gYQ==" saltValue="AOGYvbJE9JtSbdWF2VyFo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Erläuterung</vt:lpstr>
      <vt:lpstr>Basisdatenblatt</vt:lpstr>
      <vt:lpstr>Anlage 1</vt:lpstr>
      <vt:lpstr>Anlage 2</vt:lpstr>
      <vt:lpstr>Anlage 3</vt:lpstr>
      <vt:lpstr>Anlage 4</vt:lpstr>
      <vt:lpstr>Anlage 5</vt:lpstr>
      <vt:lpstr>Werte</vt:lpstr>
      <vt:lpstr>'Anlage 1'!Druckbereich</vt:lpstr>
      <vt:lpstr>'Anlage 2'!Druckbereich</vt:lpstr>
      <vt:lpstr>'Anlage 3'!Druckbereich</vt:lpstr>
      <vt:lpstr>'Anlage 4'!Druckbereich</vt:lpstr>
      <vt:lpstr>'Anlage 5'!Druckbereich</vt:lpstr>
      <vt:lpstr>Basisdatenblatt!Druckbereich</vt:lpstr>
      <vt:lpstr>Erläuterung!Druckbereich</vt:lpstr>
      <vt:lpstr>Emissionsfaktor</vt:lpstr>
      <vt:lpstr>Strompreis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4.2.10 Beckenpumpen</dc:title>
  <dc:subject>Nationale Klimaschutzinitiative - Kommunalrichtlinie</dc:subject>
  <cp:keywords>Klimaschutz; Projektförderung; NKI; Kommunalrichtlinie; Kommune; Förderschwerpunkt; Beckenwasserpumpen; Umwälzpumpen; Hocheffizienzpumpen; Frequenzumrichter</cp:keywords>
  <cp:lastPrinted>2024-03-07T16:48:31Z</cp:lastPrinted>
  <dcterms:created xsi:type="dcterms:W3CDTF">2002-06-03T11:56:04Z</dcterms:created>
  <dcterms:modified xsi:type="dcterms:W3CDTF">2025-07-31T07:27:01Z</dcterms:modified>
</cp:coreProperties>
</file>