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7.xml" ContentType="application/vnd.openxmlformats-officedocument.spreadsheetml.comments+xml"/>
  <Override PartName="/xl/drawings/drawing9.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8.xml" ContentType="application/vnd.openxmlformats-officedocument.spreadsheetml.comments+xml"/>
  <Override PartName="/xl/drawings/drawing10.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9.xml" ContentType="application/vnd.openxmlformats-officedocument.spreadsheetml.comments+xml"/>
  <Override PartName="/xl/drawings/drawing11.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P:\09_NKI\KKS\Fachliche-Schwerpunkte\06_Kommune\11_Excel und PDF-Formulare - KRL\Formulare_Arbeitsordner\KRL2022\01_FINALE_PRÜFUNG\"/>
    </mc:Choice>
  </mc:AlternateContent>
  <bookViews>
    <workbookView xWindow="0" yWindow="0" windowWidth="28800" windowHeight="12300" tabRatio="734"/>
  </bookViews>
  <sheets>
    <sheet name="Erläuterung" sheetId="1" r:id="rId1"/>
    <sheet name="Basisdatenblatt" sheetId="2" r:id="rId2"/>
    <sheet name="LSA 1" sheetId="45" r:id="rId3"/>
    <sheet name="LSA 2" sheetId="55" r:id="rId4"/>
    <sheet name="LSA 3" sheetId="56" r:id="rId5"/>
    <sheet name="LSA 4" sheetId="57" r:id="rId6"/>
    <sheet name="LSA 5" sheetId="64" r:id="rId7"/>
    <sheet name="LSA 6" sheetId="59" r:id="rId8"/>
    <sheet name="LSA 7" sheetId="60" r:id="rId9"/>
    <sheet name="LSA 8" sheetId="61" r:id="rId10"/>
    <sheet name="LSA 9" sheetId="62" r:id="rId11"/>
    <sheet name="LSA 10" sheetId="63" r:id="rId12"/>
    <sheet name="menu" sheetId="14" state="hidden" r:id="rId13"/>
  </sheets>
  <definedNames>
    <definedName name="Auswahl_LSA_aktiv" localSheetId="2">'LSA 1'!$G$142</definedName>
    <definedName name="Auswahl_LSA_aktiv" localSheetId="11">'LSA 10'!$G$142</definedName>
    <definedName name="Auswahl_LSA_aktiv" localSheetId="3">'LSA 2'!$G$142</definedName>
    <definedName name="Auswahl_LSA_aktiv" localSheetId="4">'LSA 3'!$G$142</definedName>
    <definedName name="Auswahl_LSA_aktiv" localSheetId="5">'LSA 4'!$G$142</definedName>
    <definedName name="Auswahl_LSA_aktiv" localSheetId="6">'LSA 5'!$G$142</definedName>
    <definedName name="Auswahl_LSA_aktiv" localSheetId="7">'LSA 6'!$G$142</definedName>
    <definedName name="Auswahl_LSA_aktiv" localSheetId="8">'LSA 7'!$G$142</definedName>
    <definedName name="Auswahl_LSA_aktiv" localSheetId="9">'LSA 8'!$G$142</definedName>
    <definedName name="Auswahl_LSA_aktiv" localSheetId="10">'LSA 9'!$G$142</definedName>
    <definedName name="Auswahl_LSA_aktiv">#REF!</definedName>
    <definedName name="Auswahl_Proj_Ing">menu!$G$12</definedName>
    <definedName name="Beleuchtungssituation">menu!$I$2:$I$8</definedName>
    <definedName name="_xlnm.Print_Area" localSheetId="1">Basisdatenblatt!$C$2:$K$44</definedName>
    <definedName name="_xlnm.Print_Area" localSheetId="0">Erläuterung!$C$2:$I$23</definedName>
    <definedName name="_xlnm.Print_Area" localSheetId="2">'LSA 1'!$B$2:$O$54</definedName>
    <definedName name="_xlnm.Print_Area" localSheetId="11">'LSA 10'!$B$2:$O$54</definedName>
    <definedName name="_xlnm.Print_Area" localSheetId="3">'LSA 2'!$B$2:$O$54</definedName>
    <definedName name="_xlnm.Print_Area" localSheetId="4">'LSA 3'!$B$2:$O$54</definedName>
    <definedName name="_xlnm.Print_Area" localSheetId="5">'LSA 4'!$B$2:$O$54</definedName>
    <definedName name="_xlnm.Print_Area" localSheetId="6">'LSA 5'!$B$2:$O$54</definedName>
    <definedName name="_xlnm.Print_Area" localSheetId="7">'LSA 6'!$B$2:$O$54</definedName>
    <definedName name="_xlnm.Print_Area" localSheetId="8">'LSA 7'!$B$2:$O$54</definedName>
    <definedName name="_xlnm.Print_Area" localSheetId="9">'LSA 8'!$B$2:$O$54</definedName>
    <definedName name="_xlnm.Print_Area" localSheetId="10">'LSA 9'!$B$2:$O$54</definedName>
    <definedName name="förderquote" localSheetId="2">Basisdatenblatt!#REF!</definedName>
    <definedName name="förderquote" localSheetId="11">Basisdatenblatt!#REF!</definedName>
    <definedName name="förderquote" localSheetId="3">Basisdatenblatt!#REF!</definedName>
    <definedName name="förderquote" localSheetId="4">Basisdatenblatt!#REF!</definedName>
    <definedName name="förderquote" localSheetId="5">Basisdatenblatt!#REF!</definedName>
    <definedName name="förderquote" localSheetId="6">Basisdatenblatt!#REF!</definedName>
    <definedName name="förderquote" localSheetId="7">Basisdatenblatt!#REF!</definedName>
    <definedName name="förderquote" localSheetId="8">Basisdatenblatt!#REF!</definedName>
    <definedName name="förderquote" localSheetId="9">Basisdatenblatt!#REF!</definedName>
    <definedName name="förderquote" localSheetId="10">Basisdatenblatt!#REF!</definedName>
    <definedName name="förderquote">Basisdatenblatt!#REF!</definedName>
    <definedName name="FQ_20proz">menu!$B$23</definedName>
    <definedName name="Hinweis_5proz">menu!$B$22</definedName>
    <definedName name="Opt_Regelung" localSheetId="2">'LSA 1'!$G$139</definedName>
    <definedName name="Opt_Regelung" localSheetId="11">'LSA 10'!$G$139</definedName>
    <definedName name="Opt_Regelung" localSheetId="3">'LSA 2'!$G$139</definedName>
    <definedName name="Opt_Regelung" localSheetId="4">'LSA 3'!$G$139</definedName>
    <definedName name="Opt_Regelung" localSheetId="5">'LSA 4'!$G$139</definedName>
    <definedName name="Opt_Regelung" localSheetId="6">'LSA 5'!$G$139</definedName>
    <definedName name="Opt_Regelung" localSheetId="7">'LSA 6'!$G$139</definedName>
    <definedName name="Opt_Regelung" localSheetId="8">'LSA 7'!$G$139</definedName>
    <definedName name="Opt_Regelung" localSheetId="9">'LSA 8'!$G$139</definedName>
    <definedName name="Opt_Regelung" localSheetId="10">'LSA 9'!$G$139</definedName>
    <definedName name="Opt_Regelung">#REF!</definedName>
    <definedName name="Sit_Auto" localSheetId="2">'LSA 1'!$G$145</definedName>
    <definedName name="Sit_Auto" localSheetId="11">'LSA 10'!$G$145</definedName>
    <definedName name="Sit_Auto" localSheetId="3">'LSA 2'!$G$145</definedName>
    <definedName name="Sit_Auto" localSheetId="4">'LSA 3'!$G$145</definedName>
    <definedName name="Sit_Auto" localSheetId="5">'LSA 4'!$G$145</definedName>
    <definedName name="Sit_Auto" localSheetId="6">'LSA 5'!$G$145</definedName>
    <definedName name="Sit_Auto" localSheetId="7">'LSA 6'!$G$145</definedName>
    <definedName name="Sit_Auto" localSheetId="8">'LSA 7'!$G$145</definedName>
    <definedName name="Sit_Auto" localSheetId="9">'LSA 8'!$G$145</definedName>
    <definedName name="Sit_Auto" localSheetId="10">'LSA 9'!$G$145</definedName>
    <definedName name="Sit_Auto">#REF!</definedName>
    <definedName name="Sit_Fahrrad" localSheetId="2">'LSA 1'!$G$146</definedName>
    <definedName name="Sit_Fahrrad" localSheetId="11">'LSA 10'!$G$146</definedName>
    <definedName name="Sit_Fahrrad" localSheetId="3">'LSA 2'!$G$146</definedName>
    <definedName name="Sit_Fahrrad" localSheetId="4">'LSA 3'!$G$146</definedName>
    <definedName name="Sit_Fahrrad" localSheetId="5">'LSA 4'!$G$146</definedName>
    <definedName name="Sit_Fahrrad" localSheetId="6">'LSA 5'!$G$146</definedName>
    <definedName name="Sit_Fahrrad" localSheetId="7">'LSA 6'!$G$146</definedName>
    <definedName name="Sit_Fahrrad" localSheetId="8">'LSA 7'!$G$146</definedName>
    <definedName name="Sit_Fahrrad" localSheetId="9">'LSA 8'!$G$146</definedName>
    <definedName name="Sit_Fahrrad" localSheetId="10">'LSA 9'!$G$146</definedName>
    <definedName name="Sit_Fahrrad">#REF!</definedName>
    <definedName name="Sit_Fußgänger" localSheetId="2">'LSA 1'!$G$147</definedName>
    <definedName name="Sit_Fußgänger" localSheetId="11">'LSA 10'!$G$147</definedName>
    <definedName name="Sit_Fußgänger" localSheetId="3">'LSA 2'!$G$147</definedName>
    <definedName name="Sit_Fußgänger" localSheetId="4">'LSA 3'!$G$147</definedName>
    <definedName name="Sit_Fußgänger" localSheetId="5">'LSA 4'!$G$147</definedName>
    <definedName name="Sit_Fußgänger" localSheetId="6">'LSA 5'!$G$147</definedName>
    <definedName name="Sit_Fußgänger" localSheetId="7">'LSA 6'!$G$147</definedName>
    <definedName name="Sit_Fußgänger" localSheetId="8">'LSA 7'!$G$147</definedName>
    <definedName name="Sit_Fußgänger" localSheetId="9">'LSA 8'!$G$147</definedName>
    <definedName name="Sit_Fußgänger" localSheetId="10">'LSA 9'!$G$147</definedName>
    <definedName name="Sit_Fußgänger">#REF!</definedName>
    <definedName name="Sit_Sonstiges" localSheetId="2">'LSA 1'!$G$148</definedName>
    <definedName name="Sit_Sonstiges" localSheetId="11">'LSA 10'!$G$148</definedName>
    <definedName name="Sit_Sonstiges" localSheetId="3">'LSA 2'!$G$148</definedName>
    <definedName name="Sit_Sonstiges" localSheetId="4">'LSA 3'!$G$148</definedName>
    <definedName name="Sit_Sonstiges" localSheetId="5">'LSA 4'!$G$148</definedName>
    <definedName name="Sit_Sonstiges" localSheetId="6">'LSA 5'!$G$148</definedName>
    <definedName name="Sit_Sonstiges" localSheetId="7">'LSA 6'!$G$148</definedName>
    <definedName name="Sit_Sonstiges" localSheetId="8">'LSA 7'!$G$148</definedName>
    <definedName name="Sit_Sonstiges" localSheetId="9">'LSA 8'!$G$148</definedName>
    <definedName name="Sit_Sonstiges" localSheetId="10">'LSA 9'!$G$148</definedName>
    <definedName name="Sit_Sonstiges">#REF!</definedName>
    <definedName name="steuerungsdropdown4">menu!$B$2:$B$6</definedName>
    <definedName name="vorschalt">menu!$A$2:$A$5</definedName>
    <definedName name="Z_4E287BEF_0991_4645_AD33_AE6989947B5E_.wvu.PrintArea" localSheetId="2" hidden="1">'LSA 1'!$A$1:$P$53</definedName>
    <definedName name="Z_4E287BEF_0991_4645_AD33_AE6989947B5E_.wvu.PrintArea" localSheetId="11" hidden="1">'LSA 10'!$A$1:$P$53</definedName>
    <definedName name="Z_4E287BEF_0991_4645_AD33_AE6989947B5E_.wvu.PrintArea" localSheetId="3" hidden="1">'LSA 2'!$A$1:$P$53</definedName>
    <definedName name="Z_4E287BEF_0991_4645_AD33_AE6989947B5E_.wvu.PrintArea" localSheetId="4" hidden="1">'LSA 3'!$A$1:$P$53</definedName>
    <definedName name="Z_4E287BEF_0991_4645_AD33_AE6989947B5E_.wvu.PrintArea" localSheetId="5" hidden="1">'LSA 4'!$A$1:$P$53</definedName>
    <definedName name="Z_4E287BEF_0991_4645_AD33_AE6989947B5E_.wvu.PrintArea" localSheetId="6" hidden="1">'LSA 5'!$A$1:$P$53</definedName>
    <definedName name="Z_4E287BEF_0991_4645_AD33_AE6989947B5E_.wvu.PrintArea" localSheetId="7" hidden="1">'LSA 6'!$A$1:$P$53</definedName>
    <definedName name="Z_4E287BEF_0991_4645_AD33_AE6989947B5E_.wvu.PrintArea" localSheetId="8" hidden="1">'LSA 7'!$A$1:$P$53</definedName>
    <definedName name="Z_4E287BEF_0991_4645_AD33_AE6989947B5E_.wvu.PrintArea" localSheetId="9" hidden="1">'LSA 8'!$A$1:$P$53</definedName>
    <definedName name="Z_4E287BEF_0991_4645_AD33_AE6989947B5E_.wvu.PrintArea" localSheetId="10" hidden="1">'LSA 9'!$A$1:$P$53</definedName>
    <definedName name="Z_AEFDEFEA_4A89_4351_B227_D592A15F96BE_.wvu.PrintArea" localSheetId="1" hidden="1">Basisdatenblatt!$C$2:$K$44</definedName>
    <definedName name="Z_AEFDEFEA_4A89_4351_B227_D592A15F96BE_.wvu.PrintArea" localSheetId="0" hidden="1">Erläuterung!$C$2:$I$23</definedName>
    <definedName name="Z_AEFDEFEA_4A89_4351_B227_D592A15F96BE_.wvu.PrintArea" localSheetId="2" hidden="1">'LSA 1'!$B$2:$R$58</definedName>
    <definedName name="Z_AEFDEFEA_4A89_4351_B227_D592A15F96BE_.wvu.PrintArea" localSheetId="11" hidden="1">'LSA 10'!$B$2:$R$58</definedName>
    <definedName name="Z_AEFDEFEA_4A89_4351_B227_D592A15F96BE_.wvu.PrintArea" localSheetId="3" hidden="1">'LSA 2'!$B$2:$R$58</definedName>
    <definedName name="Z_AEFDEFEA_4A89_4351_B227_D592A15F96BE_.wvu.PrintArea" localSheetId="4" hidden="1">'LSA 3'!$B$2:$R$58</definedName>
    <definedName name="Z_AEFDEFEA_4A89_4351_B227_D592A15F96BE_.wvu.PrintArea" localSheetId="5" hidden="1">'LSA 4'!$B$2:$R$58</definedName>
    <definedName name="Z_AEFDEFEA_4A89_4351_B227_D592A15F96BE_.wvu.PrintArea" localSheetId="6" hidden="1">'LSA 5'!$B$2:$R$58</definedName>
    <definedName name="Z_AEFDEFEA_4A89_4351_B227_D592A15F96BE_.wvu.PrintArea" localSheetId="7" hidden="1">'LSA 6'!$B$2:$R$58</definedName>
    <definedName name="Z_AEFDEFEA_4A89_4351_B227_D592A15F96BE_.wvu.PrintArea" localSheetId="8" hidden="1">'LSA 7'!$B$2:$R$58</definedName>
    <definedName name="Z_AEFDEFEA_4A89_4351_B227_D592A15F96BE_.wvu.PrintArea" localSheetId="9" hidden="1">'LSA 8'!$B$2:$R$58</definedName>
    <definedName name="Z_AEFDEFEA_4A89_4351_B227_D592A15F96BE_.wvu.PrintArea" localSheetId="10" hidden="1">'LSA 9'!$B$2:$R$58</definedName>
  </definedNames>
  <calcPr calcId="162913"/>
  <customWorkbookViews>
    <customWorkbookView name="Matthias Jugl - Persönliche Ansicht" guid="{AEFDEFEA-4A89-4351-B227-D592A15F96BE}" mergeInterval="0" personalView="1" maximized="1" windowWidth="1676" windowHeight="825" activeSheetId="11"/>
  </customWorkbookViews>
</workbook>
</file>

<file path=xl/calcChain.xml><?xml version="1.0" encoding="utf-8"?>
<calcChain xmlns="http://schemas.openxmlformats.org/spreadsheetml/2006/main">
  <c r="H42" i="63" l="1"/>
  <c r="H42" i="62"/>
  <c r="H42" i="61"/>
  <c r="H42" i="60"/>
  <c r="H42" i="59"/>
  <c r="H42" i="64"/>
  <c r="H42" i="57"/>
  <c r="H42" i="56"/>
  <c r="H42" i="55"/>
  <c r="H42" i="45"/>
  <c r="H38" i="63" l="1"/>
  <c r="H38" i="62"/>
  <c r="H38" i="61"/>
  <c r="H38" i="60"/>
  <c r="H38" i="59"/>
  <c r="H38" i="64"/>
  <c r="H38" i="57"/>
  <c r="H38" i="56"/>
  <c r="H38" i="55"/>
  <c r="H38" i="45" l="1"/>
  <c r="H15" i="63" l="1"/>
  <c r="I15" i="63"/>
  <c r="J15" i="63"/>
  <c r="K15" i="63"/>
  <c r="L15" i="63"/>
  <c r="M15" i="63"/>
  <c r="N15" i="63"/>
  <c r="G15" i="63"/>
  <c r="H15" i="62"/>
  <c r="I15" i="62"/>
  <c r="J15" i="62"/>
  <c r="H16" i="62" s="1"/>
  <c r="H17" i="62" s="1"/>
  <c r="K15" i="62"/>
  <c r="L15" i="62"/>
  <c r="M15" i="62"/>
  <c r="N15" i="62"/>
  <c r="G15" i="62"/>
  <c r="H15" i="61"/>
  <c r="I15" i="61"/>
  <c r="J15" i="61"/>
  <c r="K15" i="61"/>
  <c r="L15" i="61"/>
  <c r="M15" i="61"/>
  <c r="N15" i="61"/>
  <c r="G15" i="61"/>
  <c r="H15" i="60"/>
  <c r="I15" i="60"/>
  <c r="J15" i="60"/>
  <c r="K15" i="60"/>
  <c r="L15" i="60"/>
  <c r="M15" i="60"/>
  <c r="N15" i="60"/>
  <c r="G15" i="60"/>
  <c r="H15" i="59"/>
  <c r="I15" i="59"/>
  <c r="J15" i="59"/>
  <c r="K15" i="59"/>
  <c r="L15" i="59"/>
  <c r="M15" i="59"/>
  <c r="N15" i="59"/>
  <c r="G15" i="59"/>
  <c r="H15" i="64"/>
  <c r="I15" i="64"/>
  <c r="J15" i="64"/>
  <c r="K15" i="64"/>
  <c r="L15" i="64"/>
  <c r="M15" i="64"/>
  <c r="N15" i="64"/>
  <c r="G15" i="64"/>
  <c r="H15" i="57"/>
  <c r="I15" i="57"/>
  <c r="J15" i="57"/>
  <c r="K15" i="57"/>
  <c r="L15" i="57"/>
  <c r="M15" i="57"/>
  <c r="N15" i="57"/>
  <c r="G15" i="57"/>
  <c r="H15" i="56"/>
  <c r="I15" i="56"/>
  <c r="J15" i="56"/>
  <c r="K15" i="56"/>
  <c r="L15" i="56"/>
  <c r="M15" i="56"/>
  <c r="N15" i="56"/>
  <c r="G15" i="56"/>
  <c r="H15" i="45"/>
  <c r="H16" i="45" s="1"/>
  <c r="H17" i="45" s="1"/>
  <c r="I15" i="45"/>
  <c r="J15" i="45"/>
  <c r="K15" i="45"/>
  <c r="L15" i="45"/>
  <c r="M15" i="45"/>
  <c r="N15" i="45"/>
  <c r="G15" i="45"/>
  <c r="G16" i="45" s="1"/>
  <c r="G17" i="45" s="1"/>
  <c r="H15" i="55"/>
  <c r="I15" i="55"/>
  <c r="J15" i="55"/>
  <c r="K15" i="55"/>
  <c r="L15" i="55"/>
  <c r="M15" i="55"/>
  <c r="N15" i="55"/>
  <c r="G15" i="55"/>
  <c r="G16" i="56" l="1"/>
  <c r="G17" i="56" s="1"/>
  <c r="H16" i="56"/>
  <c r="H17" i="56" s="1"/>
  <c r="G16" i="57"/>
  <c r="G17" i="57" s="1"/>
  <c r="H16" i="57"/>
  <c r="H17" i="57" s="1"/>
  <c r="G16" i="64"/>
  <c r="G17" i="64" s="1"/>
  <c r="H16" i="64"/>
  <c r="H17" i="64" s="1"/>
  <c r="G16" i="59"/>
  <c r="G17" i="59" s="1"/>
  <c r="H16" i="59"/>
  <c r="H17" i="59" s="1"/>
  <c r="H16" i="60"/>
  <c r="H17" i="60" s="1"/>
  <c r="G16" i="60"/>
  <c r="G17" i="60" s="1"/>
  <c r="G16" i="61"/>
  <c r="G17" i="61" s="1"/>
  <c r="H16" i="61"/>
  <c r="H17" i="61" s="1"/>
  <c r="G16" i="62"/>
  <c r="G17" i="62" s="1"/>
  <c r="G16" i="63"/>
  <c r="G17" i="63" s="1"/>
  <c r="H16" i="63"/>
  <c r="H17" i="63" s="1"/>
  <c r="H16" i="55"/>
  <c r="H17" i="55" s="1"/>
  <c r="G16" i="55"/>
  <c r="G17" i="55" s="1"/>
  <c r="H30" i="63"/>
  <c r="H29" i="63"/>
  <c r="H30" i="62"/>
  <c r="H29" i="62"/>
  <c r="H30" i="61"/>
  <c r="H29" i="61"/>
  <c r="H30" i="60"/>
  <c r="H29" i="60"/>
  <c r="H30" i="59"/>
  <c r="H29" i="59"/>
  <c r="H30" i="64"/>
  <c r="H29" i="64"/>
  <c r="H30" i="57"/>
  <c r="H29" i="57"/>
  <c r="H30" i="56"/>
  <c r="H29" i="56"/>
  <c r="H30" i="55"/>
  <c r="H29" i="55"/>
  <c r="H30" i="45"/>
  <c r="H29" i="45"/>
  <c r="I19" i="63" l="1"/>
  <c r="I19" i="62"/>
  <c r="I19" i="61"/>
  <c r="I19" i="60"/>
  <c r="I19" i="59"/>
  <c r="I19" i="64"/>
  <c r="I19" i="57"/>
  <c r="I19" i="56"/>
  <c r="I19" i="55"/>
  <c r="O30" i="63"/>
  <c r="O29" i="63"/>
  <c r="O28" i="63"/>
  <c r="O27" i="63"/>
  <c r="O26" i="63"/>
  <c r="O25" i="63"/>
  <c r="O30" i="62"/>
  <c r="O29" i="62"/>
  <c r="O28" i="62"/>
  <c r="O27" i="62"/>
  <c r="O26" i="62"/>
  <c r="O25" i="62"/>
  <c r="O30" i="61"/>
  <c r="O29" i="61"/>
  <c r="O28" i="61"/>
  <c r="O27" i="61"/>
  <c r="O26" i="61"/>
  <c r="O25" i="61"/>
  <c r="O30" i="60"/>
  <c r="O29" i="60"/>
  <c r="O28" i="60"/>
  <c r="O27" i="60"/>
  <c r="O26" i="60"/>
  <c r="O25" i="60"/>
  <c r="O30" i="59"/>
  <c r="O29" i="59"/>
  <c r="O28" i="59"/>
  <c r="O27" i="59"/>
  <c r="O26" i="59"/>
  <c r="O25" i="59"/>
  <c r="O30" i="64"/>
  <c r="O29" i="64"/>
  <c r="O28" i="64"/>
  <c r="O27" i="64"/>
  <c r="O26" i="64"/>
  <c r="O25" i="64"/>
  <c r="O30" i="57"/>
  <c r="O29" i="57"/>
  <c r="O28" i="57"/>
  <c r="O27" i="57"/>
  <c r="O26" i="57"/>
  <c r="O25" i="57"/>
  <c r="O30" i="56"/>
  <c r="O29" i="56"/>
  <c r="O28" i="56"/>
  <c r="O27" i="56"/>
  <c r="O26" i="56"/>
  <c r="O25" i="56"/>
  <c r="O30" i="55"/>
  <c r="O29" i="55"/>
  <c r="O28" i="55"/>
  <c r="O27" i="55"/>
  <c r="O26" i="55"/>
  <c r="O25" i="55"/>
  <c r="O28" i="45"/>
  <c r="O27" i="45"/>
  <c r="O26" i="45"/>
  <c r="O19" i="55"/>
  <c r="O19" i="56"/>
  <c r="O19" i="57"/>
  <c r="O19" i="64"/>
  <c r="O19" i="59"/>
  <c r="O19" i="60"/>
  <c r="O19" i="61"/>
  <c r="O19" i="62"/>
  <c r="O19" i="63"/>
  <c r="I19" i="45"/>
  <c r="O19" i="45"/>
  <c r="H11" i="2" l="1"/>
  <c r="H18" i="2"/>
  <c r="G18" i="2"/>
  <c r="H17" i="2"/>
  <c r="G17" i="2"/>
  <c r="H16" i="2"/>
  <c r="G16" i="2"/>
  <c r="H15" i="2"/>
  <c r="G15" i="2"/>
  <c r="H14" i="2"/>
  <c r="G14" i="2"/>
  <c r="H13" i="2"/>
  <c r="G13" i="2"/>
  <c r="H12" i="2"/>
  <c r="G12" i="2"/>
  <c r="G11" i="2"/>
  <c r="H10" i="2"/>
  <c r="G10" i="2"/>
  <c r="K51" i="63"/>
  <c r="K51" i="62"/>
  <c r="K51" i="61"/>
  <c r="K51" i="60"/>
  <c r="K51" i="59"/>
  <c r="J52" i="64"/>
  <c r="K51" i="64"/>
  <c r="O35" i="64"/>
  <c r="O34" i="64"/>
  <c r="H34" i="64"/>
  <c r="H28" i="64"/>
  <c r="D28" i="64"/>
  <c r="H27" i="64"/>
  <c r="D27" i="64"/>
  <c r="D26" i="64"/>
  <c r="H26" i="64" s="1"/>
  <c r="D25" i="64"/>
  <c r="H25" i="64" s="1"/>
  <c r="G21" i="64"/>
  <c r="J13" i="2" s="1"/>
  <c r="O18" i="64"/>
  <c r="H20" i="64"/>
  <c r="O14" i="64"/>
  <c r="O13" i="64"/>
  <c r="O12" i="64"/>
  <c r="O11" i="64"/>
  <c r="I7" i="64"/>
  <c r="I6" i="64"/>
  <c r="G5" i="64"/>
  <c r="K51" i="57"/>
  <c r="K51" i="56"/>
  <c r="K51" i="55"/>
  <c r="J52" i="63"/>
  <c r="O35" i="63"/>
  <c r="O34" i="63"/>
  <c r="H34" i="63"/>
  <c r="H28" i="63"/>
  <c r="D28" i="63"/>
  <c r="D27" i="63"/>
  <c r="H27" i="63" s="1"/>
  <c r="D26" i="63"/>
  <c r="H26" i="63" s="1"/>
  <c r="D25" i="63"/>
  <c r="H25" i="63" s="1"/>
  <c r="G21" i="63"/>
  <c r="H40" i="63" s="1"/>
  <c r="H41" i="63" s="1"/>
  <c r="O18" i="63"/>
  <c r="O14" i="63"/>
  <c r="O13" i="63"/>
  <c r="O12" i="63"/>
  <c r="O11" i="63"/>
  <c r="I7" i="63"/>
  <c r="I6" i="63"/>
  <c r="G5" i="63"/>
  <c r="J52" i="62"/>
  <c r="O35" i="62"/>
  <c r="O34" i="62"/>
  <c r="H34" i="62"/>
  <c r="H28" i="62"/>
  <c r="D28" i="62"/>
  <c r="H27" i="62"/>
  <c r="D27" i="62"/>
  <c r="D26" i="62"/>
  <c r="H26" i="62" s="1"/>
  <c r="D25" i="62"/>
  <c r="H25" i="62" s="1"/>
  <c r="G21" i="62"/>
  <c r="H40" i="62" s="1"/>
  <c r="H41" i="62" s="1"/>
  <c r="O18" i="62"/>
  <c r="H20" i="62"/>
  <c r="O14" i="62"/>
  <c r="O13" i="62"/>
  <c r="O12" i="62"/>
  <c r="O11" i="62"/>
  <c r="I7" i="62"/>
  <c r="I6" i="62"/>
  <c r="G5" i="62"/>
  <c r="J52" i="61"/>
  <c r="O35" i="61"/>
  <c r="O34" i="61"/>
  <c r="H34" i="61"/>
  <c r="H28" i="61"/>
  <c r="D28" i="61"/>
  <c r="H27" i="61"/>
  <c r="D27" i="61"/>
  <c r="D26" i="61"/>
  <c r="H26" i="61" s="1"/>
  <c r="D25" i="61"/>
  <c r="H25" i="61" s="1"/>
  <c r="G21" i="61"/>
  <c r="H40" i="61" s="1"/>
  <c r="H41" i="61" s="1"/>
  <c r="O18" i="61"/>
  <c r="H20" i="61"/>
  <c r="O14" i="61"/>
  <c r="O13" i="61"/>
  <c r="O12" i="61"/>
  <c r="O11" i="61"/>
  <c r="I7" i="61"/>
  <c r="I6" i="61"/>
  <c r="G5" i="61"/>
  <c r="J52" i="60"/>
  <c r="O35" i="60"/>
  <c r="O34" i="60"/>
  <c r="H34" i="60"/>
  <c r="H28" i="60"/>
  <c r="D28" i="60"/>
  <c r="H27" i="60"/>
  <c r="D27" i="60"/>
  <c r="D26" i="60"/>
  <c r="H26" i="60" s="1"/>
  <c r="D25" i="60"/>
  <c r="H25" i="60" s="1"/>
  <c r="G21" i="60"/>
  <c r="H40" i="60" s="1"/>
  <c r="H41" i="60" s="1"/>
  <c r="O18" i="60"/>
  <c r="H20" i="60"/>
  <c r="O16" i="60"/>
  <c r="O14" i="60"/>
  <c r="O13" i="60"/>
  <c r="O12" i="60"/>
  <c r="O11" i="60"/>
  <c r="I7" i="60"/>
  <c r="I6" i="60"/>
  <c r="G5" i="60"/>
  <c r="J52" i="59"/>
  <c r="O35" i="59"/>
  <c r="O34" i="59"/>
  <c r="H34" i="59"/>
  <c r="H28" i="59"/>
  <c r="D28" i="59"/>
  <c r="H27" i="59"/>
  <c r="D27" i="59"/>
  <c r="D26" i="59"/>
  <c r="H26" i="59" s="1"/>
  <c r="D25" i="59"/>
  <c r="H25" i="59" s="1"/>
  <c r="G21" i="59"/>
  <c r="H40" i="59" s="1"/>
  <c r="H41" i="59" s="1"/>
  <c r="O18" i="59"/>
  <c r="H20" i="59"/>
  <c r="O16" i="59"/>
  <c r="O14" i="59"/>
  <c r="O13" i="59"/>
  <c r="O12" i="59"/>
  <c r="O11" i="59"/>
  <c r="I7" i="59"/>
  <c r="I6" i="59"/>
  <c r="G5" i="59"/>
  <c r="J52" i="57"/>
  <c r="O35" i="57"/>
  <c r="O34" i="57"/>
  <c r="H34" i="57"/>
  <c r="H28" i="57"/>
  <c r="D28" i="57"/>
  <c r="H27" i="57"/>
  <c r="D27" i="57"/>
  <c r="H26" i="57"/>
  <c r="D26" i="57"/>
  <c r="H25" i="57"/>
  <c r="D25" i="57"/>
  <c r="G21" i="57"/>
  <c r="H40" i="57" s="1"/>
  <c r="H41" i="57" s="1"/>
  <c r="O18" i="57"/>
  <c r="G20" i="57"/>
  <c r="O16" i="57"/>
  <c r="O14" i="57"/>
  <c r="O13" i="57"/>
  <c r="O12" i="57"/>
  <c r="O11" i="57"/>
  <c r="I7" i="57"/>
  <c r="I6" i="57"/>
  <c r="G5" i="57"/>
  <c r="J52" i="56"/>
  <c r="O35" i="56"/>
  <c r="O34" i="56"/>
  <c r="H34" i="56"/>
  <c r="H28" i="56"/>
  <c r="D28" i="56"/>
  <c r="H27" i="56"/>
  <c r="D27" i="56"/>
  <c r="D26" i="56"/>
  <c r="H26" i="56" s="1"/>
  <c r="H25" i="56"/>
  <c r="D25" i="56"/>
  <c r="G21" i="56"/>
  <c r="H40" i="56" s="1"/>
  <c r="H41" i="56" s="1"/>
  <c r="O18" i="56"/>
  <c r="G20" i="56"/>
  <c r="O14" i="56"/>
  <c r="O13" i="56"/>
  <c r="O12" i="56"/>
  <c r="O11" i="56"/>
  <c r="I7" i="56"/>
  <c r="I6" i="56"/>
  <c r="G5" i="56"/>
  <c r="J52" i="55"/>
  <c r="O35" i="55"/>
  <c r="O34" i="55"/>
  <c r="H34" i="55"/>
  <c r="D28" i="55"/>
  <c r="H28" i="55" s="1"/>
  <c r="D27" i="55"/>
  <c r="H27" i="55" s="1"/>
  <c r="D26" i="55"/>
  <c r="H26" i="55" s="1"/>
  <c r="D25" i="55"/>
  <c r="H25" i="55" s="1"/>
  <c r="O18" i="55"/>
  <c r="H20" i="55"/>
  <c r="O14" i="55"/>
  <c r="O13" i="55"/>
  <c r="O12" i="55"/>
  <c r="O11" i="55"/>
  <c r="I7" i="55"/>
  <c r="I6" i="55"/>
  <c r="G5" i="55"/>
  <c r="O12" i="45"/>
  <c r="O30" i="45"/>
  <c r="O29" i="45"/>
  <c r="O25" i="45"/>
  <c r="O11" i="45"/>
  <c r="O13" i="45"/>
  <c r="O16" i="62" l="1"/>
  <c r="O17" i="60"/>
  <c r="H37" i="60"/>
  <c r="J11" i="2"/>
  <c r="H37" i="56"/>
  <c r="O16" i="56"/>
  <c r="J12" i="2"/>
  <c r="H37" i="59"/>
  <c r="H37" i="64"/>
  <c r="H37" i="57"/>
  <c r="H37" i="61"/>
  <c r="O17" i="59"/>
  <c r="O16" i="61"/>
  <c r="H37" i="62"/>
  <c r="H37" i="55"/>
  <c r="O17" i="61"/>
  <c r="O17" i="62"/>
  <c r="H40" i="64"/>
  <c r="H41" i="64" s="1"/>
  <c r="O17" i="55"/>
  <c r="O16" i="55"/>
  <c r="H20" i="63"/>
  <c r="O16" i="63"/>
  <c r="H37" i="63"/>
  <c r="O17" i="64"/>
  <c r="G20" i="64"/>
  <c r="O16" i="64"/>
  <c r="G20" i="63"/>
  <c r="J18" i="2"/>
  <c r="J17" i="2"/>
  <c r="G20" i="61"/>
  <c r="J16" i="2"/>
  <c r="J15" i="2"/>
  <c r="J14" i="2"/>
  <c r="H21" i="57"/>
  <c r="H21" i="56"/>
  <c r="G20" i="55"/>
  <c r="G21" i="55" s="1"/>
  <c r="H40" i="55" s="1"/>
  <c r="H41" i="55" s="1"/>
  <c r="G20" i="62" l="1"/>
  <c r="O20" i="62" s="1"/>
  <c r="G20" i="60"/>
  <c r="H21" i="60" s="1"/>
  <c r="G20" i="59"/>
  <c r="O20" i="59" s="1"/>
  <c r="O21" i="57"/>
  <c r="I12" i="2"/>
  <c r="O21" i="56"/>
  <c r="I11" i="2"/>
  <c r="J10" i="2"/>
  <c r="O17" i="63"/>
  <c r="O20" i="64"/>
  <c r="H21" i="64"/>
  <c r="O20" i="63"/>
  <c r="H21" i="63"/>
  <c r="O20" i="61"/>
  <c r="H21" i="61"/>
  <c r="O20" i="60"/>
  <c r="H20" i="57"/>
  <c r="O20" i="57" s="1"/>
  <c r="O17" i="57"/>
  <c r="O17" i="56"/>
  <c r="H20" i="56"/>
  <c r="O20" i="56" s="1"/>
  <c r="O20" i="55"/>
  <c r="H21" i="55"/>
  <c r="H21" i="59" l="1"/>
  <c r="O21" i="59" s="1"/>
  <c r="H21" i="62"/>
  <c r="O21" i="61"/>
  <c r="I16" i="2"/>
  <c r="O21" i="60"/>
  <c r="I15" i="2"/>
  <c r="O21" i="62"/>
  <c r="I17" i="2"/>
  <c r="O21" i="64"/>
  <c r="I13" i="2"/>
  <c r="O21" i="55"/>
  <c r="I10" i="2"/>
  <c r="O21" i="63"/>
  <c r="I18" i="2"/>
  <c r="I14" i="2" l="1"/>
  <c r="H9" i="2"/>
  <c r="G9" i="2"/>
  <c r="H34" i="45" l="1"/>
  <c r="J52" i="45" l="1"/>
  <c r="O35" i="45"/>
  <c r="O34" i="45"/>
  <c r="D28" i="45"/>
  <c r="H28" i="45" s="1"/>
  <c r="D27" i="45"/>
  <c r="D26" i="45"/>
  <c r="D25" i="45"/>
  <c r="H25" i="45" s="1"/>
  <c r="O18" i="45"/>
  <c r="O14" i="45"/>
  <c r="I7" i="45"/>
  <c r="I6" i="45"/>
  <c r="G5" i="45"/>
  <c r="H20" i="45" l="1"/>
  <c r="H26" i="45"/>
  <c r="H27" i="45"/>
  <c r="O16" i="45"/>
  <c r="O17" i="45" l="1"/>
  <c r="H37" i="45"/>
  <c r="G20" i="45"/>
  <c r="G6" i="2" s="1"/>
  <c r="G21" i="2" l="1"/>
  <c r="O20" i="45"/>
  <c r="G21" i="45"/>
  <c r="G23" i="2" l="1"/>
  <c r="G25" i="2" s="1"/>
  <c r="H40" i="45"/>
  <c r="G24" i="2" s="1"/>
  <c r="G26" i="2" s="1"/>
  <c r="J9" i="2"/>
  <c r="H21" i="45"/>
  <c r="O21" i="45" s="1"/>
  <c r="D43" i="2"/>
  <c r="H41" i="45" l="1"/>
  <c r="I9" i="2"/>
  <c r="H19" i="2"/>
  <c r="G19" i="2"/>
</calcChain>
</file>

<file path=xl/comments1.xml><?xml version="1.0" encoding="utf-8"?>
<comments xmlns="http://schemas.openxmlformats.org/spreadsheetml/2006/main">
  <authors>
    <author>Matthias Jugl</author>
  </authors>
  <commentList>
    <comment ref="H21" authorId="0" shapeId="0">
      <text>
        <r>
          <rPr>
            <b/>
            <sz val="9"/>
            <color indexed="81"/>
            <rFont val="Tahoma"/>
            <family val="2"/>
          </rPr>
          <t>Bitte beachten Sie die Mindesteinsparung von 50%</t>
        </r>
      </text>
    </comment>
  </commentList>
</comments>
</file>

<file path=xl/comments10.xml><?xml version="1.0" encoding="utf-8"?>
<comments xmlns="http://schemas.openxmlformats.org/spreadsheetml/2006/main">
  <authors>
    <author>Matthias Jugl</author>
  </authors>
  <commentList>
    <comment ref="H21" authorId="0" shapeId="0">
      <text>
        <r>
          <rPr>
            <b/>
            <sz val="9"/>
            <color indexed="81"/>
            <rFont val="Tahoma"/>
            <family val="2"/>
          </rPr>
          <t>Bitte beachten Sie die Mindesteinsparung von 50%</t>
        </r>
      </text>
    </comment>
  </commentList>
</comments>
</file>

<file path=xl/comments2.xml><?xml version="1.0" encoding="utf-8"?>
<comments xmlns="http://schemas.openxmlformats.org/spreadsheetml/2006/main">
  <authors>
    <author>Matthias Jugl</author>
  </authors>
  <commentList>
    <comment ref="H21" authorId="0" shapeId="0">
      <text>
        <r>
          <rPr>
            <b/>
            <sz val="9"/>
            <color indexed="81"/>
            <rFont val="Tahoma"/>
            <family val="2"/>
          </rPr>
          <t>Bitte beachten Sie die Mindesteinsparung von 50%</t>
        </r>
      </text>
    </comment>
  </commentList>
</comments>
</file>

<file path=xl/comments3.xml><?xml version="1.0" encoding="utf-8"?>
<comments xmlns="http://schemas.openxmlformats.org/spreadsheetml/2006/main">
  <authors>
    <author>Matthias Jugl</author>
  </authors>
  <commentList>
    <comment ref="H21" authorId="0" shapeId="0">
      <text>
        <r>
          <rPr>
            <b/>
            <sz val="9"/>
            <color indexed="81"/>
            <rFont val="Tahoma"/>
            <family val="2"/>
          </rPr>
          <t>Bitte beachten Sie die Mindesteinsparung von 50%</t>
        </r>
      </text>
    </comment>
  </commentList>
</comments>
</file>

<file path=xl/comments4.xml><?xml version="1.0" encoding="utf-8"?>
<comments xmlns="http://schemas.openxmlformats.org/spreadsheetml/2006/main">
  <authors>
    <author>Matthias Jugl</author>
  </authors>
  <commentList>
    <comment ref="H21" authorId="0" shapeId="0">
      <text>
        <r>
          <rPr>
            <b/>
            <sz val="9"/>
            <color indexed="81"/>
            <rFont val="Tahoma"/>
            <family val="2"/>
          </rPr>
          <t>Bitte beachten Sie die Mindesteinsparung von 50%</t>
        </r>
      </text>
    </comment>
  </commentList>
</comments>
</file>

<file path=xl/comments5.xml><?xml version="1.0" encoding="utf-8"?>
<comments xmlns="http://schemas.openxmlformats.org/spreadsheetml/2006/main">
  <authors>
    <author>Matthias Jugl</author>
  </authors>
  <commentList>
    <comment ref="H21" authorId="0" shapeId="0">
      <text>
        <r>
          <rPr>
            <b/>
            <sz val="9"/>
            <color indexed="81"/>
            <rFont val="Tahoma"/>
            <family val="2"/>
          </rPr>
          <t>Bitte beachten Sie die Mindesteinsparung von 50%</t>
        </r>
      </text>
    </comment>
  </commentList>
</comments>
</file>

<file path=xl/comments6.xml><?xml version="1.0" encoding="utf-8"?>
<comments xmlns="http://schemas.openxmlformats.org/spreadsheetml/2006/main">
  <authors>
    <author>Matthias Jugl</author>
  </authors>
  <commentList>
    <comment ref="H21" authorId="0" shapeId="0">
      <text>
        <r>
          <rPr>
            <b/>
            <sz val="9"/>
            <color indexed="81"/>
            <rFont val="Tahoma"/>
            <family val="2"/>
          </rPr>
          <t>Bitte beachten Sie die Mindesteinsparung von 50%</t>
        </r>
      </text>
    </comment>
  </commentList>
</comments>
</file>

<file path=xl/comments7.xml><?xml version="1.0" encoding="utf-8"?>
<comments xmlns="http://schemas.openxmlformats.org/spreadsheetml/2006/main">
  <authors>
    <author>Matthias Jugl</author>
  </authors>
  <commentList>
    <comment ref="H21" authorId="0" shapeId="0">
      <text>
        <r>
          <rPr>
            <b/>
            <sz val="9"/>
            <color indexed="81"/>
            <rFont val="Tahoma"/>
            <family val="2"/>
          </rPr>
          <t>Bitte beachten Sie die Mindesteinsparung von 50%</t>
        </r>
      </text>
    </comment>
  </commentList>
</comments>
</file>

<file path=xl/comments8.xml><?xml version="1.0" encoding="utf-8"?>
<comments xmlns="http://schemas.openxmlformats.org/spreadsheetml/2006/main">
  <authors>
    <author>Matthias Jugl</author>
  </authors>
  <commentList>
    <comment ref="H21" authorId="0" shapeId="0">
      <text>
        <r>
          <rPr>
            <b/>
            <sz val="9"/>
            <color indexed="81"/>
            <rFont val="Tahoma"/>
            <family val="2"/>
          </rPr>
          <t>Bitte beachten Sie die Mindesteinsparung von 50%</t>
        </r>
      </text>
    </comment>
  </commentList>
</comments>
</file>

<file path=xl/comments9.xml><?xml version="1.0" encoding="utf-8"?>
<comments xmlns="http://schemas.openxmlformats.org/spreadsheetml/2006/main">
  <authors>
    <author>Matthias Jugl</author>
  </authors>
  <commentList>
    <comment ref="H21" authorId="0" shapeId="0">
      <text>
        <r>
          <rPr>
            <b/>
            <sz val="9"/>
            <color indexed="81"/>
            <rFont val="Tahoma"/>
            <family val="2"/>
          </rPr>
          <t>Bitte beachten Sie die Mindesteinsparung von 50%</t>
        </r>
      </text>
    </comment>
  </commentList>
</comments>
</file>

<file path=xl/sharedStrings.xml><?xml version="1.0" encoding="utf-8"?>
<sst xmlns="http://schemas.openxmlformats.org/spreadsheetml/2006/main" count="707" uniqueCount="134">
  <si>
    <t>Lampenleistung [W]</t>
  </si>
  <si>
    <t>Gesamtanschlussleistung [kW]</t>
  </si>
  <si>
    <t>Antragsteller</t>
  </si>
  <si>
    <t>Stromverbrauch der Beleuchtungsanlage [kWh/a]</t>
  </si>
  <si>
    <t>Sonstige Anmerkungen</t>
  </si>
  <si>
    <t>Lebensdauer in Jahren [a]</t>
  </si>
  <si>
    <t>a</t>
  </si>
  <si>
    <t>b</t>
  </si>
  <si>
    <t>keine</t>
  </si>
  <si>
    <t>c</t>
  </si>
  <si>
    <t>nach DIN 18599 Teil 4 berechnet</t>
  </si>
  <si>
    <t>von 7 bis 79 %</t>
  </si>
  <si>
    <t>von 0 bis 83%</t>
  </si>
  <si>
    <t>keine Bereiche</t>
  </si>
  <si>
    <t>Technische Angaben</t>
  </si>
  <si>
    <t>technische Bezeichung</t>
  </si>
  <si>
    <t>Anzahl</t>
  </si>
  <si>
    <t>Anzahl der Leuchten und Lampen</t>
  </si>
  <si>
    <t>Wattage der Leuchten</t>
  </si>
  <si>
    <t>Betriebsstunden der Beleuchtung</t>
  </si>
  <si>
    <t>Sehr geehrte Fachplanerin, sehr geehrter Fachplaner,</t>
  </si>
  <si>
    <t>-</t>
  </si>
  <si>
    <t xml:space="preserve">Mit Hilfe dieses Formulars wird Ihr Vorhaben auf Angemessenheit und auf Plausibilität geprüft. Deshalb bitten wir Sie, beim Ausfüllen genaue Angaben zu machen.  </t>
  </si>
  <si>
    <t>Zur Handhabung des Formulars</t>
  </si>
  <si>
    <t>Die Einsparberechnung wird durch folgende Faktoren beeinflusst:</t>
  </si>
  <si>
    <t>nein</t>
  </si>
  <si>
    <r>
      <t>bitte beachten Sie die folgenden Informationen und füllen Sie danach das Formular aus. Ziel dieses Formulares ist es, technische und wirtschaftliche Informationen über Ihr Vorhaben zu sammeln sowie die erreichte Energie- und CO</t>
    </r>
    <r>
      <rPr>
        <vertAlign val="subscript"/>
        <sz val="10"/>
        <rFont val="Arial"/>
        <family val="2"/>
      </rPr>
      <t>2</t>
    </r>
    <r>
      <rPr>
        <sz val="10"/>
        <rFont val="Arial"/>
        <family val="2"/>
      </rPr>
      <t xml:space="preserve">-Einsparung durch die Beleuchtungssanierung zu berechnen. </t>
    </r>
  </si>
  <si>
    <t>Leuchtensystem</t>
  </si>
  <si>
    <t>Anzahl der Lichtpunkte (ALT)</t>
  </si>
  <si>
    <t>Anzahl der Lichtpunkte (NEU)</t>
  </si>
  <si>
    <t>Strom-Einsparung in %</t>
  </si>
  <si>
    <t xml:space="preserve">Gesamt </t>
  </si>
  <si>
    <r>
      <t>CO</t>
    </r>
    <r>
      <rPr>
        <vertAlign val="subscript"/>
        <sz val="10"/>
        <rFont val="Arial"/>
        <family val="2"/>
      </rPr>
      <t>2</t>
    </r>
    <r>
      <rPr>
        <sz val="10"/>
        <rFont val="Arial"/>
        <family val="2"/>
      </rPr>
      <t>-Minderung [kg/a]</t>
    </r>
  </si>
  <si>
    <r>
      <t>CO</t>
    </r>
    <r>
      <rPr>
        <vertAlign val="subscript"/>
        <sz val="10"/>
        <rFont val="Arial"/>
        <family val="2"/>
      </rPr>
      <t>2</t>
    </r>
    <r>
      <rPr>
        <sz val="10"/>
        <rFont val="Arial"/>
        <family val="2"/>
      </rPr>
      <t>-Minderung über Lebensdauer [Tonnen]</t>
    </r>
  </si>
  <si>
    <t>Bitte auswählen</t>
  </si>
  <si>
    <r>
      <t>Bitte geben Sie</t>
    </r>
    <r>
      <rPr>
        <b/>
        <sz val="10"/>
        <rFont val="Arial"/>
        <family val="2"/>
      </rPr>
      <t xml:space="preserve"> Bruttopreise </t>
    </r>
    <r>
      <rPr>
        <sz val="10"/>
        <rFont val="Arial"/>
        <family val="2"/>
      </rPr>
      <t xml:space="preserve">an! </t>
    </r>
  </si>
  <si>
    <t>Berechnet mit einem Strompreis von 23 ct/kWh</t>
  </si>
  <si>
    <t>EVG</t>
  </si>
  <si>
    <t>vorschalt</t>
  </si>
  <si>
    <t>KVG</t>
  </si>
  <si>
    <t>LS1</t>
  </si>
  <si>
    <t>LS2</t>
  </si>
  <si>
    <t>LS3</t>
  </si>
  <si>
    <t>LS4</t>
  </si>
  <si>
    <t>LS5</t>
  </si>
  <si>
    <t>LS6</t>
  </si>
  <si>
    <t>LS7</t>
  </si>
  <si>
    <t>LS8</t>
  </si>
  <si>
    <t>LS9</t>
  </si>
  <si>
    <t>LS10</t>
  </si>
  <si>
    <t>In den gelb hinterlegten Feldern (Pflichtfelder) sind Eintragungen vorzunehmen. In den weißen (schreibgeschützten) Feldern werden automatische Berechnungen erstellt. Bitte beachten Sie, dass gemäß ihrer Angaben sich die Pflichtfelder ggf. ändern.</t>
  </si>
  <si>
    <t>Vermeidungskosten [€/Tonne]</t>
  </si>
  <si>
    <t xml:space="preserve">Anzahl der Leuchten </t>
  </si>
  <si>
    <t>Straßenkreuzung</t>
  </si>
  <si>
    <t>Auto</t>
  </si>
  <si>
    <t>Fahrrad</t>
  </si>
  <si>
    <t>Fußgänger</t>
  </si>
  <si>
    <t>Steuerungs-Dropdown</t>
  </si>
  <si>
    <t>Sonstige</t>
  </si>
  <si>
    <t>Bestätigungen des Fachplaners</t>
  </si>
  <si>
    <t>Stempel und Unterschrift Fachplaner</t>
  </si>
  <si>
    <t>Bestätigungen des Antragstellers</t>
  </si>
  <si>
    <t>Erläuterungen:</t>
  </si>
  <si>
    <t>Stadt/Gemeinde</t>
  </si>
  <si>
    <t>Hiermit wird bestätigt, dass die im Merkblatt genannten Fördervoraussetzungen sowie die Einhaltung der anerkannten Regeln der Technik in der Planungsphase berücksichtigt wurden. .</t>
  </si>
  <si>
    <t>Hiermit wird bestätigt, dass bei der Beauftragung der Ausführung der geförderten Leistung  die im Merkblatt genannten Fördervoraussetzungen eingehalten werden sowie die Dokumentation inkl. Berechnungsergebnisse zur Kenntnis genommen wurden.</t>
  </si>
  <si>
    <t>Montage [€/Stück]</t>
  </si>
  <si>
    <t>Gesamt-ausgaben</t>
  </si>
  <si>
    <t>Verkehrssituation</t>
  </si>
  <si>
    <t>Material 
[€/Stück]</t>
  </si>
  <si>
    <t>Lichtsignalanlage 1</t>
  </si>
  <si>
    <t xml:space="preserve">Bitte füllen Sie dieses Formular für jede Lichtsignalanlage (gleicher Alt- und Neuzustand) aus. </t>
  </si>
  <si>
    <r>
      <t xml:space="preserve">Stromeinsparung insgesamt [kWh/a] und in [%] </t>
    </r>
    <r>
      <rPr>
        <vertAlign val="superscript"/>
        <sz val="10"/>
        <rFont val="Arial"/>
        <family val="2"/>
      </rPr>
      <t>b</t>
    </r>
  </si>
  <si>
    <r>
      <t xml:space="preserve">Amortisationsdauer Ihrer Lichtsignalanlage [a] </t>
    </r>
    <r>
      <rPr>
        <vertAlign val="superscript"/>
        <sz val="10"/>
        <rFont val="Arial"/>
        <family val="2"/>
      </rPr>
      <t>c</t>
    </r>
  </si>
  <si>
    <t>Lichtsignalanlage 2</t>
  </si>
  <si>
    <t>Lichtsignalanlage 3</t>
  </si>
  <si>
    <t>Lichtsignalanlage 4</t>
  </si>
  <si>
    <t>Lichtsignalanlage 5</t>
  </si>
  <si>
    <t>Lichtsignalanlage 6</t>
  </si>
  <si>
    <t>Lichtsignalanlage 7</t>
  </si>
  <si>
    <t>Lichtsignalanlage 8</t>
  </si>
  <si>
    <t>Lichtsignalanlage 9</t>
  </si>
  <si>
    <t>Lichtsignalanlage 10</t>
  </si>
  <si>
    <t>Basisdatenblatt</t>
  </si>
  <si>
    <t>Kreuzungsbereich 2</t>
  </si>
  <si>
    <t>Altanlage</t>
  </si>
  <si>
    <t>Neuanlage</t>
  </si>
  <si>
    <t>Auswahl_LSA_aktiv:</t>
  </si>
  <si>
    <t>Opt_Regelung</t>
  </si>
  <si>
    <r>
      <t xml:space="preserve">effektive Betriebszeit [h/a] </t>
    </r>
    <r>
      <rPr>
        <vertAlign val="superscript"/>
        <sz val="10"/>
        <rFont val="Arial"/>
        <family val="2"/>
      </rPr>
      <t>a</t>
    </r>
  </si>
  <si>
    <r>
      <t xml:space="preserve">Ausgaben für Lampen und Leuchten </t>
    </r>
    <r>
      <rPr>
        <b/>
        <sz val="10"/>
        <rFont val="Arial"/>
        <family val="2"/>
      </rPr>
      <t>(Bitte Bruttopreise eintragen)</t>
    </r>
  </si>
  <si>
    <r>
      <t xml:space="preserve">Ausgaben für Steuergerät </t>
    </r>
    <r>
      <rPr>
        <b/>
        <sz val="10"/>
        <rFont val="Arial"/>
        <family val="2"/>
      </rPr>
      <t>(Bitte Bruttopreise eintragen)</t>
    </r>
  </si>
  <si>
    <t>Gesamt-Lampenleistung [W]</t>
  </si>
  <si>
    <t>Gesamtausgaben je Kreuzungsbereich</t>
  </si>
  <si>
    <t>Verkehrssituation:</t>
  </si>
  <si>
    <t>Sonstiges</t>
  </si>
  <si>
    <t>Auto-Ampel</t>
  </si>
  <si>
    <t>Fahrrad-Ampel</t>
  </si>
  <si>
    <t>Fußgänger-Ampel</t>
  </si>
  <si>
    <t>Prozentuale Einsparung durch Steuergerät:</t>
  </si>
  <si>
    <t xml:space="preserve">Leuchtentyp / Lampenart </t>
  </si>
  <si>
    <t>Betriebsspannung [V]</t>
  </si>
  <si>
    <t>Förderquote-Dropdown</t>
  </si>
  <si>
    <t>Förderquote bis max. 25% gilt nur für finanzschwache Kommunen. Bitte beachten Sie Punkt 5 der Kommunalrichtlinie!</t>
  </si>
  <si>
    <t>Kreuzungsbereich 1</t>
  </si>
  <si>
    <t>Kreuzungsbereich 3</t>
  </si>
  <si>
    <t>Kreuzungsbereich 4</t>
  </si>
  <si>
    <t>Kreuzungsbereich 5</t>
  </si>
  <si>
    <t>Kreuzungsbereich 6</t>
  </si>
  <si>
    <t>Kreuzungsbereich 7</t>
  </si>
  <si>
    <t>Kreuzungsbereich 8</t>
  </si>
  <si>
    <t>Kreuzungsbereich 9</t>
  </si>
  <si>
    <t>Kreuzungsbereich 10</t>
  </si>
  <si>
    <t>Zuwendungsfähige Gesamtausgaben [€]</t>
  </si>
  <si>
    <t>Jährliche Stromeinsparungen gesamt [kWh/a]</t>
  </si>
  <si>
    <t>Durchschnittliche Einsparung [%]</t>
  </si>
  <si>
    <t>Fördermitteleffizienz [€/t]</t>
  </si>
  <si>
    <t>Achtung ! Maximal 5 % der Investitions- und Installationsausgaben sind als projektbegleitende Ingenieurdienstleistungen zuwendungsfähig!</t>
  </si>
  <si>
    <t>Stempel und Unterschrift Antragsteller</t>
  </si>
  <si>
    <t xml:space="preserve"> </t>
  </si>
  <si>
    <t>Ein Tabellenblatt (LSA) ist dadurch gekennzeichnet, dass sowohl der Ausgangszustand als auch der sanierte Zustand der Beleuchtung für dieselbe Beleuchtungssituation gleich ist.</t>
  </si>
  <si>
    <t xml:space="preserve">Für jede Kreuzung ist ein Tabellenblatt (LSA) auszufüllen. </t>
  </si>
  <si>
    <t>Sollten Sie mehr als 10 LSA sanieren wollen, füllen Sie bitte ein zweites Formular aus.</t>
  </si>
  <si>
    <t xml:space="preserve">Im Basisformular werden einige allgemeine Angaben abgefragt. Auf diesem Formular bestätigen Sie bitte die Angaben mit Unterschrift und Stempel. </t>
  </si>
  <si>
    <t>Formular zum Programm 4.2.2 Sanierung von Lichtsignalanlagen</t>
  </si>
  <si>
    <t>Formular 4.2.2 - Sanierung von Lichtsignalanlagen</t>
  </si>
  <si>
    <r>
      <t xml:space="preserve">Richtlinie zur Förderung von Klimaschutzprojekten im kommunalen Umfeld
</t>
    </r>
    <r>
      <rPr>
        <b/>
        <i/>
        <sz val="10"/>
        <color theme="1" tint="0.499984740745262"/>
        <rFont val="Arial"/>
        <family val="2"/>
      </rPr>
      <t>Kommunalrichtlinie</t>
    </r>
  </si>
  <si>
    <t>Richtlinie zur Förderung von Klimaschutzprojekten 
im kommunalen Umfeld 
„Kommunalrichtlinie“</t>
  </si>
  <si>
    <t>Mind. 50 % bei Lichtsignalanlagen</t>
  </si>
  <si>
    <t>In diesem Formular finden Sie zehn Tabellenblätter (LSA1 bis LSA10), in denen jeweils die Daten des Ist-Zustandes und des sanierten Zustands eines Leuchtensystems eingetragen werden können.</t>
  </si>
  <si>
    <t>Gesamtstromverbrauch Altanlage [kWh/a]]</t>
  </si>
  <si>
    <t>Amortisation in Jahren</t>
  </si>
  <si>
    <r>
      <t>CO</t>
    </r>
    <r>
      <rPr>
        <vertAlign val="subscript"/>
        <sz val="11"/>
        <rFont val="Arial"/>
        <family val="2"/>
      </rPr>
      <t>2</t>
    </r>
    <r>
      <rPr>
        <sz val="11"/>
        <rFont val="Arial"/>
        <family val="2"/>
      </rPr>
      <t>-Einsparungen gesamt über Lebensdauer [t]</t>
    </r>
  </si>
  <si>
    <t>Berechnungsformular Strom - Lichtsignalanlagen - Version 2303_V3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</si>
</sst>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 [$€-1]_-;\-* #,##0.00\ [$€-1]_-;_-* &quot;-&quot;??\ [$€-1]_-"/>
    <numFmt numFmtId="165" formatCode="#,##0.00\ &quot;€&quot;"/>
    <numFmt numFmtId="166" formatCode="0\ &quot;Stk&quot;"/>
    <numFmt numFmtId="167" formatCode="#,##0\ &quot;W&quot;"/>
    <numFmt numFmtId="168" formatCode="#,##0\ &quot;h/a&quot;"/>
    <numFmt numFmtId="169" formatCode="#,##0\ &quot;kWh/a&quot;"/>
    <numFmt numFmtId="170" formatCode="#,##0\ &quot;kg/a&quot;"/>
    <numFmt numFmtId="171" formatCode="#,##0\ &quot;Jahr(e)&quot;"/>
    <numFmt numFmtId="172" formatCode="#,##0.00\ &quot;t&quot;"/>
    <numFmt numFmtId="173" formatCode="#,##0.00\ &quot;€/t&quot;"/>
    <numFmt numFmtId="174" formatCode="#,##0.00\ &quot;kW&quot;"/>
    <numFmt numFmtId="175" formatCode="#,##0\ &quot;Jahre&quot;"/>
    <numFmt numFmtId="176" formatCode="#,##0\ &quot;V&quot;"/>
    <numFmt numFmtId="177" formatCode="#,##0\ &quot;t&quot;"/>
    <numFmt numFmtId="178" formatCode="#,##0\ &quot;€/t&quot;"/>
  </numFmts>
  <fonts count="37" x14ac:knownFonts="1">
    <font>
      <sz val="10"/>
      <name val="Arial"/>
    </font>
    <font>
      <sz val="10"/>
      <name val="Arial"/>
      <family val="2"/>
    </font>
    <font>
      <b/>
      <sz val="12"/>
      <name val="Arial"/>
      <family val="2"/>
    </font>
    <font>
      <sz val="12"/>
      <name val="Arial"/>
      <family val="2"/>
    </font>
    <font>
      <b/>
      <sz val="16"/>
      <name val="Arial"/>
      <family val="2"/>
    </font>
    <font>
      <sz val="12"/>
      <color indexed="23"/>
      <name val="Arial"/>
      <family val="2"/>
    </font>
    <font>
      <b/>
      <sz val="10"/>
      <name val="Arial"/>
      <family val="2"/>
    </font>
    <font>
      <sz val="10"/>
      <color indexed="9"/>
      <name val="Arial"/>
      <family val="2"/>
    </font>
    <font>
      <sz val="10"/>
      <name val="Arial"/>
      <family val="2"/>
    </font>
    <font>
      <vertAlign val="superscript"/>
      <sz val="10"/>
      <name val="Arial"/>
      <family val="2"/>
    </font>
    <font>
      <b/>
      <sz val="11"/>
      <name val="Arial"/>
      <family val="2"/>
    </font>
    <font>
      <sz val="12"/>
      <color indexed="10"/>
      <name val="Arial"/>
      <family val="2"/>
    </font>
    <font>
      <sz val="12"/>
      <color indexed="22"/>
      <name val="Arial"/>
      <family val="2"/>
    </font>
    <font>
      <vertAlign val="subscript"/>
      <sz val="10"/>
      <name val="Arial"/>
      <family val="2"/>
    </font>
    <font>
      <b/>
      <sz val="14"/>
      <name val="Arial"/>
      <family val="2"/>
    </font>
    <font>
      <b/>
      <sz val="10"/>
      <color indexed="10"/>
      <name val="Arial"/>
      <family val="2"/>
    </font>
    <font>
      <sz val="10"/>
      <color theme="0" tint="-0.34998626667073579"/>
      <name val="Arial"/>
      <family val="2"/>
    </font>
    <font>
      <sz val="12"/>
      <color rgb="FFFF0000"/>
      <name val="Arial"/>
      <family val="2"/>
    </font>
    <font>
      <sz val="10"/>
      <color rgb="FFFF0000"/>
      <name val="Arial"/>
      <family val="2"/>
    </font>
    <font>
      <sz val="6"/>
      <name val="Arial"/>
      <family val="2"/>
    </font>
    <font>
      <b/>
      <sz val="9"/>
      <color indexed="81"/>
      <name val="Tahoma"/>
      <family val="2"/>
    </font>
    <font>
      <sz val="10"/>
      <color theme="0" tint="-0.249977111117893"/>
      <name val="Arial"/>
      <family val="2"/>
    </font>
    <font>
      <sz val="8"/>
      <color rgb="FF000000"/>
      <name val="Tahoma"/>
      <family val="2"/>
    </font>
    <font>
      <sz val="9"/>
      <name val="Arial"/>
      <family val="2"/>
    </font>
    <font>
      <sz val="11"/>
      <name val="Arial"/>
      <family val="2"/>
    </font>
    <font>
      <sz val="7"/>
      <color rgb="FFFF0000"/>
      <name val="Arial"/>
      <family val="2"/>
    </font>
    <font>
      <sz val="12"/>
      <color theme="0"/>
      <name val="Arial"/>
      <family val="2"/>
    </font>
    <font>
      <b/>
      <sz val="12"/>
      <color rgb="FF008540"/>
      <name val="Arial"/>
      <family val="2"/>
    </font>
    <font>
      <sz val="12"/>
      <color rgb="FF008540"/>
      <name val="Arial"/>
      <family val="2"/>
    </font>
    <font>
      <b/>
      <sz val="14"/>
      <color rgb="FF008540"/>
      <name val="Arial"/>
      <family val="2"/>
    </font>
    <font>
      <b/>
      <sz val="16"/>
      <color rgb="FF008540"/>
      <name val="Arial"/>
      <family val="2"/>
    </font>
    <font>
      <b/>
      <sz val="18"/>
      <color rgb="FF008540"/>
      <name val="Arial"/>
      <family val="2"/>
    </font>
    <font>
      <sz val="18"/>
      <color rgb="FF008540"/>
      <name val="Arial"/>
      <family val="2"/>
    </font>
    <font>
      <b/>
      <sz val="10"/>
      <color theme="1" tint="0.499984740745262"/>
      <name val="Arial"/>
      <family val="2"/>
    </font>
    <font>
      <b/>
      <i/>
      <sz val="10"/>
      <color theme="1" tint="0.499984740745262"/>
      <name val="Arial"/>
      <family val="2"/>
    </font>
    <font>
      <b/>
      <sz val="11"/>
      <color theme="0" tint="-0.34998626667073579"/>
      <name val="Arial"/>
      <family val="2"/>
    </font>
    <font>
      <vertAlign val="subscript"/>
      <sz val="11"/>
      <name val="Arial"/>
      <family val="2"/>
    </font>
  </fonts>
  <fills count="1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lightDown">
        <bgColor indexed="23"/>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lightDown">
        <bgColor rgb="FF808080"/>
      </patternFill>
    </fill>
    <fill>
      <patternFill patternType="solid">
        <fgColor theme="0" tint="-4.9989318521683403E-2"/>
        <bgColor indexed="64"/>
      </patternFill>
    </fill>
    <fill>
      <patternFill patternType="gray0625">
        <fgColor rgb="FFFFFFCC"/>
        <bgColor indexed="26"/>
      </patternFill>
    </fill>
    <fill>
      <patternFill patternType="solid">
        <fgColor indexed="55"/>
        <bgColor indexed="64"/>
      </patternFill>
    </fill>
    <fill>
      <patternFill patternType="solid">
        <fgColor theme="0"/>
        <bgColor theme="0" tint="-0.24994659260841701"/>
      </patternFill>
    </fill>
    <fill>
      <patternFill patternType="solid">
        <fgColor rgb="FFFFFFCC"/>
        <bgColor rgb="FFFFFFCC"/>
      </patternFill>
    </fill>
    <fill>
      <patternFill patternType="solid">
        <fgColor rgb="FFA0A0A0"/>
        <bgColor indexed="64"/>
      </patternFill>
    </fill>
  </fills>
  <borders count="41">
    <border>
      <left/>
      <right/>
      <top/>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diagonal/>
    </border>
    <border>
      <left/>
      <right style="thin">
        <color rgb="FF92D050"/>
      </right>
      <top/>
      <bottom/>
      <diagonal/>
    </border>
    <border>
      <left style="thin">
        <color rgb="FF92D050"/>
      </left>
      <right/>
      <top/>
      <bottom style="thin">
        <color rgb="FF92D050"/>
      </bottom>
      <diagonal/>
    </border>
    <border>
      <left/>
      <right/>
      <top/>
      <bottom style="thin">
        <color rgb="FF92D050"/>
      </bottom>
      <diagonal/>
    </border>
    <border>
      <left/>
      <right style="thin">
        <color rgb="FF92D050"/>
      </right>
      <top/>
      <bottom style="thin">
        <color rgb="FF92D05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374">
    <xf numFmtId="0" fontId="0" fillId="0" borderId="0" xfId="0"/>
    <xf numFmtId="0" fontId="0" fillId="0" borderId="0" xfId="0" applyProtection="1">
      <protection hidden="1"/>
    </xf>
    <xf numFmtId="0" fontId="1" fillId="3" borderId="6" xfId="0" applyFont="1" applyFill="1" applyBorder="1" applyAlignment="1" applyProtection="1">
      <alignment horizontal="center" vertical="center" wrapText="1"/>
      <protection locked="0"/>
    </xf>
    <xf numFmtId="0" fontId="0" fillId="0" borderId="0" xfId="0" applyProtection="1">
      <protection locked="0" hidden="1"/>
    </xf>
    <xf numFmtId="0" fontId="0" fillId="0" borderId="0" xfId="0" applyBorder="1" applyProtection="1">
      <protection locked="0" hidden="1"/>
    </xf>
    <xf numFmtId="0" fontId="7" fillId="0" borderId="0" xfId="0" applyFont="1" applyFill="1" applyBorder="1" applyProtection="1">
      <protection locked="0" hidden="1"/>
    </xf>
    <xf numFmtId="0" fontId="7" fillId="0" borderId="0" xfId="0" applyFont="1" applyFill="1" applyBorder="1" applyProtection="1">
      <protection hidden="1"/>
    </xf>
    <xf numFmtId="0" fontId="1" fillId="0" borderId="0" xfId="0" applyFont="1"/>
    <xf numFmtId="0" fontId="18" fillId="0" borderId="0" xfId="0" applyFont="1"/>
    <xf numFmtId="0" fontId="18" fillId="6" borderId="0" xfId="0" applyFont="1" applyFill="1" applyProtection="1">
      <protection hidden="1"/>
    </xf>
    <xf numFmtId="0" fontId="18" fillId="0" borderId="0" xfId="0" applyFont="1" applyProtection="1">
      <protection hidden="1"/>
    </xf>
    <xf numFmtId="0" fontId="12" fillId="0" borderId="0" xfId="0" applyFont="1" applyFill="1" applyBorder="1" applyProtection="1">
      <protection hidden="1"/>
    </xf>
    <xf numFmtId="0" fontId="1" fillId="9" borderId="6" xfId="0" applyFont="1" applyFill="1" applyBorder="1" applyProtection="1">
      <protection hidden="1"/>
    </xf>
    <xf numFmtId="0" fontId="1" fillId="0" borderId="0" xfId="0" applyFont="1" applyProtection="1">
      <protection hidden="1"/>
    </xf>
    <xf numFmtId="0" fontId="1" fillId="0" borderId="0" xfId="0" applyFont="1" applyAlignment="1" applyProtection="1">
      <alignment wrapText="1"/>
      <protection hidden="1"/>
    </xf>
    <xf numFmtId="0" fontId="0" fillId="0" borderId="0" xfId="0" applyBorder="1" applyProtection="1">
      <protection hidden="1"/>
    </xf>
    <xf numFmtId="0" fontId="0" fillId="0" borderId="0" xfId="0" applyAlignment="1" applyProtection="1">
      <protection locked="0" hidden="1"/>
    </xf>
    <xf numFmtId="0" fontId="0" fillId="2" borderId="0" xfId="0" applyFill="1" applyBorder="1" applyAlignment="1" applyProtection="1">
      <alignment horizontal="center" vertical="center"/>
      <protection hidden="1"/>
    </xf>
    <xf numFmtId="0" fontId="3" fillId="2" borderId="0" xfId="0" applyFont="1" applyFill="1" applyBorder="1" applyProtection="1">
      <protection hidden="1"/>
    </xf>
    <xf numFmtId="0" fontId="3" fillId="0" borderId="0" xfId="0" applyFont="1" applyProtection="1">
      <protection hidden="1"/>
    </xf>
    <xf numFmtId="0" fontId="0" fillId="0" borderId="0" xfId="0" applyFill="1" applyBorder="1" applyProtection="1">
      <protection hidden="1"/>
    </xf>
    <xf numFmtId="0" fontId="0" fillId="2" borderId="1" xfId="0" applyFill="1" applyBorder="1" applyProtection="1">
      <protection hidden="1"/>
    </xf>
    <xf numFmtId="0" fontId="0" fillId="2" borderId="3" xfId="0" applyFill="1" applyBorder="1" applyProtection="1">
      <protection hidden="1"/>
    </xf>
    <xf numFmtId="0" fontId="3" fillId="2" borderId="2" xfId="0" applyFont="1" applyFill="1" applyBorder="1" applyProtection="1">
      <protection hidden="1"/>
    </xf>
    <xf numFmtId="0" fontId="2" fillId="2" borderId="0" xfId="0" applyFont="1" applyFill="1" applyBorder="1" applyAlignment="1" applyProtection="1">
      <alignment horizontal="right" vertical="center"/>
      <protection hidden="1"/>
    </xf>
    <xf numFmtId="0" fontId="0" fillId="2" borderId="0" xfId="0" applyFill="1" applyBorder="1" applyProtection="1">
      <protection hidden="1"/>
    </xf>
    <xf numFmtId="10" fontId="8" fillId="2" borderId="0" xfId="0" applyNumberFormat="1" applyFont="1" applyFill="1" applyBorder="1" applyAlignment="1" applyProtection="1">
      <alignment horizontal="center"/>
      <protection hidden="1"/>
    </xf>
    <xf numFmtId="0" fontId="1" fillId="0" borderId="0" xfId="0" applyFont="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1" fillId="2" borderId="12" xfId="0" applyFont="1" applyFill="1" applyBorder="1" applyAlignment="1" applyProtection="1">
      <alignment horizontal="center" vertical="center"/>
      <protection hidden="1"/>
    </xf>
    <xf numFmtId="0" fontId="2" fillId="2" borderId="0" xfId="0" applyFont="1" applyFill="1" applyBorder="1" applyProtection="1">
      <protection hidden="1"/>
    </xf>
    <xf numFmtId="0" fontId="2" fillId="2" borderId="17" xfId="0" applyFont="1" applyFill="1" applyBorder="1" applyAlignment="1" applyProtection="1">
      <alignment horizontal="center"/>
      <protection hidden="1"/>
    </xf>
    <xf numFmtId="0" fontId="2" fillId="2" borderId="7" xfId="0" applyFont="1" applyFill="1" applyBorder="1" applyAlignment="1" applyProtection="1">
      <alignment vertical="distributed"/>
      <protection hidden="1"/>
    </xf>
    <xf numFmtId="0" fontId="1" fillId="2" borderId="0" xfId="0" applyFont="1" applyFill="1" applyBorder="1" applyAlignment="1" applyProtection="1">
      <alignment horizontal="center" vertical="distributed" wrapText="1"/>
      <protection hidden="1"/>
    </xf>
    <xf numFmtId="0" fontId="8" fillId="2" borderId="7" xfId="0" applyFont="1" applyFill="1" applyBorder="1" applyAlignment="1" applyProtection="1">
      <alignment horizontal="center" wrapText="1"/>
      <protection hidden="1"/>
    </xf>
    <xf numFmtId="0" fontId="8" fillId="2" borderId="7" xfId="0" applyFont="1" applyFill="1" applyBorder="1" applyAlignment="1" applyProtection="1">
      <alignment horizontal="center" vertical="distributed" wrapText="1"/>
      <protection hidden="1"/>
    </xf>
    <xf numFmtId="0" fontId="2" fillId="2" borderId="15" xfId="0" applyFont="1" applyFill="1" applyBorder="1" applyProtection="1">
      <protection hidden="1"/>
    </xf>
    <xf numFmtId="3" fontId="3" fillId="2" borderId="6" xfId="0" applyNumberFormat="1" applyFont="1" applyFill="1" applyBorder="1" applyProtection="1">
      <protection hidden="1"/>
    </xf>
    <xf numFmtId="9" fontId="3" fillId="2" borderId="6" xfId="0" applyNumberFormat="1" applyFont="1" applyFill="1" applyBorder="1" applyProtection="1">
      <protection hidden="1"/>
    </xf>
    <xf numFmtId="3" fontId="2" fillId="2" borderId="0" xfId="0" applyNumberFormat="1" applyFont="1" applyFill="1" applyBorder="1" applyProtection="1">
      <protection hidden="1"/>
    </xf>
    <xf numFmtId="3" fontId="2" fillId="2" borderId="6" xfId="0" applyNumberFormat="1" applyFont="1" applyFill="1" applyBorder="1" applyProtection="1">
      <protection hidden="1"/>
    </xf>
    <xf numFmtId="9" fontId="2" fillId="2" borderId="16" xfId="0" applyNumberFormat="1" applyFont="1" applyFill="1" applyBorder="1" applyProtection="1">
      <protection hidden="1"/>
    </xf>
    <xf numFmtId="10" fontId="6" fillId="2" borderId="0" xfId="0" applyNumberFormat="1" applyFont="1" applyFill="1" applyBorder="1" applyAlignment="1" applyProtection="1">
      <protection hidden="1"/>
    </xf>
    <xf numFmtId="0" fontId="0" fillId="0" borderId="0" xfId="0" applyFill="1" applyProtection="1">
      <protection hidden="1"/>
    </xf>
    <xf numFmtId="0" fontId="0" fillId="2" borderId="2" xfId="0" applyFill="1" applyBorder="1" applyProtection="1">
      <protection hidden="1"/>
    </xf>
    <xf numFmtId="0" fontId="1" fillId="2" borderId="13" xfId="0" applyFont="1" applyFill="1" applyBorder="1" applyAlignment="1" applyProtection="1">
      <alignment horizontal="center" vertical="center"/>
      <protection hidden="1"/>
    </xf>
    <xf numFmtId="0" fontId="0" fillId="2" borderId="4" xfId="0" applyFill="1" applyBorder="1" applyProtection="1">
      <protection hidden="1"/>
    </xf>
    <xf numFmtId="0" fontId="0" fillId="2" borderId="5" xfId="0" applyFill="1" applyBorder="1" applyProtection="1">
      <protection hidden="1"/>
    </xf>
    <xf numFmtId="0" fontId="0" fillId="0" borderId="0" xfId="0"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8" fillId="2" borderId="0" xfId="0" applyFont="1" applyFill="1" applyBorder="1" applyAlignment="1" applyProtection="1">
      <alignment vertical="top" wrapText="1"/>
      <protection hidden="1"/>
    </xf>
    <xf numFmtId="0" fontId="3" fillId="0" borderId="0" xfId="0" applyFont="1" applyFill="1" applyBorder="1" applyAlignment="1" applyProtection="1">
      <alignment horizontal="center" vertical="top" wrapText="1"/>
      <protection hidden="1"/>
    </xf>
    <xf numFmtId="0" fontId="3" fillId="0" borderId="0" xfId="0" applyFont="1" applyFill="1" applyBorder="1" applyAlignment="1" applyProtection="1">
      <alignment vertical="top"/>
      <protection hidden="1"/>
    </xf>
    <xf numFmtId="174" fontId="6" fillId="0" borderId="8" xfId="0" applyNumberFormat="1" applyFont="1" applyFill="1" applyBorder="1" applyAlignment="1" applyProtection="1">
      <alignment horizontal="center" vertical="center"/>
      <protection hidden="1"/>
    </xf>
    <xf numFmtId="174" fontId="6" fillId="0" borderId="6" xfId="0" applyNumberFormat="1" applyFont="1" applyFill="1" applyBorder="1" applyAlignment="1" applyProtection="1">
      <alignment horizontal="center" vertical="center"/>
      <protection hidden="1"/>
    </xf>
    <xf numFmtId="174" fontId="6" fillId="0" borderId="0" xfId="0" applyNumberFormat="1" applyFont="1" applyFill="1" applyBorder="1" applyAlignment="1" applyProtection="1">
      <alignment horizontal="center" vertical="center"/>
      <protection hidden="1"/>
    </xf>
    <xf numFmtId="169" fontId="6" fillId="0" borderId="0" xfId="0" applyNumberFormat="1" applyFont="1" applyFill="1" applyBorder="1" applyAlignment="1" applyProtection="1">
      <alignment horizontal="center" vertical="center"/>
      <protection hidden="1"/>
    </xf>
    <xf numFmtId="166" fontId="8" fillId="0" borderId="6" xfId="0" applyNumberFormat="1" applyFont="1" applyFill="1" applyBorder="1" applyAlignment="1" applyProtection="1">
      <alignment horizontal="center" vertical="center"/>
      <protection hidden="1"/>
    </xf>
    <xf numFmtId="0" fontId="5" fillId="4" borderId="6" xfId="0" applyFont="1" applyFill="1" applyBorder="1" applyAlignment="1" applyProtection="1">
      <alignment vertical="top"/>
      <protection hidden="1"/>
    </xf>
    <xf numFmtId="175" fontId="8" fillId="0" borderId="6" xfId="0" applyNumberFormat="1" applyFont="1" applyBorder="1" applyAlignment="1" applyProtection="1">
      <alignment horizontal="center" vertical="center"/>
      <protection hidden="1"/>
    </xf>
    <xf numFmtId="172" fontId="8" fillId="0" borderId="6" xfId="0" applyNumberFormat="1" applyFont="1" applyBorder="1" applyAlignment="1" applyProtection="1">
      <alignment horizontal="center" vertical="center"/>
      <protection hidden="1"/>
    </xf>
    <xf numFmtId="173" fontId="8" fillId="2" borderId="10" xfId="0" applyNumberFormat="1" applyFont="1" applyFill="1" applyBorder="1" applyAlignment="1" applyProtection="1">
      <alignment horizontal="center" vertical="center"/>
      <protection hidden="1"/>
    </xf>
    <xf numFmtId="165" fontId="0" fillId="2" borderId="0" xfId="0" applyNumberFormat="1" applyFill="1" applyBorder="1" applyAlignment="1" applyProtection="1">
      <alignment horizontal="right" wrapText="1"/>
      <protection hidden="1"/>
    </xf>
    <xf numFmtId="165" fontId="6" fillId="0" borderId="0" xfId="2" applyNumberFormat="1" applyFont="1" applyFill="1" applyBorder="1" applyAlignment="1" applyProtection="1">
      <alignment horizontal="right" vertical="center"/>
      <protection hidden="1"/>
    </xf>
    <xf numFmtId="171" fontId="6" fillId="0" borderId="0" xfId="0" applyNumberFormat="1" applyFont="1" applyBorder="1" applyAlignment="1" applyProtection="1">
      <alignment horizontal="center" vertical="center"/>
      <protection hidden="1"/>
    </xf>
    <xf numFmtId="166" fontId="8" fillId="5" borderId="6" xfId="0" applyNumberFormat="1" applyFont="1" applyFill="1" applyBorder="1" applyAlignment="1" applyProtection="1">
      <alignment horizontal="center" vertical="center"/>
      <protection locked="0"/>
    </xf>
    <xf numFmtId="166" fontId="1" fillId="3" borderId="6" xfId="0" applyNumberFormat="1"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14" fillId="2" borderId="0" xfId="0" applyFont="1" applyFill="1" applyBorder="1" applyAlignment="1" applyProtection="1">
      <protection hidden="1"/>
    </xf>
    <xf numFmtId="0" fontId="21" fillId="2" borderId="0" xfId="0" applyFont="1" applyFill="1" applyBorder="1" applyAlignment="1" applyProtection="1">
      <alignment vertical="center"/>
      <protection hidden="1"/>
    </xf>
    <xf numFmtId="0" fontId="3" fillId="2" borderId="0" xfId="0" applyFont="1" applyFill="1" applyBorder="1" applyAlignment="1" applyProtection="1">
      <protection hidden="1"/>
    </xf>
    <xf numFmtId="0" fontId="0" fillId="0" borderId="0" xfId="0" applyFill="1" applyBorder="1" applyAlignment="1" applyProtection="1">
      <protection locked="0" hidden="1"/>
    </xf>
    <xf numFmtId="169" fontId="6" fillId="2" borderId="0" xfId="0" applyNumberFormat="1" applyFont="1" applyFill="1" applyBorder="1" applyAlignment="1" applyProtection="1">
      <alignment horizontal="center"/>
      <protection hidden="1"/>
    </xf>
    <xf numFmtId="0" fontId="2" fillId="2" borderId="0" xfId="0" applyFont="1" applyFill="1" applyBorder="1" applyAlignment="1" applyProtection="1">
      <alignment horizontal="center"/>
      <protection hidden="1"/>
    </xf>
    <xf numFmtId="9" fontId="2" fillId="2" borderId="0" xfId="0" applyNumberFormat="1" applyFont="1" applyFill="1" applyBorder="1" applyProtection="1">
      <protection hidden="1"/>
    </xf>
    <xf numFmtId="0" fontId="1" fillId="2" borderId="0" xfId="0" applyFont="1" applyFill="1" applyBorder="1" applyAlignment="1" applyProtection="1">
      <alignment horizontal="center" vertical="top" wrapText="1"/>
      <protection hidden="1"/>
    </xf>
    <xf numFmtId="1" fontId="3" fillId="2" borderId="6" xfId="0" applyNumberFormat="1" applyFont="1" applyFill="1" applyBorder="1" applyProtection="1">
      <protection hidden="1"/>
    </xf>
    <xf numFmtId="169" fontId="6" fillId="0" borderId="6" xfId="0" applyNumberFormat="1" applyFont="1" applyFill="1" applyBorder="1" applyAlignment="1" applyProtection="1">
      <alignment horizontal="center" vertical="center"/>
      <protection hidden="1"/>
    </xf>
    <xf numFmtId="0" fontId="23" fillId="0" borderId="0" xfId="3" applyFont="1" applyFill="1" applyBorder="1" applyAlignment="1" applyProtection="1">
      <alignment vertical="center" wrapText="1" shrinkToFit="1"/>
      <protection hidden="1"/>
    </xf>
    <xf numFmtId="0" fontId="8" fillId="0" borderId="0" xfId="0" applyFont="1" applyBorder="1" applyAlignment="1" applyProtection="1">
      <alignment vertical="center" wrapText="1"/>
      <protection hidden="1"/>
    </xf>
    <xf numFmtId="0" fontId="1" fillId="0" borderId="0" xfId="0" applyFont="1" applyBorder="1" applyAlignment="1" applyProtection="1">
      <alignment vertical="center" wrapText="1"/>
      <protection hidden="1"/>
    </xf>
    <xf numFmtId="0" fontId="6" fillId="0" borderId="0" xfId="0" applyFont="1" applyFill="1" applyBorder="1" applyAlignment="1" applyProtection="1">
      <alignment horizontal="left" vertical="center" wrapText="1"/>
      <protection hidden="1"/>
    </xf>
    <xf numFmtId="0" fontId="5" fillId="4" borderId="14" xfId="0" applyFont="1" applyFill="1" applyBorder="1" applyAlignment="1" applyProtection="1">
      <alignment vertical="top"/>
      <protection hidden="1"/>
    </xf>
    <xf numFmtId="169" fontId="6" fillId="0" borderId="0" xfId="0" applyNumberFormat="1" applyFont="1" applyBorder="1" applyAlignment="1" applyProtection="1">
      <alignment horizontal="center" vertical="center"/>
      <protection hidden="1"/>
    </xf>
    <xf numFmtId="9" fontId="6" fillId="0" borderId="0" xfId="2" applyFont="1" applyBorder="1" applyAlignment="1" applyProtection="1">
      <alignment horizontal="center" vertical="center"/>
      <protection hidden="1"/>
    </xf>
    <xf numFmtId="170" fontId="8" fillId="0" borderId="28" xfId="0" applyNumberFormat="1" applyFont="1" applyFill="1" applyBorder="1" applyAlignment="1" applyProtection="1">
      <alignment horizontal="center" vertical="center"/>
      <protection hidden="1"/>
    </xf>
    <xf numFmtId="165" fontId="6" fillId="0" borderId="10" xfId="2" applyNumberFormat="1" applyFont="1" applyFill="1" applyBorder="1" applyAlignment="1" applyProtection="1">
      <alignment horizontal="right" vertical="center"/>
      <protection hidden="1"/>
    </xf>
    <xf numFmtId="0" fontId="6" fillId="0" borderId="7" xfId="0" applyFont="1" applyFill="1" applyBorder="1" applyAlignment="1" applyProtection="1">
      <alignment horizontal="left" vertical="center" wrapText="1"/>
      <protection hidden="1"/>
    </xf>
    <xf numFmtId="165" fontId="6" fillId="0" borderId="7" xfId="2" applyNumberFormat="1" applyFont="1" applyFill="1" applyBorder="1" applyAlignment="1" applyProtection="1">
      <alignment horizontal="right" vertical="center"/>
      <protection hidden="1"/>
    </xf>
    <xf numFmtId="0" fontId="1" fillId="2" borderId="6" xfId="0" applyFont="1" applyFill="1" applyBorder="1" applyAlignment="1" applyProtection="1">
      <alignment horizontal="center" vertical="center" wrapText="1"/>
      <protection hidden="1"/>
    </xf>
    <xf numFmtId="0" fontId="21" fillId="2" borderId="0" xfId="0" applyFont="1" applyFill="1" applyBorder="1" applyAlignment="1" applyProtection="1">
      <alignment horizontal="left" vertical="center"/>
      <protection hidden="1"/>
    </xf>
    <xf numFmtId="168" fontId="8" fillId="3" borderId="6" xfId="0" applyNumberFormat="1" applyFont="1" applyFill="1" applyBorder="1" applyAlignment="1" applyProtection="1">
      <alignment horizontal="center" vertical="center"/>
      <protection locked="0"/>
    </xf>
    <xf numFmtId="0" fontId="1" fillId="5" borderId="6" xfId="0" applyFont="1" applyFill="1" applyBorder="1" applyAlignment="1" applyProtection="1">
      <alignment horizontal="left" vertical="center" wrapText="1"/>
      <protection locked="0"/>
    </xf>
    <xf numFmtId="0" fontId="1" fillId="0" borderId="0" xfId="0" applyFont="1" applyFill="1" applyBorder="1" applyAlignment="1" applyProtection="1">
      <alignment vertical="center" wrapText="1"/>
      <protection hidden="1"/>
    </xf>
    <xf numFmtId="0" fontId="23" fillId="0" borderId="0" xfId="3" applyFont="1" applyFill="1" applyBorder="1" applyAlignment="1" applyProtection="1">
      <alignment horizontal="left" vertical="center" wrapText="1" shrinkToFit="1"/>
      <protection hidden="1"/>
    </xf>
    <xf numFmtId="0" fontId="8" fillId="2"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wrapText="1"/>
      <protection hidden="1"/>
    </xf>
    <xf numFmtId="165" fontId="0" fillId="2" borderId="0" xfId="0" applyNumberFormat="1" applyFill="1" applyBorder="1" applyAlignment="1" applyProtection="1">
      <alignment horizontal="right" vertical="center" wrapText="1"/>
      <protection hidden="1"/>
    </xf>
    <xf numFmtId="165" fontId="2" fillId="7" borderId="0" xfId="2" applyNumberFormat="1" applyFont="1" applyFill="1" applyBorder="1" applyAlignment="1" applyProtection="1">
      <alignment horizontal="right" vertical="center"/>
      <protection hidden="1"/>
    </xf>
    <xf numFmtId="170" fontId="8" fillId="0" borderId="0" xfId="0" applyNumberFormat="1" applyFont="1" applyFill="1" applyBorder="1" applyAlignment="1" applyProtection="1">
      <alignment horizontal="center" vertical="center"/>
      <protection hidden="1"/>
    </xf>
    <xf numFmtId="175" fontId="8" fillId="0" borderId="0" xfId="0" applyNumberFormat="1" applyFont="1" applyBorder="1" applyAlignment="1" applyProtection="1">
      <alignment horizontal="center" vertical="center"/>
      <protection hidden="1"/>
    </xf>
    <xf numFmtId="172" fontId="8" fillId="0" borderId="0" xfId="0" applyNumberFormat="1" applyFont="1" applyBorder="1" applyAlignment="1" applyProtection="1">
      <alignment horizontal="center" vertical="center"/>
      <protection hidden="1"/>
    </xf>
    <xf numFmtId="173" fontId="8" fillId="2" borderId="0" xfId="0" applyNumberFormat="1" applyFont="1" applyFill="1" applyBorder="1" applyAlignment="1" applyProtection="1">
      <alignment horizontal="center" vertical="center"/>
      <protection hidden="1"/>
    </xf>
    <xf numFmtId="167" fontId="6" fillId="7" borderId="8" xfId="0" applyNumberFormat="1" applyFont="1" applyFill="1" applyBorder="1" applyAlignment="1" applyProtection="1">
      <alignment horizontal="center" vertical="center"/>
      <protection hidden="1"/>
    </xf>
    <xf numFmtId="167" fontId="6" fillId="7" borderId="6" xfId="0" applyNumberFormat="1" applyFont="1" applyFill="1" applyBorder="1" applyAlignment="1" applyProtection="1">
      <alignment horizontal="center" vertical="center"/>
      <protection hidden="1"/>
    </xf>
    <xf numFmtId="0" fontId="3" fillId="7" borderId="0" xfId="0" applyFont="1" applyFill="1" applyBorder="1" applyAlignment="1" applyProtection="1">
      <alignment horizontal="left" vertical="center"/>
      <protection hidden="1"/>
    </xf>
    <xf numFmtId="0" fontId="2" fillId="7" borderId="0" xfId="0" applyFont="1" applyFill="1" applyBorder="1" applyAlignment="1" applyProtection="1">
      <alignment vertical="center" wrapText="1"/>
      <protection hidden="1"/>
    </xf>
    <xf numFmtId="0" fontId="2" fillId="7" borderId="0" xfId="0" applyFont="1" applyFill="1" applyBorder="1" applyAlignment="1" applyProtection="1">
      <alignment horizontal="left" vertical="center" wrapText="1"/>
      <protection hidden="1"/>
    </xf>
    <xf numFmtId="165" fontId="0" fillId="2" borderId="6" xfId="0" applyNumberFormat="1" applyFill="1" applyBorder="1" applyAlignment="1" applyProtection="1">
      <alignment vertical="center" wrapText="1"/>
      <protection hidden="1"/>
    </xf>
    <xf numFmtId="0" fontId="1" fillId="2" borderId="6" xfId="0" applyFont="1" applyFill="1" applyBorder="1" applyAlignment="1" applyProtection="1">
      <alignment vertical="center" wrapText="1"/>
      <protection hidden="1"/>
    </xf>
    <xf numFmtId="0" fontId="1" fillId="7" borderId="0" xfId="0" applyFont="1" applyFill="1" applyBorder="1" applyAlignment="1" applyProtection="1">
      <alignment vertical="center" wrapText="1"/>
      <protection hidden="1"/>
    </xf>
    <xf numFmtId="165" fontId="0" fillId="7" borderId="0" xfId="0" applyNumberFormat="1" applyFill="1" applyBorder="1" applyAlignment="1" applyProtection="1">
      <alignment vertical="center" wrapText="1"/>
      <protection hidden="1"/>
    </xf>
    <xf numFmtId="0" fontId="14" fillId="0" borderId="0" xfId="0" applyFont="1" applyBorder="1" applyAlignment="1" applyProtection="1">
      <alignment vertical="center"/>
      <protection hidden="1"/>
    </xf>
    <xf numFmtId="167" fontId="1" fillId="5" borderId="8" xfId="0" applyNumberFormat="1" applyFont="1" applyFill="1" applyBorder="1" applyAlignment="1" applyProtection="1">
      <alignment horizontal="center" vertical="center"/>
      <protection locked="0"/>
    </xf>
    <xf numFmtId="167" fontId="1" fillId="5" borderId="6" xfId="0" applyNumberFormat="1" applyFont="1" applyFill="1" applyBorder="1" applyAlignment="1" applyProtection="1">
      <alignment horizontal="center" vertical="center"/>
      <protection locked="0"/>
    </xf>
    <xf numFmtId="0" fontId="1" fillId="7" borderId="14" xfId="0" applyFont="1" applyFill="1" applyBorder="1" applyAlignment="1" applyProtection="1">
      <alignment horizontal="left" vertical="center" wrapText="1"/>
      <protection hidden="1"/>
    </xf>
    <xf numFmtId="0" fontId="1" fillId="5" borderId="14" xfId="0" applyFont="1" applyFill="1" applyBorder="1" applyAlignment="1" applyProtection="1">
      <alignment horizontal="left" vertical="center" wrapText="1"/>
      <protection locked="0"/>
    </xf>
    <xf numFmtId="167" fontId="8" fillId="7" borderId="0" xfId="0" applyNumberFormat="1" applyFont="1" applyFill="1" applyBorder="1" applyAlignment="1" applyProtection="1">
      <alignment horizontal="center" vertical="center"/>
      <protection hidden="1"/>
    </xf>
    <xf numFmtId="168" fontId="8" fillId="7" borderId="0" xfId="0" applyNumberFormat="1" applyFont="1" applyFill="1" applyBorder="1" applyAlignment="1" applyProtection="1">
      <alignment horizontal="center" vertical="center"/>
      <protection hidden="1"/>
    </xf>
    <xf numFmtId="165" fontId="10" fillId="7" borderId="24" xfId="2" applyNumberFormat="1" applyFont="1" applyFill="1" applyBorder="1" applyAlignment="1" applyProtection="1">
      <alignment horizontal="right" vertical="center"/>
      <protection hidden="1"/>
    </xf>
    <xf numFmtId="10" fontId="6" fillId="5" borderId="6" xfId="2" applyNumberFormat="1" applyFont="1" applyFill="1" applyBorder="1" applyAlignment="1" applyProtection="1">
      <alignment horizontal="right" vertical="center"/>
      <protection locked="0"/>
    </xf>
    <xf numFmtId="0" fontId="0" fillId="2" borderId="0" xfId="0" applyFill="1" applyBorder="1" applyAlignment="1" applyProtection="1">
      <protection hidden="1"/>
    </xf>
    <xf numFmtId="0" fontId="0" fillId="2" borderId="0" xfId="0" applyFill="1" applyBorder="1" applyAlignment="1" applyProtection="1">
      <alignment wrapText="1"/>
      <protection hidden="1"/>
    </xf>
    <xf numFmtId="0" fontId="0" fillId="0" borderId="0" xfId="0" applyBorder="1" applyAlignment="1" applyProtection="1">
      <alignment wrapText="1"/>
      <protection hidden="1"/>
    </xf>
    <xf numFmtId="0" fontId="1" fillId="3" borderId="8" xfId="0" applyFont="1" applyFill="1" applyBorder="1" applyAlignment="1" applyProtection="1">
      <alignment horizontal="center" vertical="center" wrapText="1"/>
      <protection locked="0"/>
    </xf>
    <xf numFmtId="0" fontId="21" fillId="2" borderId="0" xfId="0" applyFont="1" applyFill="1" applyBorder="1" applyAlignment="1" applyProtection="1">
      <alignment horizontal="right" vertical="center"/>
      <protection hidden="1"/>
    </xf>
    <xf numFmtId="0" fontId="1" fillId="2" borderId="19" xfId="0" applyFont="1" applyFill="1" applyBorder="1" applyAlignment="1" applyProtection="1">
      <alignment horizontal="center" vertical="center"/>
      <protection hidden="1"/>
    </xf>
    <xf numFmtId="165" fontId="8" fillId="3" borderId="6" xfId="0" applyNumberFormat="1" applyFont="1" applyFill="1" applyBorder="1" applyAlignment="1" applyProtection="1">
      <alignment horizontal="right" vertical="center"/>
      <protection locked="0"/>
    </xf>
    <xf numFmtId="165" fontId="1" fillId="3" borderId="6" xfId="0" applyNumberFormat="1" applyFont="1" applyFill="1" applyBorder="1" applyAlignment="1" applyProtection="1">
      <alignment horizontal="right" vertical="center"/>
      <protection locked="0"/>
    </xf>
    <xf numFmtId="0" fontId="14" fillId="0" borderId="0" xfId="0" applyFont="1" applyBorder="1" applyAlignment="1" applyProtection="1">
      <alignment horizontal="left" vertical="center"/>
      <protection hidden="1"/>
    </xf>
    <xf numFmtId="0" fontId="21" fillId="2" borderId="0" xfId="0" applyFont="1" applyFill="1" applyBorder="1" applyAlignment="1" applyProtection="1">
      <alignment horizontal="center" vertical="center"/>
      <protection hidden="1"/>
    </xf>
    <xf numFmtId="0" fontId="6" fillId="7" borderId="0" xfId="0" applyFont="1" applyFill="1" applyBorder="1" applyAlignment="1" applyProtection="1">
      <alignment horizontal="left" wrapText="1"/>
      <protection hidden="1"/>
    </xf>
    <xf numFmtId="9" fontId="6" fillId="0" borderId="6" xfId="2" applyFont="1" applyBorder="1" applyAlignment="1" applyProtection="1">
      <alignment horizontal="center" vertical="center"/>
      <protection hidden="1"/>
    </xf>
    <xf numFmtId="0" fontId="21" fillId="2" borderId="0" xfId="0" applyFont="1" applyFill="1" applyBorder="1" applyAlignment="1" applyProtection="1">
      <alignment horizontal="center" vertical="center"/>
      <protection hidden="1"/>
    </xf>
    <xf numFmtId="9" fontId="6" fillId="0" borderId="6" xfId="2" applyFont="1" applyBorder="1" applyAlignment="1" applyProtection="1">
      <alignment horizontal="center" vertical="center"/>
      <protection hidden="1"/>
    </xf>
    <xf numFmtId="176" fontId="6" fillId="5" borderId="6" xfId="0" applyNumberFormat="1" applyFont="1" applyFill="1" applyBorder="1" applyAlignment="1" applyProtection="1">
      <alignment horizontal="center" vertical="center"/>
      <protection locked="0"/>
    </xf>
    <xf numFmtId="9" fontId="1" fillId="0" borderId="0" xfId="0" applyNumberFormat="1" applyFont="1"/>
    <xf numFmtId="9" fontId="6" fillId="2" borderId="6" xfId="0" applyNumberFormat="1" applyFont="1" applyFill="1" applyBorder="1" applyAlignment="1" applyProtection="1">
      <alignment horizontal="center" vertical="center"/>
      <protection hidden="1"/>
    </xf>
    <xf numFmtId="165" fontId="6" fillId="2" borderId="6" xfId="0" applyNumberFormat="1" applyFont="1" applyFill="1" applyBorder="1" applyAlignment="1" applyProtection="1">
      <alignment horizontal="center"/>
      <protection hidden="1"/>
    </xf>
    <xf numFmtId="0" fontId="2" fillId="2" borderId="9" xfId="0" applyFont="1" applyFill="1" applyBorder="1" applyProtection="1">
      <protection hidden="1"/>
    </xf>
    <xf numFmtId="169" fontId="6" fillId="2" borderId="6" xfId="0" applyNumberFormat="1" applyFont="1" applyFill="1" applyBorder="1" applyAlignment="1" applyProtection="1">
      <alignment horizontal="center" vertical="center"/>
      <protection hidden="1"/>
    </xf>
    <xf numFmtId="177" fontId="6" fillId="2" borderId="6" xfId="0" applyNumberFormat="1" applyFont="1" applyFill="1" applyBorder="1" applyAlignment="1" applyProtection="1">
      <alignment horizontal="center" vertical="center"/>
      <protection hidden="1"/>
    </xf>
    <xf numFmtId="178" fontId="6" fillId="2" borderId="6" xfId="0" applyNumberFormat="1" applyFont="1" applyFill="1" applyBorder="1" applyAlignment="1" applyProtection="1">
      <alignment horizontal="center" vertical="center"/>
      <protection hidden="1"/>
    </xf>
    <xf numFmtId="0" fontId="8" fillId="0" borderId="0" xfId="0" applyFont="1" applyBorder="1" applyAlignment="1" applyProtection="1">
      <alignment horizontal="center" vertical="center" wrapText="1"/>
      <protection hidden="1"/>
    </xf>
    <xf numFmtId="168" fontId="8" fillId="3" borderId="8" xfId="0" applyNumberFormat="1" applyFont="1" applyFill="1" applyBorder="1" applyAlignment="1" applyProtection="1">
      <alignment horizontal="center" vertical="center" shrinkToFit="1"/>
      <protection locked="0"/>
    </xf>
    <xf numFmtId="176" fontId="6" fillId="5" borderId="8" xfId="0" applyNumberFormat="1" applyFont="1" applyFill="1" applyBorder="1" applyAlignment="1" applyProtection="1">
      <alignment horizontal="center" vertical="center" shrinkToFit="1"/>
      <protection locked="0"/>
    </xf>
    <xf numFmtId="169" fontId="6" fillId="0" borderId="8" xfId="0" applyNumberFormat="1" applyFont="1" applyFill="1" applyBorder="1" applyAlignment="1" applyProtection="1">
      <alignment horizontal="center" vertical="center" shrinkToFit="1"/>
      <protection hidden="1"/>
    </xf>
    <xf numFmtId="169" fontId="6" fillId="0" borderId="8" xfId="0" applyNumberFormat="1" applyFont="1" applyBorder="1" applyAlignment="1" applyProtection="1">
      <alignment horizontal="center" vertical="center" shrinkToFit="1"/>
      <protection hidden="1"/>
    </xf>
    <xf numFmtId="0" fontId="0" fillId="2" borderId="0" xfId="0" applyFill="1" applyBorder="1" applyAlignment="1" applyProtection="1">
      <protection hidden="1"/>
    </xf>
    <xf numFmtId="0" fontId="0" fillId="2" borderId="0" xfId="0" applyFill="1" applyBorder="1" applyAlignment="1" applyProtection="1">
      <alignment wrapText="1"/>
      <protection hidden="1"/>
    </xf>
    <xf numFmtId="0" fontId="0" fillId="0" borderId="0" xfId="0" applyBorder="1" applyAlignment="1" applyProtection="1">
      <alignment wrapText="1"/>
      <protection hidden="1"/>
    </xf>
    <xf numFmtId="0" fontId="1" fillId="3" borderId="8" xfId="0" applyFont="1" applyFill="1" applyBorder="1" applyAlignment="1" applyProtection="1">
      <alignment horizontal="center" vertical="center" wrapText="1"/>
      <protection locked="0"/>
    </xf>
    <xf numFmtId="0" fontId="14" fillId="0" borderId="0" xfId="0" applyFont="1" applyBorder="1" applyAlignment="1" applyProtection="1">
      <alignment horizontal="left" vertical="center"/>
      <protection hidden="1"/>
    </xf>
    <xf numFmtId="0" fontId="21" fillId="2" borderId="0" xfId="0" applyFont="1" applyFill="1" applyBorder="1" applyAlignment="1" applyProtection="1">
      <alignment horizontal="right" vertical="center"/>
      <protection hidden="1"/>
    </xf>
    <xf numFmtId="0" fontId="6" fillId="7" borderId="0" xfId="0" applyFont="1" applyFill="1" applyBorder="1" applyAlignment="1" applyProtection="1">
      <alignment horizontal="left" wrapText="1"/>
      <protection hidden="1"/>
    </xf>
    <xf numFmtId="165" fontId="1" fillId="3" borderId="6" xfId="0" applyNumberFormat="1" applyFont="1" applyFill="1" applyBorder="1" applyAlignment="1" applyProtection="1">
      <alignment horizontal="right" vertical="center"/>
      <protection locked="0"/>
    </xf>
    <xf numFmtId="165" fontId="8" fillId="3" borderId="6" xfId="0" applyNumberFormat="1" applyFont="1" applyFill="1" applyBorder="1" applyAlignment="1" applyProtection="1">
      <alignment horizontal="right" vertical="center"/>
      <protection locked="0"/>
    </xf>
    <xf numFmtId="0" fontId="1" fillId="2" borderId="19" xfId="0" applyFont="1" applyFill="1" applyBorder="1" applyAlignment="1" applyProtection="1">
      <alignment horizontal="center" vertical="center"/>
      <protection hidden="1"/>
    </xf>
    <xf numFmtId="49" fontId="1" fillId="13" borderId="6" xfId="0" applyNumberFormat="1" applyFont="1" applyFill="1" applyBorder="1" applyAlignment="1" applyProtection="1">
      <alignment horizontal="left" vertical="center"/>
      <protection locked="0" hidden="1"/>
    </xf>
    <xf numFmtId="166" fontId="1" fillId="5" borderId="6" xfId="0" applyNumberFormat="1" applyFont="1" applyFill="1" applyBorder="1" applyAlignment="1" applyProtection="1">
      <alignment horizontal="center" vertical="center"/>
      <protection locked="0" hidden="1"/>
    </xf>
    <xf numFmtId="165" fontId="1" fillId="5" borderId="6" xfId="0" applyNumberFormat="1" applyFont="1" applyFill="1" applyBorder="1" applyAlignment="1" applyProtection="1">
      <alignment horizontal="right" vertical="center"/>
      <protection locked="0" hidden="1"/>
    </xf>
    <xf numFmtId="165" fontId="1" fillId="0" borderId="6" xfId="2" applyNumberFormat="1" applyFont="1" applyFill="1" applyBorder="1" applyAlignment="1" applyProtection="1">
      <alignment horizontal="right" vertical="center"/>
      <protection hidden="1"/>
    </xf>
    <xf numFmtId="49" fontId="1" fillId="5" borderId="6" xfId="0" applyNumberFormat="1" applyFont="1" applyFill="1" applyBorder="1" applyAlignment="1" applyProtection="1">
      <alignment horizontal="left" vertical="center"/>
      <protection locked="0"/>
    </xf>
    <xf numFmtId="166" fontId="1" fillId="5" borderId="6" xfId="0" applyNumberFormat="1" applyFont="1" applyFill="1" applyBorder="1" applyAlignment="1" applyProtection="1">
      <alignment horizontal="center" vertical="center"/>
      <protection locked="0"/>
    </xf>
    <xf numFmtId="165" fontId="1" fillId="5" borderId="6" xfId="0" applyNumberFormat="1" applyFont="1" applyFill="1" applyBorder="1" applyAlignment="1" applyProtection="1">
      <alignment horizontal="right" vertical="center"/>
      <protection locked="0"/>
    </xf>
    <xf numFmtId="0" fontId="0" fillId="2" borderId="0" xfId="0" applyFill="1" applyBorder="1" applyAlignment="1" applyProtection="1">
      <alignment vertical="center" wrapText="1"/>
      <protection hidden="1"/>
    </xf>
    <xf numFmtId="0" fontId="0" fillId="0" borderId="0" xfId="0" applyBorder="1" applyAlignment="1" applyProtection="1">
      <alignment vertical="center" wrapText="1"/>
      <protection hidden="1"/>
    </xf>
    <xf numFmtId="167" fontId="26" fillId="2" borderId="7" xfId="0" applyNumberFormat="1" applyFont="1" applyFill="1" applyBorder="1" applyAlignment="1" applyProtection="1">
      <alignment vertical="top"/>
      <protection hidden="1"/>
    </xf>
    <xf numFmtId="167" fontId="26" fillId="2" borderId="17" xfId="0" applyNumberFormat="1" applyFont="1" applyFill="1" applyBorder="1" applyAlignment="1" applyProtection="1">
      <alignment vertical="top"/>
      <protection hidden="1"/>
    </xf>
    <xf numFmtId="0" fontId="26" fillId="2" borderId="7" xfId="0" applyFont="1" applyFill="1" applyBorder="1" applyAlignment="1" applyProtection="1">
      <alignment vertical="top"/>
      <protection hidden="1"/>
    </xf>
    <xf numFmtId="0" fontId="26" fillId="2" borderId="0" xfId="0" applyFont="1" applyFill="1" applyBorder="1" applyAlignment="1" applyProtection="1">
      <alignment vertical="top"/>
      <protection hidden="1"/>
    </xf>
    <xf numFmtId="0" fontId="0" fillId="2" borderId="33" xfId="0" applyFill="1" applyBorder="1" applyProtection="1">
      <protection hidden="1"/>
    </xf>
    <xf numFmtId="0" fontId="0" fillId="2" borderId="34" xfId="0" applyFill="1" applyBorder="1" applyProtection="1">
      <protection hidden="1"/>
    </xf>
    <xf numFmtId="0" fontId="0" fillId="2" borderId="35" xfId="0" applyFill="1" applyBorder="1" applyProtection="1">
      <protection hidden="1"/>
    </xf>
    <xf numFmtId="0" fontId="0" fillId="2" borderId="36" xfId="0" applyFill="1" applyBorder="1" applyProtection="1">
      <protection hidden="1"/>
    </xf>
    <xf numFmtId="0" fontId="3" fillId="2" borderId="37" xfId="0" applyFont="1" applyFill="1" applyBorder="1" applyProtection="1">
      <protection hidden="1"/>
    </xf>
    <xf numFmtId="0" fontId="0" fillId="2" borderId="38" xfId="0" applyFill="1" applyBorder="1" applyProtection="1">
      <protection hidden="1"/>
    </xf>
    <xf numFmtId="0" fontId="3" fillId="2" borderId="40" xfId="0" applyFont="1" applyFill="1" applyBorder="1" applyProtection="1">
      <protection hidden="1"/>
    </xf>
    <xf numFmtId="0" fontId="0" fillId="2" borderId="37" xfId="0" applyFill="1" applyBorder="1" applyProtection="1">
      <protection hidden="1"/>
    </xf>
    <xf numFmtId="0" fontId="0" fillId="14" borderId="0" xfId="0" applyFill="1" applyProtection="1">
      <protection hidden="1"/>
    </xf>
    <xf numFmtId="0" fontId="3" fillId="14" borderId="0" xfId="0" applyFont="1" applyFill="1" applyProtection="1">
      <protection hidden="1"/>
    </xf>
    <xf numFmtId="0" fontId="1" fillId="14" borderId="0" xfId="0" applyFont="1" applyFill="1" applyBorder="1" applyProtection="1">
      <protection hidden="1"/>
    </xf>
    <xf numFmtId="0" fontId="0" fillId="14" borderId="0" xfId="0" applyFill="1" applyBorder="1" applyProtection="1">
      <protection hidden="1"/>
    </xf>
    <xf numFmtId="0" fontId="1" fillId="14" borderId="0" xfId="0" applyFont="1" applyFill="1" applyProtection="1">
      <protection hidden="1"/>
    </xf>
    <xf numFmtId="0" fontId="3" fillId="14" borderId="0" xfId="0" applyFont="1" applyFill="1" applyBorder="1" applyProtection="1">
      <protection hidden="1"/>
    </xf>
    <xf numFmtId="0" fontId="0" fillId="14" borderId="0" xfId="0" applyFill="1" applyBorder="1" applyAlignment="1" applyProtection="1">
      <alignment wrapText="1"/>
      <protection hidden="1"/>
    </xf>
    <xf numFmtId="10" fontId="8" fillId="14" borderId="0" xfId="0" applyNumberFormat="1" applyFont="1" applyFill="1" applyBorder="1" applyAlignment="1" applyProtection="1">
      <alignment horizontal="center"/>
      <protection hidden="1"/>
    </xf>
    <xf numFmtId="0" fontId="1" fillId="14" borderId="0" xfId="0" applyFont="1" applyFill="1" applyAlignment="1" applyProtection="1">
      <alignment horizontal="center" vertical="center"/>
      <protection hidden="1"/>
    </xf>
    <xf numFmtId="0" fontId="18" fillId="14" borderId="0" xfId="0" applyFont="1" applyFill="1" applyProtection="1">
      <protection hidden="1"/>
    </xf>
    <xf numFmtId="0" fontId="16" fillId="14" borderId="0" xfId="0" applyFont="1" applyFill="1" applyProtection="1">
      <protection hidden="1"/>
    </xf>
    <xf numFmtId="0" fontId="0" fillId="14" borderId="0" xfId="0" applyFill="1" applyAlignment="1" applyProtection="1">
      <protection hidden="1"/>
    </xf>
    <xf numFmtId="0" fontId="0" fillId="14" borderId="0" xfId="0" applyFill="1" applyBorder="1" applyAlignment="1" applyProtection="1">
      <alignment horizontal="center" vertical="center"/>
      <protection hidden="1"/>
    </xf>
    <xf numFmtId="0" fontId="0" fillId="14" borderId="0" xfId="0" applyFill="1" applyAlignment="1" applyProtection="1">
      <alignment horizontal="center" vertical="center"/>
      <protection hidden="1"/>
    </xf>
    <xf numFmtId="0" fontId="0" fillId="14" borderId="0" xfId="0" applyFill="1" applyAlignment="1" applyProtection="1">
      <alignment wrapText="1"/>
      <protection hidden="1"/>
    </xf>
    <xf numFmtId="0" fontId="4" fillId="14" borderId="0" xfId="0" applyFont="1" applyFill="1" applyBorder="1" applyAlignment="1" applyProtection="1">
      <alignment horizontal="left"/>
      <protection hidden="1"/>
    </xf>
    <xf numFmtId="0" fontId="2" fillId="14" borderId="0" xfId="0" applyFont="1" applyFill="1" applyBorder="1" applyProtection="1">
      <protection hidden="1"/>
    </xf>
    <xf numFmtId="0" fontId="17" fillId="14" borderId="0" xfId="0" applyFont="1" applyFill="1" applyProtection="1">
      <protection hidden="1"/>
    </xf>
    <xf numFmtId="0" fontId="11" fillId="14" borderId="0" xfId="0" applyFont="1" applyFill="1" applyProtection="1">
      <protection hidden="1"/>
    </xf>
    <xf numFmtId="9" fontId="6" fillId="14" borderId="0" xfId="2" applyFont="1" applyFill="1" applyBorder="1" applyAlignment="1" applyProtection="1">
      <alignment horizontal="center" vertical="center"/>
      <protection hidden="1"/>
    </xf>
    <xf numFmtId="0" fontId="7" fillId="14" borderId="0" xfId="0" applyFont="1" applyFill="1" applyProtection="1">
      <protection hidden="1"/>
    </xf>
    <xf numFmtId="0" fontId="19" fillId="14" borderId="0" xfId="0" applyFont="1" applyFill="1" applyBorder="1" applyProtection="1">
      <protection hidden="1"/>
    </xf>
    <xf numFmtId="9" fontId="3" fillId="14" borderId="0" xfId="0" applyNumberFormat="1" applyFont="1" applyFill="1" applyProtection="1">
      <protection hidden="1"/>
    </xf>
    <xf numFmtId="0" fontId="14" fillId="14" borderId="0" xfId="0" applyFont="1" applyFill="1" applyBorder="1" applyAlignment="1" applyProtection="1">
      <alignment horizontal="center" vertical="center"/>
      <protection hidden="1"/>
    </xf>
    <xf numFmtId="0" fontId="21" fillId="14" borderId="0" xfId="0" applyFont="1" applyFill="1" applyBorder="1" applyAlignment="1" applyProtection="1">
      <alignment horizontal="right" vertical="center"/>
      <protection hidden="1"/>
    </xf>
    <xf numFmtId="0" fontId="21" fillId="14" borderId="0" xfId="0" applyFont="1" applyFill="1" applyBorder="1" applyAlignment="1" applyProtection="1">
      <alignment vertical="center"/>
      <protection hidden="1"/>
    </xf>
    <xf numFmtId="0" fontId="16" fillId="14" borderId="0" xfId="0" applyFont="1" applyFill="1" applyProtection="1">
      <protection locked="0" hidden="1"/>
    </xf>
    <xf numFmtId="0" fontId="16" fillId="14" borderId="0" xfId="0" applyFont="1" applyFill="1" applyBorder="1" applyProtection="1">
      <protection hidden="1"/>
    </xf>
    <xf numFmtId="0" fontId="16" fillId="14" borderId="0" xfId="0" applyFont="1" applyFill="1" applyProtection="1"/>
    <xf numFmtId="0" fontId="16" fillId="14" borderId="0" xfId="0" applyFont="1" applyFill="1" applyProtection="1">
      <protection locked="0"/>
    </xf>
    <xf numFmtId="0" fontId="4" fillId="2" borderId="0" xfId="0" applyFont="1" applyFill="1" applyBorder="1" applyAlignment="1" applyProtection="1">
      <protection hidden="1"/>
    </xf>
    <xf numFmtId="0" fontId="4" fillId="14" borderId="0" xfId="0" applyFont="1" applyFill="1" applyBorder="1" applyAlignment="1" applyProtection="1">
      <protection hidden="1"/>
    </xf>
    <xf numFmtId="0" fontId="6" fillId="7" borderId="0" xfId="0" applyFont="1" applyFill="1" applyBorder="1" applyAlignment="1" applyProtection="1">
      <alignment horizontal="left" wrapText="1"/>
      <protection hidden="1"/>
    </xf>
    <xf numFmtId="0" fontId="2" fillId="11" borderId="10" xfId="0" applyFont="1" applyFill="1" applyBorder="1" applyAlignment="1" applyProtection="1">
      <alignment wrapText="1"/>
      <protection hidden="1"/>
    </xf>
    <xf numFmtId="4" fontId="1" fillId="5" borderId="18" xfId="0" applyNumberFormat="1" applyFont="1" applyFill="1" applyBorder="1" applyAlignment="1" applyProtection="1">
      <alignment vertical="top" wrapText="1"/>
      <protection locked="0"/>
    </xf>
    <xf numFmtId="4" fontId="1" fillId="5" borderId="19" xfId="0" applyNumberFormat="1" applyFont="1" applyFill="1" applyBorder="1" applyAlignment="1" applyProtection="1">
      <alignment vertical="top" wrapText="1"/>
      <protection locked="0"/>
    </xf>
    <xf numFmtId="4" fontId="1" fillId="5" borderId="21" xfId="0" applyNumberFormat="1" applyFont="1" applyFill="1" applyBorder="1" applyAlignment="1" applyProtection="1">
      <alignment vertical="top" wrapText="1"/>
      <protection locked="0"/>
    </xf>
    <xf numFmtId="0" fontId="2" fillId="11" borderId="6" xfId="0" applyFont="1" applyFill="1" applyBorder="1" applyAlignment="1" applyProtection="1">
      <alignment wrapText="1"/>
      <protection hidden="1"/>
    </xf>
    <xf numFmtId="0" fontId="1" fillId="7" borderId="10" xfId="0" applyFont="1" applyFill="1" applyBorder="1" applyAlignment="1" applyProtection="1">
      <alignment vertical="center" wrapText="1"/>
      <protection hidden="1"/>
    </xf>
    <xf numFmtId="0" fontId="1" fillId="7" borderId="22" xfId="0" applyFont="1" applyFill="1" applyBorder="1" applyAlignment="1" applyProtection="1">
      <alignment vertical="center" wrapText="1"/>
      <protection hidden="1"/>
    </xf>
    <xf numFmtId="0" fontId="1" fillId="5" borderId="6" xfId="0" applyFont="1" applyFill="1" applyBorder="1" applyAlignment="1" applyProtection="1">
      <alignment vertical="top" wrapText="1"/>
      <protection locked="0"/>
    </xf>
    <xf numFmtId="0" fontId="5" fillId="8" borderId="22" xfId="0" applyFont="1" applyFill="1" applyBorder="1" applyAlignment="1" applyProtection="1">
      <alignment vertical="top"/>
      <protection hidden="1"/>
    </xf>
    <xf numFmtId="171" fontId="6" fillId="0" borderId="22" xfId="0" applyNumberFormat="1" applyFont="1" applyBorder="1" applyAlignment="1" applyProtection="1">
      <alignment horizontal="center" vertical="center"/>
      <protection hidden="1"/>
    </xf>
    <xf numFmtId="0" fontId="35" fillId="2" borderId="34" xfId="0" applyFont="1" applyFill="1" applyBorder="1" applyAlignment="1" applyProtection="1">
      <alignment horizontal="center" vertical="center" wrapText="1"/>
      <protection hidden="1"/>
    </xf>
    <xf numFmtId="0" fontId="10" fillId="0" borderId="34" xfId="0" applyFont="1" applyBorder="1" applyAlignment="1">
      <alignment horizontal="center" vertical="center"/>
    </xf>
    <xf numFmtId="0" fontId="31" fillId="2" borderId="0" xfId="0" applyNumberFormat="1" applyFont="1" applyFill="1" applyBorder="1" applyAlignment="1" applyProtection="1">
      <alignment wrapText="1"/>
      <protection hidden="1"/>
    </xf>
    <xf numFmtId="0" fontId="32" fillId="2" borderId="0" xfId="0" applyFont="1" applyFill="1" applyBorder="1" applyAlignment="1" applyProtection="1">
      <protection hidden="1"/>
    </xf>
    <xf numFmtId="0" fontId="33" fillId="2" borderId="0" xfId="0" applyNumberFormat="1" applyFont="1" applyFill="1" applyBorder="1" applyAlignment="1" applyProtection="1">
      <alignment horizontal="left" vertical="top" wrapText="1"/>
      <protection hidden="1"/>
    </xf>
    <xf numFmtId="0" fontId="30" fillId="2" borderId="0" xfId="0" applyNumberFormat="1" applyFont="1" applyFill="1" applyBorder="1" applyAlignment="1" applyProtection="1">
      <alignment vertical="center" wrapText="1"/>
      <protection hidden="1"/>
    </xf>
    <xf numFmtId="0" fontId="0" fillId="14" borderId="0" xfId="0" applyFill="1" applyBorder="1" applyAlignment="1" applyProtection="1">
      <protection hidden="1"/>
    </xf>
    <xf numFmtId="0" fontId="8"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8" fillId="2" borderId="0" xfId="0" applyFont="1" applyFill="1" applyBorder="1" applyAlignment="1" applyProtection="1">
      <alignment vertical="center"/>
      <protection hidden="1"/>
    </xf>
    <xf numFmtId="0" fontId="1" fillId="2" borderId="0" xfId="0" applyFont="1" applyFill="1" applyBorder="1" applyAlignment="1" applyProtection="1">
      <alignment vertical="center" wrapText="1"/>
      <protection hidden="1"/>
    </xf>
    <xf numFmtId="0" fontId="0" fillId="14" borderId="0" xfId="0" applyFill="1" applyBorder="1" applyAlignment="1" applyProtection="1">
      <alignment wrapText="1"/>
      <protection hidden="1"/>
    </xf>
    <xf numFmtId="0" fontId="0" fillId="0" borderId="0" xfId="0" applyBorder="1" applyAlignment="1" applyProtection="1">
      <alignment vertical="center" wrapText="1"/>
      <protection hidden="1"/>
    </xf>
    <xf numFmtId="0" fontId="6" fillId="2" borderId="0" xfId="0" applyFont="1" applyFill="1" applyBorder="1" applyAlignment="1" applyProtection="1">
      <alignment vertical="center" wrapText="1"/>
      <protection hidden="1"/>
    </xf>
    <xf numFmtId="164" fontId="6" fillId="2" borderId="0" xfId="1" applyFont="1" applyFill="1" applyBorder="1" applyAlignment="1" applyProtection="1">
      <alignment vertical="center" wrapText="1"/>
      <protection hidden="1"/>
    </xf>
    <xf numFmtId="164" fontId="0" fillId="0" borderId="0" xfId="1" applyFont="1" applyBorder="1" applyAlignment="1" applyProtection="1">
      <alignment vertical="center" wrapText="1"/>
      <protection hidden="1"/>
    </xf>
    <xf numFmtId="0" fontId="16" fillId="2" borderId="39" xfId="0" applyFont="1" applyFill="1" applyBorder="1" applyAlignment="1" applyProtection="1">
      <alignment horizontal="right" vertical="center" wrapText="1"/>
      <protection hidden="1"/>
    </xf>
    <xf numFmtId="0" fontId="16" fillId="0" borderId="39" xfId="0" applyFont="1" applyBorder="1" applyAlignment="1" applyProtection="1">
      <alignment horizontal="right" vertical="center" wrapText="1"/>
      <protection hidden="1"/>
    </xf>
    <xf numFmtId="0" fontId="1" fillId="2" borderId="32" xfId="0" applyFont="1" applyFill="1" applyBorder="1" applyAlignment="1" applyProtection="1">
      <alignment horizontal="center" vertical="center"/>
      <protection hidden="1"/>
    </xf>
    <xf numFmtId="4" fontId="1" fillId="5" borderId="16" xfId="0" applyNumberFormat="1" applyFont="1" applyFill="1" applyBorder="1" applyAlignment="1" applyProtection="1">
      <alignment horizontal="center" vertical="top" wrapText="1"/>
      <protection locked="0"/>
    </xf>
    <xf numFmtId="4" fontId="1" fillId="5" borderId="17" xfId="0" applyNumberFormat="1" applyFont="1" applyFill="1" applyBorder="1" applyAlignment="1" applyProtection="1">
      <alignment horizontal="center" vertical="top" wrapText="1"/>
      <protection locked="0"/>
    </xf>
    <xf numFmtId="4" fontId="1" fillId="5" borderId="18" xfId="0" applyNumberFormat="1" applyFont="1" applyFill="1" applyBorder="1" applyAlignment="1" applyProtection="1">
      <alignment horizontal="center" vertical="top" wrapText="1"/>
      <protection locked="0"/>
    </xf>
    <xf numFmtId="4" fontId="1" fillId="5" borderId="23" xfId="0" applyNumberFormat="1" applyFont="1" applyFill="1" applyBorder="1" applyAlignment="1" applyProtection="1">
      <alignment horizontal="center" vertical="top" wrapText="1"/>
      <protection locked="0"/>
    </xf>
    <xf numFmtId="4" fontId="1" fillId="5" borderId="0" xfId="0" applyNumberFormat="1" applyFont="1" applyFill="1" applyBorder="1" applyAlignment="1" applyProtection="1">
      <alignment horizontal="center" vertical="top" wrapText="1"/>
      <protection locked="0"/>
    </xf>
    <xf numFmtId="4" fontId="1" fillId="5" borderId="19" xfId="0" applyNumberFormat="1" applyFont="1" applyFill="1" applyBorder="1" applyAlignment="1" applyProtection="1">
      <alignment horizontal="center" vertical="top" wrapText="1"/>
      <protection locked="0"/>
    </xf>
    <xf numFmtId="4" fontId="1" fillId="5" borderId="20" xfId="0" applyNumberFormat="1" applyFont="1" applyFill="1" applyBorder="1" applyAlignment="1" applyProtection="1">
      <alignment horizontal="center" vertical="top" wrapText="1"/>
      <protection locked="0"/>
    </xf>
    <xf numFmtId="4" fontId="1" fillId="5" borderId="7" xfId="0" applyNumberFormat="1" applyFont="1" applyFill="1" applyBorder="1" applyAlignment="1" applyProtection="1">
      <alignment horizontal="center" vertical="top" wrapText="1"/>
      <protection locked="0"/>
    </xf>
    <xf numFmtId="4" fontId="1" fillId="5" borderId="21" xfId="0" applyNumberFormat="1" applyFont="1" applyFill="1" applyBorder="1" applyAlignment="1" applyProtection="1">
      <alignment horizontal="center" vertical="top" wrapText="1"/>
      <protection locked="0"/>
    </xf>
    <xf numFmtId="0" fontId="2" fillId="11" borderId="8" xfId="0" applyFont="1" applyFill="1" applyBorder="1" applyAlignment="1" applyProtection="1">
      <alignment horizontal="center" wrapText="1"/>
      <protection hidden="1"/>
    </xf>
    <xf numFmtId="0" fontId="2" fillId="11" borderId="9" xfId="0" applyFont="1" applyFill="1" applyBorder="1" applyAlignment="1" applyProtection="1">
      <alignment horizontal="center" wrapText="1"/>
      <protection hidden="1"/>
    </xf>
    <xf numFmtId="0" fontId="2" fillId="11" borderId="10" xfId="0" applyFont="1" applyFill="1" applyBorder="1" applyAlignment="1" applyProtection="1">
      <alignment horizontal="center" wrapText="1"/>
      <protection hidden="1"/>
    </xf>
    <xf numFmtId="0" fontId="1" fillId="7" borderId="8" xfId="0" applyFont="1" applyFill="1" applyBorder="1" applyAlignment="1" applyProtection="1">
      <alignment horizontal="center" vertical="center" wrapText="1"/>
      <protection hidden="1"/>
    </xf>
    <xf numFmtId="0" fontId="1" fillId="7" borderId="9" xfId="0" applyFont="1" applyFill="1" applyBorder="1" applyAlignment="1" applyProtection="1">
      <alignment horizontal="center" vertical="center" wrapText="1"/>
      <protection hidden="1"/>
    </xf>
    <xf numFmtId="0" fontId="1" fillId="7" borderId="10" xfId="0" applyFont="1" applyFill="1" applyBorder="1" applyAlignment="1" applyProtection="1">
      <alignment horizontal="center" vertical="center" wrapText="1"/>
      <protection hidden="1"/>
    </xf>
    <xf numFmtId="0" fontId="1" fillId="5" borderId="16" xfId="0" applyFont="1" applyFill="1" applyBorder="1" applyAlignment="1" applyProtection="1">
      <alignment horizontal="center" vertical="top" wrapText="1"/>
      <protection locked="0"/>
    </xf>
    <xf numFmtId="0" fontId="1" fillId="5" borderId="17" xfId="0" applyFont="1" applyFill="1" applyBorder="1" applyAlignment="1" applyProtection="1">
      <alignment horizontal="center" vertical="top" wrapText="1"/>
      <protection locked="0"/>
    </xf>
    <xf numFmtId="0" fontId="1" fillId="5" borderId="18" xfId="0" applyFont="1" applyFill="1" applyBorder="1" applyAlignment="1" applyProtection="1">
      <alignment horizontal="center" vertical="top" wrapText="1"/>
      <protection locked="0"/>
    </xf>
    <xf numFmtId="0" fontId="1" fillId="5" borderId="23" xfId="0" applyFont="1" applyFill="1" applyBorder="1" applyAlignment="1" applyProtection="1">
      <alignment horizontal="center" vertical="top" wrapText="1"/>
      <protection locked="0"/>
    </xf>
    <xf numFmtId="0" fontId="1" fillId="5" borderId="0" xfId="0" applyFont="1" applyFill="1" applyBorder="1" applyAlignment="1" applyProtection="1">
      <alignment horizontal="center" vertical="top" wrapText="1"/>
      <protection locked="0"/>
    </xf>
    <xf numFmtId="0" fontId="1" fillId="5" borderId="19" xfId="0" applyFont="1" applyFill="1" applyBorder="1" applyAlignment="1" applyProtection="1">
      <alignment horizontal="center" vertical="top" wrapText="1"/>
      <protection locked="0"/>
    </xf>
    <xf numFmtId="0" fontId="1" fillId="5" borderId="20" xfId="0" applyFont="1" applyFill="1" applyBorder="1" applyAlignment="1" applyProtection="1">
      <alignment horizontal="center" vertical="top" wrapText="1"/>
      <protection locked="0"/>
    </xf>
    <xf numFmtId="0" fontId="1" fillId="5" borderId="7" xfId="0" applyFont="1" applyFill="1" applyBorder="1" applyAlignment="1" applyProtection="1">
      <alignment horizontal="center" vertical="top" wrapText="1"/>
      <protection locked="0"/>
    </xf>
    <xf numFmtId="0" fontId="1" fillId="5" borderId="21" xfId="0" applyFont="1" applyFill="1" applyBorder="1" applyAlignment="1" applyProtection="1">
      <alignment horizontal="center" vertical="top" wrapText="1"/>
      <protection locked="0"/>
    </xf>
    <xf numFmtId="0" fontId="3" fillId="7" borderId="8" xfId="0" applyFont="1" applyFill="1" applyBorder="1" applyProtection="1">
      <protection hidden="1"/>
    </xf>
    <xf numFmtId="0" fontId="3" fillId="7" borderId="10" xfId="0" applyFont="1" applyFill="1" applyBorder="1" applyProtection="1">
      <protection hidden="1"/>
    </xf>
    <xf numFmtId="49" fontId="3" fillId="7" borderId="8" xfId="0" applyNumberFormat="1" applyFont="1" applyFill="1" applyBorder="1" applyProtection="1">
      <protection hidden="1"/>
    </xf>
    <xf numFmtId="49" fontId="3" fillId="7" borderId="10" xfId="0" applyNumberFormat="1" applyFont="1" applyFill="1" applyBorder="1" applyProtection="1">
      <protection hidden="1"/>
    </xf>
    <xf numFmtId="0" fontId="29" fillId="2" borderId="0" xfId="0" applyNumberFormat="1" applyFont="1" applyFill="1" applyBorder="1" applyAlignment="1" applyProtection="1">
      <alignment vertical="center" wrapText="1"/>
      <protection hidden="1"/>
    </xf>
    <xf numFmtId="0" fontId="27" fillId="2" borderId="0" xfId="0" applyNumberFormat="1" applyFont="1" applyFill="1" applyBorder="1" applyAlignment="1" applyProtection="1">
      <alignment vertical="center" wrapText="1"/>
      <protection hidden="1"/>
    </xf>
    <xf numFmtId="0" fontId="28" fillId="2" borderId="0" xfId="0" applyFont="1" applyFill="1" applyBorder="1" applyAlignment="1" applyProtection="1">
      <protection hidden="1"/>
    </xf>
    <xf numFmtId="0" fontId="1"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169" fontId="6" fillId="2" borderId="8" xfId="0" applyNumberFormat="1" applyFont="1" applyFill="1" applyBorder="1" applyAlignment="1" applyProtection="1">
      <alignment horizontal="center"/>
      <protection hidden="1"/>
    </xf>
    <xf numFmtId="169" fontId="6" fillId="2" borderId="9" xfId="0" applyNumberFormat="1" applyFont="1" applyFill="1" applyBorder="1" applyAlignment="1" applyProtection="1">
      <alignment horizontal="center"/>
      <protection hidden="1"/>
    </xf>
    <xf numFmtId="169" fontId="6" fillId="2" borderId="10" xfId="0" applyNumberFormat="1" applyFont="1" applyFill="1" applyBorder="1" applyAlignment="1" applyProtection="1">
      <alignment horizontal="center"/>
      <protection hidden="1"/>
    </xf>
    <xf numFmtId="0" fontId="3" fillId="0" borderId="8" xfId="0" applyFont="1" applyFill="1" applyBorder="1" applyAlignment="1" applyProtection="1">
      <alignment vertical="center"/>
      <protection hidden="1"/>
    </xf>
    <xf numFmtId="0" fontId="3" fillId="0" borderId="10" xfId="0" applyFont="1" applyFill="1" applyBorder="1" applyAlignment="1" applyProtection="1">
      <alignment vertical="center"/>
      <protection hidden="1"/>
    </xf>
    <xf numFmtId="0" fontId="3" fillId="2" borderId="8" xfId="0" applyFont="1" applyFill="1" applyBorder="1" applyProtection="1">
      <protection hidden="1"/>
    </xf>
    <xf numFmtId="0" fontId="3" fillId="2" borderId="10" xfId="0" applyFont="1" applyFill="1" applyBorder="1" applyProtection="1">
      <protection hidden="1"/>
    </xf>
    <xf numFmtId="0" fontId="16" fillId="2" borderId="0" xfId="0" applyFont="1" applyFill="1" applyBorder="1" applyAlignment="1" applyProtection="1">
      <alignment horizontal="right" vertical="center" wrapText="1"/>
      <protection hidden="1"/>
    </xf>
    <xf numFmtId="0" fontId="24" fillId="2" borderId="6" xfId="0" applyFont="1" applyFill="1" applyBorder="1" applyProtection="1">
      <protection hidden="1"/>
    </xf>
    <xf numFmtId="0" fontId="24" fillId="2" borderId="8" xfId="0" applyFont="1" applyFill="1" applyBorder="1" applyProtection="1">
      <protection hidden="1"/>
    </xf>
    <xf numFmtId="0" fontId="24" fillId="2" borderId="10" xfId="0" applyFont="1" applyFill="1" applyBorder="1" applyProtection="1">
      <protection hidden="1"/>
    </xf>
    <xf numFmtId="0" fontId="10" fillId="2" borderId="6" xfId="0" applyFont="1" applyFill="1" applyBorder="1" applyProtection="1">
      <protection hidden="1"/>
    </xf>
    <xf numFmtId="0" fontId="2" fillId="2" borderId="8" xfId="0" applyFont="1" applyFill="1" applyBorder="1" applyProtection="1">
      <protection hidden="1"/>
    </xf>
    <xf numFmtId="0" fontId="2" fillId="2" borderId="10" xfId="0" applyFont="1" applyFill="1" applyBorder="1" applyProtection="1">
      <protection hidden="1"/>
    </xf>
    <xf numFmtId="9" fontId="25" fillId="2" borderId="0" xfId="0" applyNumberFormat="1" applyFont="1" applyFill="1" applyBorder="1" applyAlignment="1" applyProtection="1">
      <alignment horizontal="center" vertical="center" wrapText="1"/>
      <protection hidden="1"/>
    </xf>
    <xf numFmtId="10" fontId="25" fillId="2" borderId="0" xfId="0" applyNumberFormat="1" applyFont="1" applyFill="1" applyBorder="1" applyAlignment="1" applyProtection="1">
      <alignment horizontal="center" vertical="center" wrapText="1"/>
      <protection hidden="1"/>
    </xf>
    <xf numFmtId="0" fontId="21" fillId="2" borderId="0" xfId="0" applyFont="1" applyFill="1" applyBorder="1" applyAlignment="1" applyProtection="1">
      <alignment horizontal="left" vertical="center"/>
      <protection hidden="1"/>
    </xf>
    <xf numFmtId="0" fontId="1" fillId="0" borderId="23" xfId="0" applyFont="1" applyBorder="1" applyAlignment="1" applyProtection="1">
      <alignment horizontal="left" vertical="center" wrapText="1"/>
      <protection hidden="1"/>
    </xf>
    <xf numFmtId="0" fontId="1" fillId="0" borderId="0" xfId="0" applyFont="1" applyBorder="1" applyAlignment="1" applyProtection="1">
      <alignment horizontal="left" vertical="center" wrapText="1"/>
      <protection hidden="1"/>
    </xf>
    <xf numFmtId="0" fontId="1" fillId="0" borderId="19" xfId="0" applyFont="1" applyBorder="1" applyAlignment="1" applyProtection="1">
      <alignment horizontal="left" vertical="center" wrapText="1"/>
      <protection hidden="1"/>
    </xf>
    <xf numFmtId="0" fontId="6" fillId="7" borderId="0" xfId="0" applyFont="1" applyFill="1" applyBorder="1" applyAlignment="1" applyProtection="1">
      <alignment horizontal="left" wrapText="1"/>
      <protection hidden="1"/>
    </xf>
    <xf numFmtId="0" fontId="1" fillId="5" borderId="6" xfId="0" applyFont="1" applyFill="1" applyBorder="1" applyAlignment="1" applyProtection="1">
      <alignment horizontal="center" vertical="top" wrapText="1"/>
      <protection locked="0"/>
    </xf>
    <xf numFmtId="0" fontId="1" fillId="2" borderId="0" xfId="0" applyFont="1" applyFill="1" applyBorder="1" applyAlignment="1" applyProtection="1">
      <alignment wrapText="1"/>
      <protection hidden="1"/>
    </xf>
    <xf numFmtId="0" fontId="0" fillId="0" borderId="0" xfId="0" applyBorder="1" applyAlignment="1" applyProtection="1">
      <alignment wrapText="1"/>
      <protection hidden="1"/>
    </xf>
    <xf numFmtId="0" fontId="14" fillId="0" borderId="0" xfId="0" applyFont="1" applyBorder="1" applyAlignment="1" applyProtection="1">
      <alignment horizontal="center" vertical="center"/>
      <protection hidden="1"/>
    </xf>
    <xf numFmtId="0" fontId="1" fillId="0" borderId="20" xfId="0" applyFont="1" applyBorder="1" applyAlignment="1" applyProtection="1">
      <alignment horizontal="left" vertical="center" wrapText="1"/>
      <protection hidden="1"/>
    </xf>
    <xf numFmtId="0" fontId="1" fillId="0" borderId="7" xfId="0" applyFont="1" applyBorder="1" applyAlignment="1" applyProtection="1">
      <alignment horizontal="left" vertical="center" wrapText="1"/>
      <protection hidden="1"/>
    </xf>
    <xf numFmtId="0" fontId="1" fillId="0" borderId="21" xfId="0" applyFont="1" applyBorder="1" applyAlignment="1" applyProtection="1">
      <alignment horizontal="left" vertical="center" wrapText="1"/>
      <protection hidden="1"/>
    </xf>
    <xf numFmtId="0" fontId="2" fillId="9" borderId="8" xfId="0" applyFont="1" applyFill="1" applyBorder="1" applyAlignment="1" applyProtection="1">
      <alignment horizontal="left" vertical="center" wrapText="1"/>
      <protection hidden="1"/>
    </xf>
    <xf numFmtId="0" fontId="3" fillId="9" borderId="9" xfId="0" applyFont="1" applyFill="1" applyBorder="1" applyAlignment="1" applyProtection="1">
      <alignment horizontal="left" vertical="center" wrapText="1"/>
      <protection hidden="1"/>
    </xf>
    <xf numFmtId="0" fontId="3" fillId="9" borderId="9" xfId="0" applyFont="1" applyFill="1" applyBorder="1" applyAlignment="1" applyProtection="1">
      <alignment horizontal="left" vertical="center"/>
      <protection hidden="1"/>
    </xf>
    <xf numFmtId="0" fontId="3" fillId="9" borderId="10" xfId="0" applyFont="1" applyFill="1" applyBorder="1" applyAlignment="1" applyProtection="1">
      <alignment horizontal="left" vertical="center"/>
      <protection hidden="1"/>
    </xf>
    <xf numFmtId="0" fontId="0" fillId="2" borderId="8" xfId="0" applyFill="1" applyBorder="1" applyAlignment="1" applyProtection="1">
      <alignment horizontal="center" vertical="center" wrapText="1"/>
      <protection hidden="1"/>
    </xf>
    <xf numFmtId="0" fontId="0" fillId="2" borderId="10" xfId="0" applyFill="1" applyBorder="1" applyAlignment="1" applyProtection="1">
      <alignment horizontal="center" vertical="center" wrapText="1"/>
      <protection hidden="1"/>
    </xf>
    <xf numFmtId="0" fontId="1" fillId="0" borderId="8" xfId="0" applyFont="1" applyFill="1" applyBorder="1" applyAlignment="1" applyProtection="1">
      <alignment horizontal="center" vertical="center" wrapText="1"/>
      <protection hidden="1"/>
    </xf>
    <xf numFmtId="0" fontId="0" fillId="0" borderId="10" xfId="0" applyFill="1" applyBorder="1" applyAlignment="1" applyProtection="1">
      <alignment horizontal="center" vertical="center" wrapText="1"/>
      <protection hidden="1"/>
    </xf>
    <xf numFmtId="0" fontId="1" fillId="5" borderId="8" xfId="0" applyFont="1" applyFill="1" applyBorder="1" applyAlignment="1" applyProtection="1">
      <alignment horizontal="left" vertical="center" wrapText="1"/>
      <protection locked="0"/>
    </xf>
    <xf numFmtId="0" fontId="1" fillId="5" borderId="10" xfId="0" applyFont="1" applyFill="1" applyBorder="1" applyAlignment="1" applyProtection="1">
      <alignment horizontal="left" vertical="center" wrapText="1"/>
      <protection locked="0"/>
    </xf>
    <xf numFmtId="0" fontId="1" fillId="5" borderId="9"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hidden="1"/>
    </xf>
    <xf numFmtId="0" fontId="2" fillId="6" borderId="25" xfId="0" applyFont="1" applyFill="1" applyBorder="1" applyAlignment="1" applyProtection="1">
      <alignment horizontal="left" vertical="center" wrapText="1"/>
      <protection hidden="1"/>
    </xf>
    <xf numFmtId="0" fontId="2" fillId="6" borderId="26" xfId="0" applyFont="1" applyFill="1" applyBorder="1" applyAlignment="1" applyProtection="1">
      <alignment horizontal="left" vertical="center" wrapText="1"/>
      <protection hidden="1"/>
    </xf>
    <xf numFmtId="0" fontId="2" fillId="6" borderId="27" xfId="0" applyFont="1" applyFill="1" applyBorder="1" applyAlignment="1" applyProtection="1">
      <alignment horizontal="left" vertical="center" wrapText="1"/>
      <protection hidden="1"/>
    </xf>
    <xf numFmtId="0" fontId="8" fillId="0" borderId="29" xfId="0" applyFont="1" applyBorder="1" applyAlignment="1" applyProtection="1">
      <alignment horizontal="left" vertical="center" wrapText="1"/>
      <protection hidden="1"/>
    </xf>
    <xf numFmtId="0" fontId="8" fillId="0" borderId="30" xfId="0" applyFont="1" applyBorder="1" applyAlignment="1" applyProtection="1">
      <alignment horizontal="left" vertical="center" wrapText="1"/>
      <protection hidden="1"/>
    </xf>
    <xf numFmtId="0" fontId="8" fillId="0" borderId="31" xfId="0" applyFont="1" applyBorder="1" applyAlignment="1" applyProtection="1">
      <alignment horizontal="left" vertical="center" wrapText="1"/>
      <protection hidden="1"/>
    </xf>
    <xf numFmtId="0" fontId="8" fillId="0" borderId="23" xfId="0" applyFont="1" applyBorder="1" applyAlignment="1" applyProtection="1">
      <alignment horizontal="left" vertical="center" wrapText="1"/>
      <protection hidden="1"/>
    </xf>
    <xf numFmtId="0" fontId="8" fillId="0" borderId="0" xfId="0" applyFont="1" applyBorder="1" applyAlignment="1" applyProtection="1">
      <alignment horizontal="left" vertical="center" wrapText="1"/>
      <protection hidden="1"/>
    </xf>
    <xf numFmtId="0" fontId="8" fillId="0" borderId="19" xfId="0" applyFont="1" applyBorder="1" applyAlignment="1" applyProtection="1">
      <alignment horizontal="left" vertical="center" wrapText="1"/>
      <protection hidden="1"/>
    </xf>
    <xf numFmtId="0" fontId="2" fillId="9" borderId="6" xfId="0" applyFont="1" applyFill="1" applyBorder="1" applyAlignment="1" applyProtection="1">
      <alignment horizontal="center" vertical="center" wrapText="1"/>
      <protection hidden="1"/>
    </xf>
    <xf numFmtId="165" fontId="1" fillId="3" borderId="6" xfId="0" applyNumberFormat="1" applyFont="1" applyFill="1" applyBorder="1" applyAlignment="1" applyProtection="1">
      <alignment horizontal="right" vertical="center"/>
      <protection locked="0"/>
    </xf>
    <xf numFmtId="165" fontId="0" fillId="0" borderId="6" xfId="0" applyNumberFormat="1" applyBorder="1" applyAlignment="1" applyProtection="1">
      <alignment horizontal="right" vertical="center"/>
      <protection locked="0"/>
    </xf>
    <xf numFmtId="165" fontId="8" fillId="3" borderId="6" xfId="0" applyNumberFormat="1" applyFont="1" applyFill="1" applyBorder="1" applyAlignment="1" applyProtection="1">
      <alignment horizontal="right" vertical="center"/>
      <protection locked="0"/>
    </xf>
    <xf numFmtId="165" fontId="8" fillId="3" borderId="8" xfId="0" applyNumberFormat="1" applyFont="1" applyFill="1" applyBorder="1" applyAlignment="1" applyProtection="1">
      <alignment horizontal="right" vertical="center"/>
      <protection locked="0"/>
    </xf>
    <xf numFmtId="165" fontId="8" fillId="3" borderId="10" xfId="0" applyNumberFormat="1" applyFont="1" applyFill="1" applyBorder="1" applyAlignment="1" applyProtection="1">
      <alignment horizontal="right" vertical="center"/>
      <protection locked="0"/>
    </xf>
    <xf numFmtId="0" fontId="8" fillId="0" borderId="6" xfId="0" applyFont="1" applyBorder="1" applyAlignment="1" applyProtection="1">
      <alignment vertical="center" wrapText="1"/>
      <protection hidden="1"/>
    </xf>
    <xf numFmtId="0" fontId="1" fillId="0" borderId="6" xfId="0" applyFont="1" applyBorder="1" applyAlignment="1" applyProtection="1">
      <alignment vertical="center" wrapText="1"/>
      <protection hidden="1"/>
    </xf>
    <xf numFmtId="0" fontId="1" fillId="0" borderId="8"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1" fillId="0" borderId="10" xfId="0" applyFont="1" applyBorder="1" applyAlignment="1" applyProtection="1">
      <alignment horizontal="left" vertical="center" wrapText="1"/>
      <protection hidden="1"/>
    </xf>
    <xf numFmtId="0" fontId="0" fillId="0" borderId="6" xfId="0" applyBorder="1" applyAlignment="1" applyProtection="1">
      <alignment wrapText="1"/>
      <protection hidden="1"/>
    </xf>
    <xf numFmtId="0" fontId="1" fillId="2" borderId="19" xfId="0" applyFont="1" applyFill="1" applyBorder="1" applyAlignment="1" applyProtection="1">
      <alignment horizontal="center" vertical="center"/>
      <protection hidden="1"/>
    </xf>
    <xf numFmtId="0" fontId="1" fillId="0" borderId="16" xfId="0" applyFont="1" applyFill="1" applyBorder="1" applyAlignment="1" applyProtection="1">
      <alignment vertical="center" wrapText="1"/>
      <protection hidden="1"/>
    </xf>
    <xf numFmtId="0" fontId="1" fillId="0" borderId="17" xfId="0" applyFont="1" applyFill="1" applyBorder="1" applyAlignment="1" applyProtection="1">
      <alignment vertical="center" wrapText="1"/>
      <protection hidden="1"/>
    </xf>
    <xf numFmtId="0" fontId="1" fillId="0" borderId="18" xfId="0" applyFont="1" applyFill="1" applyBorder="1" applyAlignment="1" applyProtection="1">
      <alignment vertical="center" wrapText="1"/>
      <protection hidden="1"/>
    </xf>
    <xf numFmtId="0" fontId="1" fillId="0" borderId="20" xfId="0" applyFont="1" applyFill="1" applyBorder="1" applyAlignment="1" applyProtection="1">
      <alignment vertical="center" wrapText="1"/>
      <protection hidden="1"/>
    </xf>
    <xf numFmtId="0" fontId="1" fillId="0" borderId="7" xfId="0" applyFont="1" applyFill="1" applyBorder="1" applyAlignment="1" applyProtection="1">
      <alignment vertical="center" wrapText="1"/>
      <protection hidden="1"/>
    </xf>
    <xf numFmtId="0" fontId="1" fillId="0" borderId="21" xfId="0" applyFont="1" applyFill="1" applyBorder="1" applyAlignment="1" applyProtection="1">
      <alignment vertical="center" wrapText="1"/>
      <protection hidden="1"/>
    </xf>
    <xf numFmtId="0" fontId="1" fillId="10" borderId="16" xfId="0" applyFont="1" applyFill="1" applyBorder="1" applyAlignment="1" applyProtection="1">
      <alignment horizontal="center" vertical="center"/>
      <protection locked="0"/>
    </xf>
    <xf numFmtId="0" fontId="1" fillId="10" borderId="18" xfId="0" applyFont="1" applyFill="1" applyBorder="1" applyAlignment="1" applyProtection="1">
      <alignment horizontal="center" vertical="center"/>
      <protection locked="0"/>
    </xf>
    <xf numFmtId="0" fontId="1" fillId="10" borderId="20" xfId="0" applyFont="1" applyFill="1" applyBorder="1" applyAlignment="1" applyProtection="1">
      <alignment horizontal="center" vertical="center"/>
      <protection locked="0"/>
    </xf>
    <xf numFmtId="0" fontId="1" fillId="10" borderId="21" xfId="0" applyFont="1" applyFill="1" applyBorder="1" applyAlignment="1" applyProtection="1">
      <alignment horizontal="center" vertical="center"/>
      <protection locked="0"/>
    </xf>
    <xf numFmtId="0" fontId="23" fillId="0" borderId="23" xfId="3" applyFont="1" applyFill="1" applyBorder="1" applyAlignment="1" applyProtection="1">
      <alignment horizontal="left" vertical="center" wrapText="1" shrinkToFit="1"/>
      <protection hidden="1"/>
    </xf>
    <xf numFmtId="0" fontId="1" fillId="12" borderId="8" xfId="0" applyFont="1" applyFill="1" applyBorder="1" applyAlignment="1" applyProtection="1">
      <alignment horizontal="center" vertical="center" wrapText="1"/>
      <protection locked="0"/>
    </xf>
    <xf numFmtId="0" fontId="1" fillId="12" borderId="10"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protection hidden="1"/>
    </xf>
    <xf numFmtId="168" fontId="1" fillId="7" borderId="23" xfId="0" applyNumberFormat="1" applyFont="1" applyFill="1" applyBorder="1" applyAlignment="1" applyProtection="1">
      <alignment horizontal="center" vertical="center"/>
      <protection hidden="1"/>
    </xf>
    <xf numFmtId="168" fontId="1" fillId="7" borderId="0" xfId="0" applyNumberFormat="1" applyFont="1" applyFill="1" applyBorder="1" applyAlignment="1" applyProtection="1">
      <alignment horizontal="center" vertical="center"/>
      <protection hidden="1"/>
    </xf>
    <xf numFmtId="165" fontId="1" fillId="5" borderId="8" xfId="0" applyNumberFormat="1" applyFont="1" applyFill="1" applyBorder="1" applyAlignment="1" applyProtection="1">
      <alignment horizontal="right" vertical="center"/>
      <protection locked="0" hidden="1"/>
    </xf>
    <xf numFmtId="165" fontId="1" fillId="5" borderId="10" xfId="0" applyNumberFormat="1" applyFont="1" applyFill="1" applyBorder="1" applyAlignment="1" applyProtection="1">
      <alignment horizontal="right" vertical="center"/>
      <protection locked="0" hidden="1"/>
    </xf>
    <xf numFmtId="165" fontId="1" fillId="5" borderId="8" xfId="0" applyNumberFormat="1" applyFont="1" applyFill="1" applyBorder="1" applyAlignment="1" applyProtection="1">
      <alignment horizontal="right" vertical="center"/>
      <protection locked="0"/>
    </xf>
    <xf numFmtId="165" fontId="1" fillId="5" borderId="10" xfId="0" applyNumberFormat="1" applyFont="1" applyFill="1" applyBorder="1" applyAlignment="1" applyProtection="1">
      <alignment horizontal="right" vertical="center"/>
      <protection locked="0"/>
    </xf>
    <xf numFmtId="0" fontId="15" fillId="2" borderId="0" xfId="0" applyFont="1" applyFill="1" applyBorder="1" applyAlignment="1" applyProtection="1">
      <alignment horizontal="left" vertical="center"/>
      <protection hidden="1"/>
    </xf>
    <xf numFmtId="0" fontId="8" fillId="0" borderId="6" xfId="0" applyFont="1" applyFill="1" applyBorder="1" applyAlignment="1" applyProtection="1">
      <alignment vertical="center" wrapText="1"/>
      <protection hidden="1"/>
    </xf>
    <xf numFmtId="0" fontId="8" fillId="2" borderId="8"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1" fillId="0" borderId="8" xfId="0" applyFont="1" applyFill="1" applyBorder="1" applyAlignment="1" applyProtection="1">
      <alignment vertical="center" wrapText="1"/>
      <protection hidden="1"/>
    </xf>
    <xf numFmtId="0" fontId="1" fillId="0" borderId="9" xfId="0" applyFont="1" applyFill="1" applyBorder="1" applyAlignment="1" applyProtection="1">
      <alignment vertical="center" wrapText="1"/>
      <protection hidden="1"/>
    </xf>
    <xf numFmtId="0" fontId="1" fillId="0" borderId="10" xfId="0" applyFont="1" applyFill="1" applyBorder="1" applyAlignment="1" applyProtection="1">
      <alignment vertical="center" wrapText="1"/>
      <protection hidden="1"/>
    </xf>
    <xf numFmtId="0" fontId="1" fillId="3" borderId="8"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6" fillId="2" borderId="9" xfId="0" applyFont="1" applyFill="1" applyBorder="1" applyAlignment="1" applyProtection="1">
      <alignment horizontal="left" wrapText="1"/>
      <protection hidden="1"/>
    </xf>
    <xf numFmtId="0" fontId="0" fillId="0" borderId="9" xfId="0" applyBorder="1" applyAlignment="1" applyProtection="1">
      <alignment horizontal="left" wrapText="1"/>
      <protection hidden="1"/>
    </xf>
    <xf numFmtId="0" fontId="18" fillId="0" borderId="9" xfId="0" applyFont="1" applyBorder="1" applyAlignment="1" applyProtection="1">
      <alignment horizontal="left" vertical="center" wrapText="1"/>
      <protection hidden="1"/>
    </xf>
    <xf numFmtId="0" fontId="18" fillId="0" borderId="10" xfId="0" applyFont="1" applyBorder="1" applyAlignment="1" applyProtection="1">
      <alignment horizontal="left" vertical="center" wrapText="1"/>
      <protection hidden="1"/>
    </xf>
    <xf numFmtId="0" fontId="1" fillId="5" borderId="8" xfId="0" applyFont="1" applyFill="1" applyBorder="1" applyAlignment="1" applyProtection="1">
      <alignment horizontal="center" vertical="top" wrapText="1"/>
      <protection locked="0"/>
    </xf>
    <xf numFmtId="0" fontId="1" fillId="5" borderId="9" xfId="0" applyFont="1" applyFill="1" applyBorder="1" applyAlignment="1" applyProtection="1">
      <alignment horizontal="center" vertical="top" wrapText="1"/>
      <protection locked="0"/>
    </xf>
    <xf numFmtId="0" fontId="1" fillId="5" borderId="10" xfId="0" applyFont="1" applyFill="1" applyBorder="1" applyAlignment="1" applyProtection="1">
      <alignment horizontal="center" vertical="top" wrapText="1"/>
      <protection locked="0"/>
    </xf>
  </cellXfs>
  <cellStyles count="4">
    <cellStyle name="Euro" xfId="1"/>
    <cellStyle name="Prozent" xfId="2" builtinId="5"/>
    <cellStyle name="Standard" xfId="0" builtinId="0"/>
    <cellStyle name="Standard 2" xfId="3"/>
  </cellStyles>
  <dxfs count="239">
    <dxf>
      <fill>
        <patternFill patternType="lightDown">
          <fgColor auto="1"/>
          <bgColor theme="0" tint="-0.499984740745262"/>
        </patternFill>
      </fill>
    </dxf>
    <dxf>
      <fill>
        <patternFill patternType="lightDown">
          <bgColor theme="0" tint="-0.499984740745262"/>
        </patternFill>
      </fill>
    </dxf>
    <dxf>
      <font>
        <color theme="0"/>
      </font>
      <numFmt numFmtId="0" formatCode="General"/>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numFmt numFmtId="0" formatCode="General"/>
      <fill>
        <patternFill>
          <bgColor theme="0"/>
        </patternFill>
      </fill>
    </dxf>
    <dxf>
      <font>
        <color theme="0"/>
      </font>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ill>
        <patternFill patternType="solid">
          <bgColor rgb="FFFFFFCC"/>
        </patternFill>
      </fill>
    </dxf>
    <dxf>
      <fill>
        <patternFill>
          <bgColor theme="5" tint="0.39994506668294322"/>
        </patternFill>
      </fill>
    </dxf>
    <dxf>
      <fill>
        <patternFill>
          <bgColor theme="5" tint="0.39994506668294322"/>
        </patternFill>
      </fill>
    </dxf>
    <dxf>
      <font>
        <b/>
        <i val="0"/>
        <color rgb="FFFF0000"/>
      </font>
      <fill>
        <patternFill patternType="none">
          <bgColor auto="1"/>
        </patternFill>
      </fill>
    </dxf>
    <dxf>
      <fill>
        <patternFill patternType="lightDown">
          <fgColor auto="1"/>
          <bgColor theme="0" tint="-0.499984740745262"/>
        </patternFill>
      </fill>
    </dxf>
    <dxf>
      <fill>
        <patternFill patternType="lightDown">
          <bgColor theme="0" tint="-0.499984740745262"/>
        </patternFill>
      </fill>
    </dxf>
    <dxf>
      <font>
        <color theme="0"/>
      </font>
      <numFmt numFmtId="0" formatCode="General"/>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numFmt numFmtId="0" formatCode="General"/>
      <fill>
        <patternFill>
          <bgColor theme="0"/>
        </patternFill>
      </fill>
    </dxf>
    <dxf>
      <font>
        <color theme="0"/>
      </font>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ill>
        <patternFill patternType="solid">
          <bgColor rgb="FFFFFFCC"/>
        </patternFill>
      </fill>
    </dxf>
    <dxf>
      <fill>
        <patternFill>
          <bgColor theme="5" tint="0.39994506668294322"/>
        </patternFill>
      </fill>
    </dxf>
    <dxf>
      <fill>
        <patternFill>
          <bgColor theme="5" tint="0.39994506668294322"/>
        </patternFill>
      </fill>
    </dxf>
    <dxf>
      <font>
        <b/>
        <i val="0"/>
        <color rgb="FFFF0000"/>
      </font>
      <fill>
        <patternFill patternType="none">
          <bgColor auto="1"/>
        </patternFill>
      </fill>
    </dxf>
    <dxf>
      <fill>
        <patternFill patternType="lightDown">
          <fgColor auto="1"/>
          <bgColor theme="0" tint="-0.499984740745262"/>
        </patternFill>
      </fill>
    </dxf>
    <dxf>
      <fill>
        <patternFill patternType="lightDown">
          <bgColor theme="0" tint="-0.499984740745262"/>
        </patternFill>
      </fill>
    </dxf>
    <dxf>
      <font>
        <color theme="0"/>
      </font>
      <numFmt numFmtId="0" formatCode="General"/>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numFmt numFmtId="0" formatCode="General"/>
      <fill>
        <patternFill>
          <bgColor theme="0"/>
        </patternFill>
      </fill>
    </dxf>
    <dxf>
      <font>
        <color theme="0"/>
      </font>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ill>
        <patternFill patternType="solid">
          <bgColor rgb="FFFFFFCC"/>
        </patternFill>
      </fill>
    </dxf>
    <dxf>
      <fill>
        <patternFill>
          <bgColor theme="5" tint="0.39994506668294322"/>
        </patternFill>
      </fill>
    </dxf>
    <dxf>
      <fill>
        <patternFill>
          <bgColor theme="5" tint="0.39994506668294322"/>
        </patternFill>
      </fill>
    </dxf>
    <dxf>
      <font>
        <b/>
        <i val="0"/>
        <color rgb="FFFF0000"/>
      </font>
      <fill>
        <patternFill patternType="none">
          <bgColor auto="1"/>
        </patternFill>
      </fill>
    </dxf>
    <dxf>
      <fill>
        <patternFill patternType="lightDown">
          <fgColor auto="1"/>
          <bgColor theme="0" tint="-0.499984740745262"/>
        </patternFill>
      </fill>
    </dxf>
    <dxf>
      <fill>
        <patternFill patternType="lightDown">
          <bgColor theme="0" tint="-0.499984740745262"/>
        </patternFill>
      </fill>
    </dxf>
    <dxf>
      <font>
        <color theme="0"/>
      </font>
      <numFmt numFmtId="0" formatCode="General"/>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numFmt numFmtId="0" formatCode="General"/>
      <fill>
        <patternFill>
          <bgColor theme="0"/>
        </patternFill>
      </fill>
    </dxf>
    <dxf>
      <font>
        <color theme="0"/>
      </font>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ill>
        <patternFill patternType="solid">
          <bgColor rgb="FFFFFFCC"/>
        </patternFill>
      </fill>
    </dxf>
    <dxf>
      <fill>
        <patternFill>
          <bgColor theme="5" tint="0.39994506668294322"/>
        </patternFill>
      </fill>
    </dxf>
    <dxf>
      <fill>
        <patternFill>
          <bgColor theme="5" tint="0.39994506668294322"/>
        </patternFill>
      </fill>
    </dxf>
    <dxf>
      <font>
        <b/>
        <i val="0"/>
        <color rgb="FFFF0000"/>
      </font>
      <fill>
        <patternFill patternType="none">
          <bgColor auto="1"/>
        </patternFill>
      </fill>
    </dxf>
    <dxf>
      <fill>
        <patternFill patternType="lightDown">
          <fgColor auto="1"/>
          <bgColor theme="0" tint="-0.499984740745262"/>
        </patternFill>
      </fill>
    </dxf>
    <dxf>
      <fill>
        <patternFill patternType="lightDown">
          <bgColor theme="0" tint="-0.499984740745262"/>
        </patternFill>
      </fill>
    </dxf>
    <dxf>
      <font>
        <color theme="0"/>
      </font>
      <numFmt numFmtId="0" formatCode="General"/>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numFmt numFmtId="0" formatCode="General"/>
      <fill>
        <patternFill>
          <bgColor theme="0"/>
        </patternFill>
      </fill>
    </dxf>
    <dxf>
      <font>
        <color theme="0"/>
      </font>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ill>
        <patternFill patternType="solid">
          <bgColor rgb="FFFFFFCC"/>
        </patternFill>
      </fill>
    </dxf>
    <dxf>
      <fill>
        <patternFill>
          <bgColor theme="5" tint="0.39994506668294322"/>
        </patternFill>
      </fill>
    </dxf>
    <dxf>
      <fill>
        <patternFill>
          <bgColor theme="5" tint="0.39994506668294322"/>
        </patternFill>
      </fill>
    </dxf>
    <dxf>
      <font>
        <b/>
        <i val="0"/>
        <color rgb="FFFF0000"/>
      </font>
      <fill>
        <patternFill patternType="none">
          <bgColor auto="1"/>
        </patternFill>
      </fill>
    </dxf>
    <dxf>
      <fill>
        <patternFill patternType="lightDown">
          <fgColor auto="1"/>
          <bgColor theme="0" tint="-0.499984740745262"/>
        </patternFill>
      </fill>
    </dxf>
    <dxf>
      <fill>
        <patternFill patternType="lightDown">
          <bgColor theme="0" tint="-0.499984740745262"/>
        </patternFill>
      </fill>
    </dxf>
    <dxf>
      <font>
        <color theme="0"/>
      </font>
      <numFmt numFmtId="0" formatCode="General"/>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numFmt numFmtId="0" formatCode="General"/>
      <fill>
        <patternFill>
          <bgColor theme="0"/>
        </patternFill>
      </fill>
    </dxf>
    <dxf>
      <font>
        <color theme="0"/>
      </font>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ill>
        <patternFill patternType="solid">
          <bgColor rgb="FFFFFFCC"/>
        </patternFill>
      </fill>
    </dxf>
    <dxf>
      <fill>
        <patternFill>
          <bgColor theme="5" tint="0.39994506668294322"/>
        </patternFill>
      </fill>
    </dxf>
    <dxf>
      <fill>
        <patternFill>
          <bgColor theme="5" tint="0.39994506668294322"/>
        </patternFill>
      </fill>
    </dxf>
    <dxf>
      <font>
        <b/>
        <i val="0"/>
        <color rgb="FFFF0000"/>
      </font>
      <fill>
        <patternFill patternType="none">
          <bgColor auto="1"/>
        </patternFill>
      </fill>
    </dxf>
    <dxf>
      <fill>
        <patternFill patternType="lightDown">
          <fgColor auto="1"/>
          <bgColor theme="0" tint="-0.499984740745262"/>
        </patternFill>
      </fill>
    </dxf>
    <dxf>
      <fill>
        <patternFill patternType="lightDown">
          <bgColor theme="0" tint="-0.499984740745262"/>
        </patternFill>
      </fill>
    </dxf>
    <dxf>
      <font>
        <color theme="0"/>
      </font>
      <numFmt numFmtId="0" formatCode="General"/>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numFmt numFmtId="0" formatCode="General"/>
      <fill>
        <patternFill>
          <bgColor theme="0"/>
        </patternFill>
      </fill>
    </dxf>
    <dxf>
      <font>
        <color theme="0"/>
      </font>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ill>
        <patternFill patternType="solid">
          <bgColor rgb="FFFFFFCC"/>
        </patternFill>
      </fill>
    </dxf>
    <dxf>
      <fill>
        <patternFill>
          <bgColor theme="5" tint="0.39994506668294322"/>
        </patternFill>
      </fill>
    </dxf>
    <dxf>
      <fill>
        <patternFill>
          <bgColor theme="5" tint="0.39994506668294322"/>
        </patternFill>
      </fill>
    </dxf>
    <dxf>
      <font>
        <b/>
        <i val="0"/>
        <color rgb="FFFF0000"/>
      </font>
      <fill>
        <patternFill patternType="none">
          <bgColor auto="1"/>
        </patternFill>
      </fill>
    </dxf>
    <dxf>
      <fill>
        <patternFill patternType="lightDown">
          <fgColor auto="1"/>
          <bgColor theme="0" tint="-0.499984740745262"/>
        </patternFill>
      </fill>
    </dxf>
    <dxf>
      <fill>
        <patternFill patternType="lightDown">
          <bgColor theme="0" tint="-0.499984740745262"/>
        </patternFill>
      </fill>
    </dxf>
    <dxf>
      <font>
        <color theme="0"/>
      </font>
      <numFmt numFmtId="0" formatCode="General"/>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numFmt numFmtId="0" formatCode="General"/>
      <fill>
        <patternFill>
          <bgColor theme="0"/>
        </patternFill>
      </fill>
    </dxf>
    <dxf>
      <font>
        <color theme="0"/>
      </font>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ill>
        <patternFill patternType="solid">
          <bgColor rgb="FFFFFFCC"/>
        </patternFill>
      </fill>
    </dxf>
    <dxf>
      <fill>
        <patternFill>
          <bgColor theme="5" tint="0.39994506668294322"/>
        </patternFill>
      </fill>
    </dxf>
    <dxf>
      <fill>
        <patternFill>
          <bgColor theme="5" tint="0.39994506668294322"/>
        </patternFill>
      </fill>
    </dxf>
    <dxf>
      <font>
        <b/>
        <i val="0"/>
        <color rgb="FFFF0000"/>
      </font>
      <fill>
        <patternFill patternType="none">
          <bgColor auto="1"/>
        </patternFill>
      </fill>
    </dxf>
    <dxf>
      <fill>
        <patternFill patternType="lightDown">
          <fgColor auto="1"/>
          <bgColor theme="0" tint="-0.499984740745262"/>
        </patternFill>
      </fill>
    </dxf>
    <dxf>
      <fill>
        <patternFill patternType="lightDown">
          <bgColor theme="0" tint="-0.499984740745262"/>
        </patternFill>
      </fill>
    </dxf>
    <dxf>
      <font>
        <color theme="0"/>
      </font>
      <numFmt numFmtId="0" formatCode="General"/>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numFmt numFmtId="0" formatCode="General"/>
      <fill>
        <patternFill>
          <bgColor theme="0"/>
        </patternFill>
      </fill>
    </dxf>
    <dxf>
      <font>
        <color theme="0"/>
      </font>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ill>
        <patternFill patternType="solid">
          <bgColor rgb="FFFFFFCC"/>
        </patternFill>
      </fill>
    </dxf>
    <dxf>
      <fill>
        <patternFill>
          <bgColor theme="5" tint="0.39994506668294322"/>
        </patternFill>
      </fill>
    </dxf>
    <dxf>
      <fill>
        <patternFill>
          <bgColor theme="5" tint="0.39994506668294322"/>
        </patternFill>
      </fill>
    </dxf>
    <dxf>
      <font>
        <b/>
        <i val="0"/>
        <color rgb="FFFF0000"/>
      </font>
      <fill>
        <patternFill patternType="none">
          <bgColor auto="1"/>
        </patternFill>
      </fill>
    </dxf>
    <dxf>
      <fill>
        <patternFill patternType="lightDown">
          <fgColor auto="1"/>
          <bgColor theme="0" tint="-0.499984740745262"/>
        </patternFill>
      </fill>
    </dxf>
    <dxf>
      <fill>
        <patternFill patternType="lightDown">
          <bgColor theme="0" tint="-0.499984740745262"/>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numFmt numFmtId="0" formatCode="General"/>
      <fill>
        <patternFill>
          <bgColor theme="0"/>
        </patternFill>
      </fill>
    </dxf>
    <dxf>
      <font>
        <color theme="0"/>
      </font>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ont>
        <color theme="0"/>
      </font>
      <numFmt numFmtId="0" formatCode="General"/>
      <fill>
        <patternFill>
          <bgColor theme="0"/>
        </patternFill>
      </fill>
    </dxf>
    <dxf>
      <fill>
        <patternFill patternType="solid">
          <bgColor rgb="FFFFFFCC"/>
        </patternFill>
      </fill>
    </dxf>
    <dxf>
      <fill>
        <patternFill>
          <bgColor theme="5" tint="0.39994506668294322"/>
        </patternFill>
      </fill>
    </dxf>
    <dxf>
      <fill>
        <patternFill>
          <bgColor theme="5" tint="0.39994506668294322"/>
        </patternFill>
      </fill>
    </dxf>
    <dxf>
      <font>
        <b/>
        <i val="0"/>
        <color rgb="FFFF0000"/>
      </font>
      <fill>
        <patternFill patternType="none">
          <bgColor auto="1"/>
        </patternFill>
      </fill>
    </dxf>
  </dxfs>
  <tableStyles count="0" defaultTableStyle="TableStyleMedium9" defaultPivotStyle="PivotStyleLight16"/>
  <colors>
    <mruColors>
      <color rgb="FFFFFFCC"/>
      <color rgb="FFFFFF99"/>
      <color rgb="FF808080"/>
      <color rgb="FF5F5F5F"/>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G$142" lockText="1" noThreeD="1"/>
</file>

<file path=xl/ctrlProps/ctrlProp10.xml><?xml version="1.0" encoding="utf-8"?>
<formControlPr xmlns="http://schemas.microsoft.com/office/spreadsheetml/2009/9/main" objectType="CheckBox" fmlaLink="$G$148" lockText="1" noThreeD="1"/>
</file>

<file path=xl/ctrlProps/ctrlProp11.xml><?xml version="1.0" encoding="utf-8"?>
<formControlPr xmlns="http://schemas.microsoft.com/office/spreadsheetml/2009/9/main" objectType="CheckBox" fmlaLink="$G$142" lockText="1" noThreeD="1"/>
</file>

<file path=xl/ctrlProps/ctrlProp12.xml><?xml version="1.0" encoding="utf-8"?>
<formControlPr xmlns="http://schemas.microsoft.com/office/spreadsheetml/2009/9/main" objectType="CheckBox" fmlaLink="$G$145" lockText="1" noThreeD="1"/>
</file>

<file path=xl/ctrlProps/ctrlProp13.xml><?xml version="1.0" encoding="utf-8"?>
<formControlPr xmlns="http://schemas.microsoft.com/office/spreadsheetml/2009/9/main" objectType="CheckBox" fmlaLink="$G$146" lockText="1" noThreeD="1"/>
</file>

<file path=xl/ctrlProps/ctrlProp14.xml><?xml version="1.0" encoding="utf-8"?>
<formControlPr xmlns="http://schemas.microsoft.com/office/spreadsheetml/2009/9/main" objectType="CheckBox" fmlaLink="$G$147" lockText="1" noThreeD="1"/>
</file>

<file path=xl/ctrlProps/ctrlProp15.xml><?xml version="1.0" encoding="utf-8"?>
<formControlPr xmlns="http://schemas.microsoft.com/office/spreadsheetml/2009/9/main" objectType="CheckBox" fmlaLink="$G$148" lockText="1" noThreeD="1"/>
</file>

<file path=xl/ctrlProps/ctrlProp16.xml><?xml version="1.0" encoding="utf-8"?>
<formControlPr xmlns="http://schemas.microsoft.com/office/spreadsheetml/2009/9/main" objectType="CheckBox" fmlaLink="$G$142" lockText="1" noThreeD="1"/>
</file>

<file path=xl/ctrlProps/ctrlProp17.xml><?xml version="1.0" encoding="utf-8"?>
<formControlPr xmlns="http://schemas.microsoft.com/office/spreadsheetml/2009/9/main" objectType="CheckBox" fmlaLink="$G$145" lockText="1" noThreeD="1"/>
</file>

<file path=xl/ctrlProps/ctrlProp18.xml><?xml version="1.0" encoding="utf-8"?>
<formControlPr xmlns="http://schemas.microsoft.com/office/spreadsheetml/2009/9/main" objectType="CheckBox" fmlaLink="$G$146" lockText="1" noThreeD="1"/>
</file>

<file path=xl/ctrlProps/ctrlProp19.xml><?xml version="1.0" encoding="utf-8"?>
<formControlPr xmlns="http://schemas.microsoft.com/office/spreadsheetml/2009/9/main" objectType="CheckBox" fmlaLink="$G$147" lockText="1" noThreeD="1"/>
</file>

<file path=xl/ctrlProps/ctrlProp2.xml><?xml version="1.0" encoding="utf-8"?>
<formControlPr xmlns="http://schemas.microsoft.com/office/spreadsheetml/2009/9/main" objectType="CheckBox" fmlaLink="$G$145" lockText="1" noThreeD="1"/>
</file>

<file path=xl/ctrlProps/ctrlProp20.xml><?xml version="1.0" encoding="utf-8"?>
<formControlPr xmlns="http://schemas.microsoft.com/office/spreadsheetml/2009/9/main" objectType="CheckBox" fmlaLink="$G$148" lockText="1" noThreeD="1"/>
</file>

<file path=xl/ctrlProps/ctrlProp21.xml><?xml version="1.0" encoding="utf-8"?>
<formControlPr xmlns="http://schemas.microsoft.com/office/spreadsheetml/2009/9/main" objectType="CheckBox" fmlaLink="$G$142" lockText="1" noThreeD="1"/>
</file>

<file path=xl/ctrlProps/ctrlProp22.xml><?xml version="1.0" encoding="utf-8"?>
<formControlPr xmlns="http://schemas.microsoft.com/office/spreadsheetml/2009/9/main" objectType="CheckBox" fmlaLink="$G$145" lockText="1" noThreeD="1"/>
</file>

<file path=xl/ctrlProps/ctrlProp23.xml><?xml version="1.0" encoding="utf-8"?>
<formControlPr xmlns="http://schemas.microsoft.com/office/spreadsheetml/2009/9/main" objectType="CheckBox" fmlaLink="$G$146" lockText="1" noThreeD="1"/>
</file>

<file path=xl/ctrlProps/ctrlProp24.xml><?xml version="1.0" encoding="utf-8"?>
<formControlPr xmlns="http://schemas.microsoft.com/office/spreadsheetml/2009/9/main" objectType="CheckBox" fmlaLink="$G$147" lockText="1" noThreeD="1"/>
</file>

<file path=xl/ctrlProps/ctrlProp25.xml><?xml version="1.0" encoding="utf-8"?>
<formControlPr xmlns="http://schemas.microsoft.com/office/spreadsheetml/2009/9/main" objectType="CheckBox" fmlaLink="$G$148" lockText="1" noThreeD="1"/>
</file>

<file path=xl/ctrlProps/ctrlProp26.xml><?xml version="1.0" encoding="utf-8"?>
<formControlPr xmlns="http://schemas.microsoft.com/office/spreadsheetml/2009/9/main" objectType="CheckBox" fmlaLink="$G$142" lockText="1" noThreeD="1"/>
</file>

<file path=xl/ctrlProps/ctrlProp27.xml><?xml version="1.0" encoding="utf-8"?>
<formControlPr xmlns="http://schemas.microsoft.com/office/spreadsheetml/2009/9/main" objectType="CheckBox" fmlaLink="$G$145" lockText="1" noThreeD="1"/>
</file>

<file path=xl/ctrlProps/ctrlProp28.xml><?xml version="1.0" encoding="utf-8"?>
<formControlPr xmlns="http://schemas.microsoft.com/office/spreadsheetml/2009/9/main" objectType="CheckBox" fmlaLink="$G$146" lockText="1" noThreeD="1"/>
</file>

<file path=xl/ctrlProps/ctrlProp29.xml><?xml version="1.0" encoding="utf-8"?>
<formControlPr xmlns="http://schemas.microsoft.com/office/spreadsheetml/2009/9/main" objectType="CheckBox" fmlaLink="$G$147" lockText="1" noThreeD="1"/>
</file>

<file path=xl/ctrlProps/ctrlProp3.xml><?xml version="1.0" encoding="utf-8"?>
<formControlPr xmlns="http://schemas.microsoft.com/office/spreadsheetml/2009/9/main" objectType="CheckBox" fmlaLink="$G$146" lockText="1" noThreeD="1"/>
</file>

<file path=xl/ctrlProps/ctrlProp30.xml><?xml version="1.0" encoding="utf-8"?>
<formControlPr xmlns="http://schemas.microsoft.com/office/spreadsheetml/2009/9/main" objectType="CheckBox" fmlaLink="$G$148" lockText="1" noThreeD="1"/>
</file>

<file path=xl/ctrlProps/ctrlProp31.xml><?xml version="1.0" encoding="utf-8"?>
<formControlPr xmlns="http://schemas.microsoft.com/office/spreadsheetml/2009/9/main" objectType="CheckBox" fmlaLink="$G$142" lockText="1" noThreeD="1"/>
</file>

<file path=xl/ctrlProps/ctrlProp32.xml><?xml version="1.0" encoding="utf-8"?>
<formControlPr xmlns="http://schemas.microsoft.com/office/spreadsheetml/2009/9/main" objectType="CheckBox" fmlaLink="$G$145" lockText="1" noThreeD="1"/>
</file>

<file path=xl/ctrlProps/ctrlProp33.xml><?xml version="1.0" encoding="utf-8"?>
<formControlPr xmlns="http://schemas.microsoft.com/office/spreadsheetml/2009/9/main" objectType="CheckBox" fmlaLink="$G$146" lockText="1" noThreeD="1"/>
</file>

<file path=xl/ctrlProps/ctrlProp34.xml><?xml version="1.0" encoding="utf-8"?>
<formControlPr xmlns="http://schemas.microsoft.com/office/spreadsheetml/2009/9/main" objectType="CheckBox" fmlaLink="$G$147" lockText="1" noThreeD="1"/>
</file>

<file path=xl/ctrlProps/ctrlProp35.xml><?xml version="1.0" encoding="utf-8"?>
<formControlPr xmlns="http://schemas.microsoft.com/office/spreadsheetml/2009/9/main" objectType="CheckBox" fmlaLink="$G$148" lockText="1" noThreeD="1"/>
</file>

<file path=xl/ctrlProps/ctrlProp36.xml><?xml version="1.0" encoding="utf-8"?>
<formControlPr xmlns="http://schemas.microsoft.com/office/spreadsheetml/2009/9/main" objectType="CheckBox" fmlaLink="$G$142" lockText="1" noThreeD="1"/>
</file>

<file path=xl/ctrlProps/ctrlProp37.xml><?xml version="1.0" encoding="utf-8"?>
<formControlPr xmlns="http://schemas.microsoft.com/office/spreadsheetml/2009/9/main" objectType="CheckBox" fmlaLink="$G$145" lockText="1" noThreeD="1"/>
</file>

<file path=xl/ctrlProps/ctrlProp38.xml><?xml version="1.0" encoding="utf-8"?>
<formControlPr xmlns="http://schemas.microsoft.com/office/spreadsheetml/2009/9/main" objectType="CheckBox" fmlaLink="$G$146" lockText="1" noThreeD="1"/>
</file>

<file path=xl/ctrlProps/ctrlProp39.xml><?xml version="1.0" encoding="utf-8"?>
<formControlPr xmlns="http://schemas.microsoft.com/office/spreadsheetml/2009/9/main" objectType="CheckBox" fmlaLink="$G$147" lockText="1" noThreeD="1"/>
</file>

<file path=xl/ctrlProps/ctrlProp4.xml><?xml version="1.0" encoding="utf-8"?>
<formControlPr xmlns="http://schemas.microsoft.com/office/spreadsheetml/2009/9/main" objectType="CheckBox" fmlaLink="$G$147" lockText="1" noThreeD="1"/>
</file>

<file path=xl/ctrlProps/ctrlProp40.xml><?xml version="1.0" encoding="utf-8"?>
<formControlPr xmlns="http://schemas.microsoft.com/office/spreadsheetml/2009/9/main" objectType="CheckBox" fmlaLink="$G$148" lockText="1" noThreeD="1"/>
</file>

<file path=xl/ctrlProps/ctrlProp41.xml><?xml version="1.0" encoding="utf-8"?>
<formControlPr xmlns="http://schemas.microsoft.com/office/spreadsheetml/2009/9/main" objectType="CheckBox" fmlaLink="$G$142" lockText="1" noThreeD="1"/>
</file>

<file path=xl/ctrlProps/ctrlProp42.xml><?xml version="1.0" encoding="utf-8"?>
<formControlPr xmlns="http://schemas.microsoft.com/office/spreadsheetml/2009/9/main" objectType="CheckBox" fmlaLink="$G$145" lockText="1" noThreeD="1"/>
</file>

<file path=xl/ctrlProps/ctrlProp43.xml><?xml version="1.0" encoding="utf-8"?>
<formControlPr xmlns="http://schemas.microsoft.com/office/spreadsheetml/2009/9/main" objectType="CheckBox" fmlaLink="$G$146" lockText="1" noThreeD="1"/>
</file>

<file path=xl/ctrlProps/ctrlProp44.xml><?xml version="1.0" encoding="utf-8"?>
<formControlPr xmlns="http://schemas.microsoft.com/office/spreadsheetml/2009/9/main" objectType="CheckBox" fmlaLink="$G$147" lockText="1" noThreeD="1"/>
</file>

<file path=xl/ctrlProps/ctrlProp45.xml><?xml version="1.0" encoding="utf-8"?>
<formControlPr xmlns="http://schemas.microsoft.com/office/spreadsheetml/2009/9/main" objectType="CheckBox" fmlaLink="$G$148" lockText="1" noThreeD="1"/>
</file>

<file path=xl/ctrlProps/ctrlProp46.xml><?xml version="1.0" encoding="utf-8"?>
<formControlPr xmlns="http://schemas.microsoft.com/office/spreadsheetml/2009/9/main" objectType="CheckBox" fmlaLink="$G$142" lockText="1" noThreeD="1"/>
</file>

<file path=xl/ctrlProps/ctrlProp47.xml><?xml version="1.0" encoding="utf-8"?>
<formControlPr xmlns="http://schemas.microsoft.com/office/spreadsheetml/2009/9/main" objectType="CheckBox" fmlaLink="$G$145" lockText="1" noThreeD="1"/>
</file>

<file path=xl/ctrlProps/ctrlProp48.xml><?xml version="1.0" encoding="utf-8"?>
<formControlPr xmlns="http://schemas.microsoft.com/office/spreadsheetml/2009/9/main" objectType="CheckBox" fmlaLink="$G$146" lockText="1" noThreeD="1"/>
</file>

<file path=xl/ctrlProps/ctrlProp49.xml><?xml version="1.0" encoding="utf-8"?>
<formControlPr xmlns="http://schemas.microsoft.com/office/spreadsheetml/2009/9/main" objectType="CheckBox" fmlaLink="$G$147" lockText="1" noThreeD="1"/>
</file>

<file path=xl/ctrlProps/ctrlProp5.xml><?xml version="1.0" encoding="utf-8"?>
<formControlPr xmlns="http://schemas.microsoft.com/office/spreadsheetml/2009/9/main" objectType="CheckBox" fmlaLink="$G$148" lockText="1" noThreeD="1"/>
</file>

<file path=xl/ctrlProps/ctrlProp50.xml><?xml version="1.0" encoding="utf-8"?>
<formControlPr xmlns="http://schemas.microsoft.com/office/spreadsheetml/2009/9/main" objectType="CheckBox" fmlaLink="$G$148" lockText="1" noThreeD="1"/>
</file>

<file path=xl/ctrlProps/ctrlProp6.xml><?xml version="1.0" encoding="utf-8"?>
<formControlPr xmlns="http://schemas.microsoft.com/office/spreadsheetml/2009/9/main" objectType="CheckBox" fmlaLink="$G$142" lockText="1" noThreeD="1"/>
</file>

<file path=xl/ctrlProps/ctrlProp7.xml><?xml version="1.0" encoding="utf-8"?>
<formControlPr xmlns="http://schemas.microsoft.com/office/spreadsheetml/2009/9/main" objectType="CheckBox" fmlaLink="$G$145" lockText="1" noThreeD="1"/>
</file>

<file path=xl/ctrlProps/ctrlProp8.xml><?xml version="1.0" encoding="utf-8"?>
<formControlPr xmlns="http://schemas.microsoft.com/office/spreadsheetml/2009/9/main" objectType="CheckBox" fmlaLink="$G$146" lockText="1" noThreeD="1"/>
</file>

<file path=xl/ctrlProps/ctrlProp9.xml><?xml version="1.0" encoding="utf-8"?>
<formControlPr xmlns="http://schemas.microsoft.com/office/spreadsheetml/2009/9/main" objectType="CheckBox" fmlaLink="$G$14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38101</xdr:rowOff>
    </xdr:from>
    <xdr:to>
      <xdr:col>4</xdr:col>
      <xdr:colOff>57150</xdr:colOff>
      <xdr:row>1</xdr:row>
      <xdr:rowOff>762000</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200026"/>
          <a:ext cx="2095500" cy="723899"/>
        </a:xfrm>
        <a:prstGeom prst="rect">
          <a:avLst/>
        </a:prstGeom>
        <a:noFill/>
        <a:ln>
          <a:noFill/>
        </a:ln>
      </xdr:spPr>
    </xdr:pic>
    <xdr:clientData/>
  </xdr:twoCellAnchor>
  <xdr:twoCellAnchor editAs="oneCell">
    <xdr:from>
      <xdr:col>6</xdr:col>
      <xdr:colOff>419100</xdr:colOff>
      <xdr:row>1</xdr:row>
      <xdr:rowOff>47625</xdr:rowOff>
    </xdr:from>
    <xdr:to>
      <xdr:col>9</xdr:col>
      <xdr:colOff>1</xdr:colOff>
      <xdr:row>1</xdr:row>
      <xdr:rowOff>812132</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209550"/>
          <a:ext cx="1657351" cy="7645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370595</xdr:colOff>
      <xdr:row>3</xdr:row>
      <xdr:rowOff>197146</xdr:rowOff>
    </xdr:from>
    <xdr:to>
      <xdr:col>12</xdr:col>
      <xdr:colOff>720723</xdr:colOff>
      <xdr:row>7</xdr:row>
      <xdr:rowOff>148166</xdr:rowOff>
    </xdr:to>
    <xdr:grpSp>
      <xdr:nvGrpSpPr>
        <xdr:cNvPr id="2" name="Gruppieren 15"/>
        <xdr:cNvGrpSpPr>
          <a:grpSpLocks/>
        </xdr:cNvGrpSpPr>
      </xdr:nvGrpSpPr>
      <xdr:grpSpPr bwMode="auto">
        <a:xfrm>
          <a:off x="7761995" y="1111546"/>
          <a:ext cx="1121653" cy="827320"/>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chemeClr val="bg1">
                  <a:lumMod val="65000"/>
                </a:schemeClr>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3620" y="215430"/>
              <a:ext cx="1008300" cy="1597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3620" y="410626"/>
              <a:ext cx="1008300" cy="1685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3620" y="809891"/>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3621" y="623567"/>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mc:AlternateContent xmlns:mc="http://schemas.openxmlformats.org/markup-compatibility/2006">
    <mc:Choice xmlns:a14="http://schemas.microsoft.com/office/drawing/2010/main" Requires="a14">
      <xdr:twoCellAnchor editAs="oneCell">
        <xdr:from>
          <xdr:col>7</xdr:col>
          <xdr:colOff>219075</xdr:colOff>
          <xdr:row>2</xdr:row>
          <xdr:rowOff>66675</xdr:rowOff>
        </xdr:from>
        <xdr:to>
          <xdr:col>8</xdr:col>
          <xdr:colOff>257175</xdr:colOff>
          <xdr:row>2</xdr:row>
          <xdr:rowOff>276225</xdr:rowOff>
        </xdr:to>
        <xdr:sp macro="" textlink="">
          <xdr:nvSpPr>
            <xdr:cNvPr id="118785" name="Check Box 1" hidden="1">
              <a:extLst>
                <a:ext uri="{63B3BB69-23CF-44E3-9099-C40C66FF867C}">
                  <a14:compatExt spid="_x0000_s118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228600</xdr:rowOff>
        </xdr:from>
        <xdr:to>
          <xdr:col>7</xdr:col>
          <xdr:colOff>47625</xdr:colOff>
          <xdr:row>11</xdr:row>
          <xdr:rowOff>9525</xdr:rowOff>
        </xdr:to>
        <xdr:sp macro="" textlink="">
          <xdr:nvSpPr>
            <xdr:cNvPr id="118786" name="Check Box 2" hidden="1">
              <a:extLst>
                <a:ext uri="{63B3BB69-23CF-44E3-9099-C40C66FF867C}">
                  <a14:compatExt spid="_x0000_s118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0</xdr:rowOff>
        </xdr:from>
        <xdr:to>
          <xdr:col>8</xdr:col>
          <xdr:colOff>600075</xdr:colOff>
          <xdr:row>11</xdr:row>
          <xdr:rowOff>9525</xdr:rowOff>
        </xdr:to>
        <xdr:sp macro="" textlink="">
          <xdr:nvSpPr>
            <xdr:cNvPr id="118787" name="Check Box 3" hidden="1">
              <a:extLst>
                <a:ext uri="{63B3BB69-23CF-44E3-9099-C40C66FF867C}">
                  <a14:compatExt spid="_x0000_s118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Fahrrad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228600</xdr:rowOff>
        </xdr:from>
        <xdr:to>
          <xdr:col>10</xdr:col>
          <xdr:colOff>752475</xdr:colOff>
          <xdr:row>11</xdr:row>
          <xdr:rowOff>9525</xdr:rowOff>
        </xdr:to>
        <xdr:sp macro="" textlink="">
          <xdr:nvSpPr>
            <xdr:cNvPr id="118788" name="Check Box 4" hidden="1">
              <a:extLst>
                <a:ext uri="{63B3BB69-23CF-44E3-9099-C40C66FF867C}">
                  <a14:compatExt spid="_x0000_s118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Fußgänger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0</xdr:rowOff>
        </xdr:from>
        <xdr:to>
          <xdr:col>12</xdr:col>
          <xdr:colOff>666750</xdr:colOff>
          <xdr:row>11</xdr:row>
          <xdr:rowOff>0</xdr:rowOff>
        </xdr:to>
        <xdr:sp macro="" textlink="">
          <xdr:nvSpPr>
            <xdr:cNvPr id="118789" name="Check Box 5" hidden="1">
              <a:extLst>
                <a:ext uri="{63B3BB69-23CF-44E3-9099-C40C66FF867C}">
                  <a14:compatExt spid="_x0000_s118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Sonstiges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11</xdr:col>
      <xdr:colOff>370595</xdr:colOff>
      <xdr:row>3</xdr:row>
      <xdr:rowOff>197146</xdr:rowOff>
    </xdr:from>
    <xdr:to>
      <xdr:col>12</xdr:col>
      <xdr:colOff>720723</xdr:colOff>
      <xdr:row>7</xdr:row>
      <xdr:rowOff>148166</xdr:rowOff>
    </xdr:to>
    <xdr:grpSp>
      <xdr:nvGrpSpPr>
        <xdr:cNvPr id="2" name="Gruppieren 15"/>
        <xdr:cNvGrpSpPr>
          <a:grpSpLocks/>
        </xdr:cNvGrpSpPr>
      </xdr:nvGrpSpPr>
      <xdr:grpSpPr bwMode="auto">
        <a:xfrm>
          <a:off x="7761995" y="1111546"/>
          <a:ext cx="1121653" cy="827320"/>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chemeClr val="bg1">
                  <a:lumMod val="65000"/>
                </a:schemeClr>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3620" y="215430"/>
              <a:ext cx="1008300" cy="1597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3620" y="410626"/>
              <a:ext cx="1008300" cy="1685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3620" y="809891"/>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3621" y="623567"/>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mc:AlternateContent xmlns:mc="http://schemas.openxmlformats.org/markup-compatibility/2006">
    <mc:Choice xmlns:a14="http://schemas.microsoft.com/office/drawing/2010/main" Requires="a14">
      <xdr:twoCellAnchor editAs="oneCell">
        <xdr:from>
          <xdr:col>7</xdr:col>
          <xdr:colOff>219075</xdr:colOff>
          <xdr:row>2</xdr:row>
          <xdr:rowOff>66675</xdr:rowOff>
        </xdr:from>
        <xdr:to>
          <xdr:col>8</xdr:col>
          <xdr:colOff>257175</xdr:colOff>
          <xdr:row>2</xdr:row>
          <xdr:rowOff>276225</xdr:rowOff>
        </xdr:to>
        <xdr:sp macro="" textlink="">
          <xdr:nvSpPr>
            <xdr:cNvPr id="119809" name="Check Box 1" hidden="1">
              <a:extLst>
                <a:ext uri="{63B3BB69-23CF-44E3-9099-C40C66FF867C}">
                  <a14:compatExt spid="_x0000_s119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228600</xdr:rowOff>
        </xdr:from>
        <xdr:to>
          <xdr:col>7</xdr:col>
          <xdr:colOff>47625</xdr:colOff>
          <xdr:row>11</xdr:row>
          <xdr:rowOff>9525</xdr:rowOff>
        </xdr:to>
        <xdr:sp macro="" textlink="">
          <xdr:nvSpPr>
            <xdr:cNvPr id="119810" name="Check Box 2" hidden="1">
              <a:extLst>
                <a:ext uri="{63B3BB69-23CF-44E3-9099-C40C66FF867C}">
                  <a14:compatExt spid="_x0000_s119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0</xdr:rowOff>
        </xdr:from>
        <xdr:to>
          <xdr:col>8</xdr:col>
          <xdr:colOff>600075</xdr:colOff>
          <xdr:row>11</xdr:row>
          <xdr:rowOff>9525</xdr:rowOff>
        </xdr:to>
        <xdr:sp macro="" textlink="">
          <xdr:nvSpPr>
            <xdr:cNvPr id="119811" name="Check Box 3" hidden="1">
              <a:extLst>
                <a:ext uri="{63B3BB69-23CF-44E3-9099-C40C66FF867C}">
                  <a14:compatExt spid="_x0000_s119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Fahrrad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228600</xdr:rowOff>
        </xdr:from>
        <xdr:to>
          <xdr:col>10</xdr:col>
          <xdr:colOff>752475</xdr:colOff>
          <xdr:row>11</xdr:row>
          <xdr:rowOff>9525</xdr:rowOff>
        </xdr:to>
        <xdr:sp macro="" textlink="">
          <xdr:nvSpPr>
            <xdr:cNvPr id="119812" name="Check Box 4" hidden="1">
              <a:extLst>
                <a:ext uri="{63B3BB69-23CF-44E3-9099-C40C66FF867C}">
                  <a14:compatExt spid="_x0000_s119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Fußgänger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0</xdr:rowOff>
        </xdr:from>
        <xdr:to>
          <xdr:col>12</xdr:col>
          <xdr:colOff>666750</xdr:colOff>
          <xdr:row>11</xdr:row>
          <xdr:rowOff>0</xdr:rowOff>
        </xdr:to>
        <xdr:sp macro="" textlink="">
          <xdr:nvSpPr>
            <xdr:cNvPr id="119813" name="Check Box 5" hidden="1">
              <a:extLst>
                <a:ext uri="{63B3BB69-23CF-44E3-9099-C40C66FF867C}">
                  <a14:compatExt spid="_x0000_s119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Sonstiges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370595</xdr:colOff>
      <xdr:row>3</xdr:row>
      <xdr:rowOff>197146</xdr:rowOff>
    </xdr:from>
    <xdr:to>
      <xdr:col>12</xdr:col>
      <xdr:colOff>720723</xdr:colOff>
      <xdr:row>7</xdr:row>
      <xdr:rowOff>148166</xdr:rowOff>
    </xdr:to>
    <xdr:grpSp>
      <xdr:nvGrpSpPr>
        <xdr:cNvPr id="2" name="Gruppieren 15"/>
        <xdr:cNvGrpSpPr>
          <a:grpSpLocks/>
        </xdr:cNvGrpSpPr>
      </xdr:nvGrpSpPr>
      <xdr:grpSpPr bwMode="auto">
        <a:xfrm>
          <a:off x="7847720" y="1111546"/>
          <a:ext cx="1121653" cy="827320"/>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chemeClr val="bg1">
                  <a:lumMod val="65000"/>
                </a:schemeClr>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3620" y="215430"/>
              <a:ext cx="1008300" cy="1597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3620" y="410626"/>
              <a:ext cx="1008300" cy="1685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3620" y="809891"/>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3621" y="623567"/>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mc:AlternateContent xmlns:mc="http://schemas.openxmlformats.org/markup-compatibility/2006">
    <mc:Choice xmlns:a14="http://schemas.microsoft.com/office/drawing/2010/main" Requires="a14">
      <xdr:twoCellAnchor editAs="oneCell">
        <xdr:from>
          <xdr:col>7</xdr:col>
          <xdr:colOff>219075</xdr:colOff>
          <xdr:row>2</xdr:row>
          <xdr:rowOff>66675</xdr:rowOff>
        </xdr:from>
        <xdr:to>
          <xdr:col>8</xdr:col>
          <xdr:colOff>171450</xdr:colOff>
          <xdr:row>2</xdr:row>
          <xdr:rowOff>276225</xdr:rowOff>
        </xdr:to>
        <xdr:sp macro="" textlink="">
          <xdr:nvSpPr>
            <xdr:cNvPr id="88065" name="Check Box 1" hidden="1">
              <a:extLst>
                <a:ext uri="{63B3BB69-23CF-44E3-9099-C40C66FF867C}">
                  <a14:compatExt spid="_x0000_s88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228600</xdr:rowOff>
        </xdr:from>
        <xdr:to>
          <xdr:col>7</xdr:col>
          <xdr:colOff>47625</xdr:colOff>
          <xdr:row>11</xdr:row>
          <xdr:rowOff>9525</xdr:rowOff>
        </xdr:to>
        <xdr:sp macro="" textlink="">
          <xdr:nvSpPr>
            <xdr:cNvPr id="88068" name="Check Box 4" hidden="1">
              <a:extLst>
                <a:ext uri="{63B3BB69-23CF-44E3-9099-C40C66FF867C}">
                  <a14:compatExt spid="_x0000_s88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0</xdr:rowOff>
        </xdr:from>
        <xdr:to>
          <xdr:col>8</xdr:col>
          <xdr:colOff>600075</xdr:colOff>
          <xdr:row>11</xdr:row>
          <xdr:rowOff>9525</xdr:rowOff>
        </xdr:to>
        <xdr:sp macro="" textlink="">
          <xdr:nvSpPr>
            <xdr:cNvPr id="88069" name="Check Box 5" hidden="1">
              <a:extLst>
                <a:ext uri="{63B3BB69-23CF-44E3-9099-C40C66FF867C}">
                  <a14:compatExt spid="_x0000_s88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Fahrrad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228600</xdr:rowOff>
        </xdr:from>
        <xdr:to>
          <xdr:col>10</xdr:col>
          <xdr:colOff>752475</xdr:colOff>
          <xdr:row>11</xdr:row>
          <xdr:rowOff>9525</xdr:rowOff>
        </xdr:to>
        <xdr:sp macro="" textlink="">
          <xdr:nvSpPr>
            <xdr:cNvPr id="88070" name="Check Box 6" hidden="1">
              <a:extLst>
                <a:ext uri="{63B3BB69-23CF-44E3-9099-C40C66FF867C}">
                  <a14:compatExt spid="_x0000_s88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Fußgänger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0</xdr:rowOff>
        </xdr:from>
        <xdr:to>
          <xdr:col>12</xdr:col>
          <xdr:colOff>666750</xdr:colOff>
          <xdr:row>11</xdr:row>
          <xdr:rowOff>0</xdr:rowOff>
        </xdr:to>
        <xdr:sp macro="" textlink="">
          <xdr:nvSpPr>
            <xdr:cNvPr id="88071" name="Check Box 7" hidden="1">
              <a:extLst>
                <a:ext uri="{63B3BB69-23CF-44E3-9099-C40C66FF867C}">
                  <a14:compatExt spid="_x0000_s88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Sonstiges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370595</xdr:colOff>
      <xdr:row>3</xdr:row>
      <xdr:rowOff>197146</xdr:rowOff>
    </xdr:from>
    <xdr:to>
      <xdr:col>12</xdr:col>
      <xdr:colOff>720723</xdr:colOff>
      <xdr:row>7</xdr:row>
      <xdr:rowOff>148166</xdr:rowOff>
    </xdr:to>
    <xdr:grpSp>
      <xdr:nvGrpSpPr>
        <xdr:cNvPr id="2" name="Gruppieren 15"/>
        <xdr:cNvGrpSpPr>
          <a:grpSpLocks/>
        </xdr:cNvGrpSpPr>
      </xdr:nvGrpSpPr>
      <xdr:grpSpPr bwMode="auto">
        <a:xfrm>
          <a:off x="7847720" y="1111546"/>
          <a:ext cx="1121653" cy="827320"/>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chemeClr val="bg1">
                  <a:lumMod val="65000"/>
                </a:schemeClr>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3620" y="215430"/>
              <a:ext cx="1008300" cy="1597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3620" y="410626"/>
              <a:ext cx="1008300" cy="1685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3620" y="809891"/>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3621" y="623567"/>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mc:AlternateContent xmlns:mc="http://schemas.openxmlformats.org/markup-compatibility/2006">
    <mc:Choice xmlns:a14="http://schemas.microsoft.com/office/drawing/2010/main" Requires="a14">
      <xdr:twoCellAnchor editAs="oneCell">
        <xdr:from>
          <xdr:col>7</xdr:col>
          <xdr:colOff>219075</xdr:colOff>
          <xdr:row>2</xdr:row>
          <xdr:rowOff>66675</xdr:rowOff>
        </xdr:from>
        <xdr:to>
          <xdr:col>8</xdr:col>
          <xdr:colOff>171450</xdr:colOff>
          <xdr:row>2</xdr:row>
          <xdr:rowOff>276225</xdr:rowOff>
        </xdr:to>
        <xdr:sp macro="" textlink="">
          <xdr:nvSpPr>
            <xdr:cNvPr id="111617" name="Check Box 1" hidden="1">
              <a:extLst>
                <a:ext uri="{63B3BB69-23CF-44E3-9099-C40C66FF867C}">
                  <a14:compatExt spid="_x0000_s11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228600</xdr:rowOff>
        </xdr:from>
        <xdr:to>
          <xdr:col>7</xdr:col>
          <xdr:colOff>47625</xdr:colOff>
          <xdr:row>11</xdr:row>
          <xdr:rowOff>9525</xdr:rowOff>
        </xdr:to>
        <xdr:sp macro="" textlink="">
          <xdr:nvSpPr>
            <xdr:cNvPr id="111618" name="Check Box 2" hidden="1">
              <a:extLst>
                <a:ext uri="{63B3BB69-23CF-44E3-9099-C40C66FF867C}">
                  <a14:compatExt spid="_x0000_s11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0</xdr:rowOff>
        </xdr:from>
        <xdr:to>
          <xdr:col>8</xdr:col>
          <xdr:colOff>600075</xdr:colOff>
          <xdr:row>11</xdr:row>
          <xdr:rowOff>9525</xdr:rowOff>
        </xdr:to>
        <xdr:sp macro="" textlink="">
          <xdr:nvSpPr>
            <xdr:cNvPr id="111619" name="Check Box 3" hidden="1">
              <a:extLst>
                <a:ext uri="{63B3BB69-23CF-44E3-9099-C40C66FF867C}">
                  <a14:compatExt spid="_x0000_s11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Fahrrad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228600</xdr:rowOff>
        </xdr:from>
        <xdr:to>
          <xdr:col>10</xdr:col>
          <xdr:colOff>752475</xdr:colOff>
          <xdr:row>11</xdr:row>
          <xdr:rowOff>9525</xdr:rowOff>
        </xdr:to>
        <xdr:sp macro="" textlink="">
          <xdr:nvSpPr>
            <xdr:cNvPr id="111620" name="Check Box 4" hidden="1">
              <a:extLst>
                <a:ext uri="{63B3BB69-23CF-44E3-9099-C40C66FF867C}">
                  <a14:compatExt spid="_x0000_s11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Fußgänger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0</xdr:rowOff>
        </xdr:from>
        <xdr:to>
          <xdr:col>12</xdr:col>
          <xdr:colOff>666750</xdr:colOff>
          <xdr:row>11</xdr:row>
          <xdr:rowOff>0</xdr:rowOff>
        </xdr:to>
        <xdr:sp macro="" textlink="">
          <xdr:nvSpPr>
            <xdr:cNvPr id="111621" name="Check Box 5" hidden="1">
              <a:extLst>
                <a:ext uri="{63B3BB69-23CF-44E3-9099-C40C66FF867C}">
                  <a14:compatExt spid="_x0000_s11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Sonstiges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370595</xdr:colOff>
      <xdr:row>3</xdr:row>
      <xdr:rowOff>197146</xdr:rowOff>
    </xdr:from>
    <xdr:to>
      <xdr:col>12</xdr:col>
      <xdr:colOff>720723</xdr:colOff>
      <xdr:row>7</xdr:row>
      <xdr:rowOff>148166</xdr:rowOff>
    </xdr:to>
    <xdr:grpSp>
      <xdr:nvGrpSpPr>
        <xdr:cNvPr id="2" name="Gruppieren 15"/>
        <xdr:cNvGrpSpPr>
          <a:grpSpLocks/>
        </xdr:cNvGrpSpPr>
      </xdr:nvGrpSpPr>
      <xdr:grpSpPr bwMode="auto">
        <a:xfrm>
          <a:off x="7761995" y="1111546"/>
          <a:ext cx="1121653" cy="827320"/>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chemeClr val="bg1">
                  <a:lumMod val="65000"/>
                </a:schemeClr>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3620" y="215430"/>
              <a:ext cx="1008300" cy="1597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3620" y="410626"/>
              <a:ext cx="1008300" cy="1685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3620" y="809891"/>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3621" y="623567"/>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mc:AlternateContent xmlns:mc="http://schemas.openxmlformats.org/markup-compatibility/2006">
    <mc:Choice xmlns:a14="http://schemas.microsoft.com/office/drawing/2010/main" Requires="a14">
      <xdr:twoCellAnchor editAs="oneCell">
        <xdr:from>
          <xdr:col>7</xdr:col>
          <xdr:colOff>219075</xdr:colOff>
          <xdr:row>2</xdr:row>
          <xdr:rowOff>66675</xdr:rowOff>
        </xdr:from>
        <xdr:to>
          <xdr:col>8</xdr:col>
          <xdr:colOff>257175</xdr:colOff>
          <xdr:row>2</xdr:row>
          <xdr:rowOff>276225</xdr:rowOff>
        </xdr:to>
        <xdr:sp macro="" textlink="">
          <xdr:nvSpPr>
            <xdr:cNvPr id="112641" name="Check Box 1" hidden="1">
              <a:extLst>
                <a:ext uri="{63B3BB69-23CF-44E3-9099-C40C66FF867C}">
                  <a14:compatExt spid="_x0000_s11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228600</xdr:rowOff>
        </xdr:from>
        <xdr:to>
          <xdr:col>7</xdr:col>
          <xdr:colOff>47625</xdr:colOff>
          <xdr:row>11</xdr:row>
          <xdr:rowOff>9525</xdr:rowOff>
        </xdr:to>
        <xdr:sp macro="" textlink="">
          <xdr:nvSpPr>
            <xdr:cNvPr id="112642" name="Check Box 2" hidden="1">
              <a:extLst>
                <a:ext uri="{63B3BB69-23CF-44E3-9099-C40C66FF867C}">
                  <a14:compatExt spid="_x0000_s11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0</xdr:rowOff>
        </xdr:from>
        <xdr:to>
          <xdr:col>8</xdr:col>
          <xdr:colOff>600075</xdr:colOff>
          <xdr:row>11</xdr:row>
          <xdr:rowOff>9525</xdr:rowOff>
        </xdr:to>
        <xdr:sp macro="" textlink="">
          <xdr:nvSpPr>
            <xdr:cNvPr id="112643" name="Check Box 3" hidden="1">
              <a:extLst>
                <a:ext uri="{63B3BB69-23CF-44E3-9099-C40C66FF867C}">
                  <a14:compatExt spid="_x0000_s11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Fahrrad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228600</xdr:rowOff>
        </xdr:from>
        <xdr:to>
          <xdr:col>10</xdr:col>
          <xdr:colOff>752475</xdr:colOff>
          <xdr:row>11</xdr:row>
          <xdr:rowOff>9525</xdr:rowOff>
        </xdr:to>
        <xdr:sp macro="" textlink="">
          <xdr:nvSpPr>
            <xdr:cNvPr id="112644" name="Check Box 4" hidden="1">
              <a:extLst>
                <a:ext uri="{63B3BB69-23CF-44E3-9099-C40C66FF867C}">
                  <a14:compatExt spid="_x0000_s11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Fußgänger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0</xdr:rowOff>
        </xdr:from>
        <xdr:to>
          <xdr:col>12</xdr:col>
          <xdr:colOff>666750</xdr:colOff>
          <xdr:row>11</xdr:row>
          <xdr:rowOff>0</xdr:rowOff>
        </xdr:to>
        <xdr:sp macro="" textlink="">
          <xdr:nvSpPr>
            <xdr:cNvPr id="112645" name="Check Box 5" hidden="1">
              <a:extLst>
                <a:ext uri="{63B3BB69-23CF-44E3-9099-C40C66FF867C}">
                  <a14:compatExt spid="_x0000_s11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Sonstiges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11</xdr:col>
      <xdr:colOff>370595</xdr:colOff>
      <xdr:row>3</xdr:row>
      <xdr:rowOff>197146</xdr:rowOff>
    </xdr:from>
    <xdr:to>
      <xdr:col>12</xdr:col>
      <xdr:colOff>720723</xdr:colOff>
      <xdr:row>7</xdr:row>
      <xdr:rowOff>148166</xdr:rowOff>
    </xdr:to>
    <xdr:grpSp>
      <xdr:nvGrpSpPr>
        <xdr:cNvPr id="2" name="Gruppieren 15"/>
        <xdr:cNvGrpSpPr>
          <a:grpSpLocks/>
        </xdr:cNvGrpSpPr>
      </xdr:nvGrpSpPr>
      <xdr:grpSpPr bwMode="auto">
        <a:xfrm>
          <a:off x="7761995" y="1111546"/>
          <a:ext cx="1121653" cy="827320"/>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chemeClr val="bg1">
                  <a:lumMod val="65000"/>
                </a:schemeClr>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3620" y="215430"/>
              <a:ext cx="1008300" cy="1597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3620" y="410626"/>
              <a:ext cx="1008300" cy="1685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3620" y="809891"/>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3621" y="623567"/>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mc:AlternateContent xmlns:mc="http://schemas.openxmlformats.org/markup-compatibility/2006">
    <mc:Choice xmlns:a14="http://schemas.microsoft.com/office/drawing/2010/main" Requires="a14">
      <xdr:twoCellAnchor editAs="oneCell">
        <xdr:from>
          <xdr:col>7</xdr:col>
          <xdr:colOff>219075</xdr:colOff>
          <xdr:row>2</xdr:row>
          <xdr:rowOff>66675</xdr:rowOff>
        </xdr:from>
        <xdr:to>
          <xdr:col>8</xdr:col>
          <xdr:colOff>257175</xdr:colOff>
          <xdr:row>2</xdr:row>
          <xdr:rowOff>276225</xdr:rowOff>
        </xdr:to>
        <xdr:sp macro="" textlink="">
          <xdr:nvSpPr>
            <xdr:cNvPr id="113665" name="Check Box 1" hidden="1">
              <a:extLst>
                <a:ext uri="{63B3BB69-23CF-44E3-9099-C40C66FF867C}">
                  <a14:compatExt spid="_x0000_s11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228600</xdr:rowOff>
        </xdr:from>
        <xdr:to>
          <xdr:col>7</xdr:col>
          <xdr:colOff>47625</xdr:colOff>
          <xdr:row>11</xdr:row>
          <xdr:rowOff>9525</xdr:rowOff>
        </xdr:to>
        <xdr:sp macro="" textlink="">
          <xdr:nvSpPr>
            <xdr:cNvPr id="113666" name="Check Box 2" hidden="1">
              <a:extLst>
                <a:ext uri="{63B3BB69-23CF-44E3-9099-C40C66FF867C}">
                  <a14:compatExt spid="_x0000_s11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0</xdr:rowOff>
        </xdr:from>
        <xdr:to>
          <xdr:col>8</xdr:col>
          <xdr:colOff>600075</xdr:colOff>
          <xdr:row>11</xdr:row>
          <xdr:rowOff>9525</xdr:rowOff>
        </xdr:to>
        <xdr:sp macro="" textlink="">
          <xdr:nvSpPr>
            <xdr:cNvPr id="113667" name="Check Box 3" hidden="1">
              <a:extLst>
                <a:ext uri="{63B3BB69-23CF-44E3-9099-C40C66FF867C}">
                  <a14:compatExt spid="_x0000_s11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Fahrrad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228600</xdr:rowOff>
        </xdr:from>
        <xdr:to>
          <xdr:col>10</xdr:col>
          <xdr:colOff>752475</xdr:colOff>
          <xdr:row>11</xdr:row>
          <xdr:rowOff>9525</xdr:rowOff>
        </xdr:to>
        <xdr:sp macro="" textlink="">
          <xdr:nvSpPr>
            <xdr:cNvPr id="113668" name="Check Box 4" hidden="1">
              <a:extLst>
                <a:ext uri="{63B3BB69-23CF-44E3-9099-C40C66FF867C}">
                  <a14:compatExt spid="_x0000_s11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Fußgänger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0</xdr:rowOff>
        </xdr:from>
        <xdr:to>
          <xdr:col>12</xdr:col>
          <xdr:colOff>666750</xdr:colOff>
          <xdr:row>11</xdr:row>
          <xdr:rowOff>0</xdr:rowOff>
        </xdr:to>
        <xdr:sp macro="" textlink="">
          <xdr:nvSpPr>
            <xdr:cNvPr id="113669" name="Check Box 5" hidden="1">
              <a:extLst>
                <a:ext uri="{63B3BB69-23CF-44E3-9099-C40C66FF867C}">
                  <a14:compatExt spid="_x0000_s11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Sonstiges</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11</xdr:col>
      <xdr:colOff>370595</xdr:colOff>
      <xdr:row>3</xdr:row>
      <xdr:rowOff>197146</xdr:rowOff>
    </xdr:from>
    <xdr:to>
      <xdr:col>12</xdr:col>
      <xdr:colOff>720723</xdr:colOff>
      <xdr:row>7</xdr:row>
      <xdr:rowOff>148166</xdr:rowOff>
    </xdr:to>
    <xdr:grpSp>
      <xdr:nvGrpSpPr>
        <xdr:cNvPr id="2" name="Gruppieren 15"/>
        <xdr:cNvGrpSpPr>
          <a:grpSpLocks/>
        </xdr:cNvGrpSpPr>
      </xdr:nvGrpSpPr>
      <xdr:grpSpPr bwMode="auto">
        <a:xfrm>
          <a:off x="7761995" y="1111546"/>
          <a:ext cx="1121653" cy="827320"/>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chemeClr val="bg1">
                  <a:lumMod val="65000"/>
                </a:schemeClr>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3620" y="215430"/>
              <a:ext cx="1008300" cy="1597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3620" y="410626"/>
              <a:ext cx="1008300" cy="1685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3620" y="809891"/>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3621" y="623567"/>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mc:AlternateContent xmlns:mc="http://schemas.openxmlformats.org/markup-compatibility/2006">
    <mc:Choice xmlns:a14="http://schemas.microsoft.com/office/drawing/2010/main" Requires="a14">
      <xdr:twoCellAnchor editAs="oneCell">
        <xdr:from>
          <xdr:col>7</xdr:col>
          <xdr:colOff>219075</xdr:colOff>
          <xdr:row>2</xdr:row>
          <xdr:rowOff>66675</xdr:rowOff>
        </xdr:from>
        <xdr:to>
          <xdr:col>8</xdr:col>
          <xdr:colOff>257175</xdr:colOff>
          <xdr:row>2</xdr:row>
          <xdr:rowOff>276225</xdr:rowOff>
        </xdr:to>
        <xdr:sp macro="" textlink="">
          <xdr:nvSpPr>
            <xdr:cNvPr id="120833" name="Check Box 1" hidden="1">
              <a:extLst>
                <a:ext uri="{63B3BB69-23CF-44E3-9099-C40C66FF867C}">
                  <a14:compatExt spid="_x0000_s120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228600</xdr:rowOff>
        </xdr:from>
        <xdr:to>
          <xdr:col>7</xdr:col>
          <xdr:colOff>47625</xdr:colOff>
          <xdr:row>11</xdr:row>
          <xdr:rowOff>9525</xdr:rowOff>
        </xdr:to>
        <xdr:sp macro="" textlink="">
          <xdr:nvSpPr>
            <xdr:cNvPr id="120834" name="Check Box 2" hidden="1">
              <a:extLst>
                <a:ext uri="{63B3BB69-23CF-44E3-9099-C40C66FF867C}">
                  <a14:compatExt spid="_x0000_s120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0</xdr:rowOff>
        </xdr:from>
        <xdr:to>
          <xdr:col>8</xdr:col>
          <xdr:colOff>600075</xdr:colOff>
          <xdr:row>11</xdr:row>
          <xdr:rowOff>9525</xdr:rowOff>
        </xdr:to>
        <xdr:sp macro="" textlink="">
          <xdr:nvSpPr>
            <xdr:cNvPr id="120835" name="Check Box 3" hidden="1">
              <a:extLst>
                <a:ext uri="{63B3BB69-23CF-44E3-9099-C40C66FF867C}">
                  <a14:compatExt spid="_x0000_s120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Fahrrad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228600</xdr:rowOff>
        </xdr:from>
        <xdr:to>
          <xdr:col>10</xdr:col>
          <xdr:colOff>752475</xdr:colOff>
          <xdr:row>11</xdr:row>
          <xdr:rowOff>9525</xdr:rowOff>
        </xdr:to>
        <xdr:sp macro="" textlink="">
          <xdr:nvSpPr>
            <xdr:cNvPr id="120836" name="Check Box 4" hidden="1">
              <a:extLst>
                <a:ext uri="{63B3BB69-23CF-44E3-9099-C40C66FF867C}">
                  <a14:compatExt spid="_x0000_s120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Fußgänger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0</xdr:rowOff>
        </xdr:from>
        <xdr:to>
          <xdr:col>12</xdr:col>
          <xdr:colOff>666750</xdr:colOff>
          <xdr:row>11</xdr:row>
          <xdr:rowOff>0</xdr:rowOff>
        </xdr:to>
        <xdr:sp macro="" textlink="">
          <xdr:nvSpPr>
            <xdr:cNvPr id="120837" name="Check Box 5" hidden="1">
              <a:extLst>
                <a:ext uri="{63B3BB69-23CF-44E3-9099-C40C66FF867C}">
                  <a14:compatExt spid="_x0000_s120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Sonstiges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11</xdr:col>
      <xdr:colOff>370595</xdr:colOff>
      <xdr:row>3</xdr:row>
      <xdr:rowOff>197146</xdr:rowOff>
    </xdr:from>
    <xdr:to>
      <xdr:col>12</xdr:col>
      <xdr:colOff>720723</xdr:colOff>
      <xdr:row>7</xdr:row>
      <xdr:rowOff>148166</xdr:rowOff>
    </xdr:to>
    <xdr:grpSp>
      <xdr:nvGrpSpPr>
        <xdr:cNvPr id="2" name="Gruppieren 15"/>
        <xdr:cNvGrpSpPr>
          <a:grpSpLocks/>
        </xdr:cNvGrpSpPr>
      </xdr:nvGrpSpPr>
      <xdr:grpSpPr bwMode="auto">
        <a:xfrm>
          <a:off x="7761995" y="1111546"/>
          <a:ext cx="1121653" cy="827320"/>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chemeClr val="bg1">
                  <a:lumMod val="65000"/>
                </a:schemeClr>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3620" y="215430"/>
              <a:ext cx="1008300" cy="1597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3620" y="410626"/>
              <a:ext cx="1008300" cy="1685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3620" y="809891"/>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3621" y="623567"/>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mc:AlternateContent xmlns:mc="http://schemas.openxmlformats.org/markup-compatibility/2006">
    <mc:Choice xmlns:a14="http://schemas.microsoft.com/office/drawing/2010/main" Requires="a14">
      <xdr:twoCellAnchor editAs="oneCell">
        <xdr:from>
          <xdr:col>7</xdr:col>
          <xdr:colOff>219075</xdr:colOff>
          <xdr:row>2</xdr:row>
          <xdr:rowOff>66675</xdr:rowOff>
        </xdr:from>
        <xdr:to>
          <xdr:col>8</xdr:col>
          <xdr:colOff>257175</xdr:colOff>
          <xdr:row>2</xdr:row>
          <xdr:rowOff>276225</xdr:rowOff>
        </xdr:to>
        <xdr:sp macro="" textlink="">
          <xdr:nvSpPr>
            <xdr:cNvPr id="115713" name="Check Box 1" hidden="1">
              <a:extLst>
                <a:ext uri="{63B3BB69-23CF-44E3-9099-C40C66FF867C}">
                  <a14:compatExt spid="_x0000_s115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228600</xdr:rowOff>
        </xdr:from>
        <xdr:to>
          <xdr:col>7</xdr:col>
          <xdr:colOff>47625</xdr:colOff>
          <xdr:row>11</xdr:row>
          <xdr:rowOff>9525</xdr:rowOff>
        </xdr:to>
        <xdr:sp macro="" textlink="">
          <xdr:nvSpPr>
            <xdr:cNvPr id="115714" name="Check Box 2" hidden="1">
              <a:extLst>
                <a:ext uri="{63B3BB69-23CF-44E3-9099-C40C66FF867C}">
                  <a14:compatExt spid="_x0000_s115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0</xdr:rowOff>
        </xdr:from>
        <xdr:to>
          <xdr:col>8</xdr:col>
          <xdr:colOff>600075</xdr:colOff>
          <xdr:row>11</xdr:row>
          <xdr:rowOff>9525</xdr:rowOff>
        </xdr:to>
        <xdr:sp macro="" textlink="">
          <xdr:nvSpPr>
            <xdr:cNvPr id="115715" name="Check Box 3" hidden="1">
              <a:extLst>
                <a:ext uri="{63B3BB69-23CF-44E3-9099-C40C66FF867C}">
                  <a14:compatExt spid="_x0000_s115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Fahrrad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228600</xdr:rowOff>
        </xdr:from>
        <xdr:to>
          <xdr:col>10</xdr:col>
          <xdr:colOff>752475</xdr:colOff>
          <xdr:row>11</xdr:row>
          <xdr:rowOff>9525</xdr:rowOff>
        </xdr:to>
        <xdr:sp macro="" textlink="">
          <xdr:nvSpPr>
            <xdr:cNvPr id="115716" name="Check Box 4" hidden="1">
              <a:extLst>
                <a:ext uri="{63B3BB69-23CF-44E3-9099-C40C66FF867C}">
                  <a14:compatExt spid="_x0000_s115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Fußgänger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0</xdr:rowOff>
        </xdr:from>
        <xdr:to>
          <xdr:col>12</xdr:col>
          <xdr:colOff>666750</xdr:colOff>
          <xdr:row>11</xdr:row>
          <xdr:rowOff>0</xdr:rowOff>
        </xdr:to>
        <xdr:sp macro="" textlink="">
          <xdr:nvSpPr>
            <xdr:cNvPr id="115717" name="Check Box 5" hidden="1">
              <a:extLst>
                <a:ext uri="{63B3BB69-23CF-44E3-9099-C40C66FF867C}">
                  <a14:compatExt spid="_x0000_s115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Sonstiges</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11</xdr:col>
      <xdr:colOff>370595</xdr:colOff>
      <xdr:row>3</xdr:row>
      <xdr:rowOff>197146</xdr:rowOff>
    </xdr:from>
    <xdr:to>
      <xdr:col>12</xdr:col>
      <xdr:colOff>720723</xdr:colOff>
      <xdr:row>7</xdr:row>
      <xdr:rowOff>148166</xdr:rowOff>
    </xdr:to>
    <xdr:grpSp>
      <xdr:nvGrpSpPr>
        <xdr:cNvPr id="2" name="Gruppieren 15"/>
        <xdr:cNvGrpSpPr>
          <a:grpSpLocks/>
        </xdr:cNvGrpSpPr>
      </xdr:nvGrpSpPr>
      <xdr:grpSpPr bwMode="auto">
        <a:xfrm>
          <a:off x="7761995" y="1111546"/>
          <a:ext cx="1121653" cy="827320"/>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chemeClr val="bg1">
                  <a:lumMod val="65000"/>
                </a:schemeClr>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3620" y="215430"/>
              <a:ext cx="1008300" cy="1597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3620" y="410626"/>
              <a:ext cx="1008300" cy="1685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3620" y="809891"/>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3621" y="623567"/>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mc:AlternateContent xmlns:mc="http://schemas.openxmlformats.org/markup-compatibility/2006">
    <mc:Choice xmlns:a14="http://schemas.microsoft.com/office/drawing/2010/main" Requires="a14">
      <xdr:twoCellAnchor editAs="oneCell">
        <xdr:from>
          <xdr:col>7</xdr:col>
          <xdr:colOff>219075</xdr:colOff>
          <xdr:row>2</xdr:row>
          <xdr:rowOff>66675</xdr:rowOff>
        </xdr:from>
        <xdr:to>
          <xdr:col>8</xdr:col>
          <xdr:colOff>257175</xdr:colOff>
          <xdr:row>2</xdr:row>
          <xdr:rowOff>276225</xdr:rowOff>
        </xdr:to>
        <xdr:sp macro="" textlink="">
          <xdr:nvSpPr>
            <xdr:cNvPr id="116737" name="Check Box 1" hidden="1">
              <a:extLst>
                <a:ext uri="{63B3BB69-23CF-44E3-9099-C40C66FF867C}">
                  <a14:compatExt spid="_x0000_s11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228600</xdr:rowOff>
        </xdr:from>
        <xdr:to>
          <xdr:col>7</xdr:col>
          <xdr:colOff>47625</xdr:colOff>
          <xdr:row>11</xdr:row>
          <xdr:rowOff>9525</xdr:rowOff>
        </xdr:to>
        <xdr:sp macro="" textlink="">
          <xdr:nvSpPr>
            <xdr:cNvPr id="116738" name="Check Box 2" hidden="1">
              <a:extLst>
                <a:ext uri="{63B3BB69-23CF-44E3-9099-C40C66FF867C}">
                  <a14:compatExt spid="_x0000_s11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0</xdr:rowOff>
        </xdr:from>
        <xdr:to>
          <xdr:col>8</xdr:col>
          <xdr:colOff>600075</xdr:colOff>
          <xdr:row>11</xdr:row>
          <xdr:rowOff>9525</xdr:rowOff>
        </xdr:to>
        <xdr:sp macro="" textlink="">
          <xdr:nvSpPr>
            <xdr:cNvPr id="116739" name="Check Box 3" hidden="1">
              <a:extLst>
                <a:ext uri="{63B3BB69-23CF-44E3-9099-C40C66FF867C}">
                  <a14:compatExt spid="_x0000_s11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Fahrrad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228600</xdr:rowOff>
        </xdr:from>
        <xdr:to>
          <xdr:col>10</xdr:col>
          <xdr:colOff>752475</xdr:colOff>
          <xdr:row>11</xdr:row>
          <xdr:rowOff>9525</xdr:rowOff>
        </xdr:to>
        <xdr:sp macro="" textlink="">
          <xdr:nvSpPr>
            <xdr:cNvPr id="116740" name="Check Box 4" hidden="1">
              <a:extLst>
                <a:ext uri="{63B3BB69-23CF-44E3-9099-C40C66FF867C}">
                  <a14:compatExt spid="_x0000_s11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Fußgänger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0</xdr:rowOff>
        </xdr:from>
        <xdr:to>
          <xdr:col>12</xdr:col>
          <xdr:colOff>666750</xdr:colOff>
          <xdr:row>11</xdr:row>
          <xdr:rowOff>0</xdr:rowOff>
        </xdr:to>
        <xdr:sp macro="" textlink="">
          <xdr:nvSpPr>
            <xdr:cNvPr id="116741" name="Check Box 5" hidden="1">
              <a:extLst>
                <a:ext uri="{63B3BB69-23CF-44E3-9099-C40C66FF867C}">
                  <a14:compatExt spid="_x0000_s11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Sonstiges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11</xdr:col>
      <xdr:colOff>370595</xdr:colOff>
      <xdr:row>3</xdr:row>
      <xdr:rowOff>197146</xdr:rowOff>
    </xdr:from>
    <xdr:to>
      <xdr:col>12</xdr:col>
      <xdr:colOff>720723</xdr:colOff>
      <xdr:row>7</xdr:row>
      <xdr:rowOff>148166</xdr:rowOff>
    </xdr:to>
    <xdr:grpSp>
      <xdr:nvGrpSpPr>
        <xdr:cNvPr id="2" name="Gruppieren 15"/>
        <xdr:cNvGrpSpPr>
          <a:grpSpLocks/>
        </xdr:cNvGrpSpPr>
      </xdr:nvGrpSpPr>
      <xdr:grpSpPr bwMode="auto">
        <a:xfrm>
          <a:off x="7761995" y="1111546"/>
          <a:ext cx="1121653" cy="827320"/>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chemeClr val="bg1">
                  <a:lumMod val="65000"/>
                </a:schemeClr>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3620" y="215430"/>
              <a:ext cx="1008300" cy="1597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3620" y="410626"/>
              <a:ext cx="1008300" cy="1685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3620" y="809891"/>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3621" y="623567"/>
              <a:ext cx="1008300" cy="15083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mc:AlternateContent xmlns:mc="http://schemas.openxmlformats.org/markup-compatibility/2006">
    <mc:Choice xmlns:a14="http://schemas.microsoft.com/office/drawing/2010/main" Requires="a14">
      <xdr:twoCellAnchor editAs="oneCell">
        <xdr:from>
          <xdr:col>7</xdr:col>
          <xdr:colOff>219075</xdr:colOff>
          <xdr:row>2</xdr:row>
          <xdr:rowOff>66675</xdr:rowOff>
        </xdr:from>
        <xdr:to>
          <xdr:col>8</xdr:col>
          <xdr:colOff>257175</xdr:colOff>
          <xdr:row>2</xdr:row>
          <xdr:rowOff>276225</xdr:rowOff>
        </xdr:to>
        <xdr:sp macro="" textlink="">
          <xdr:nvSpPr>
            <xdr:cNvPr id="117761" name="Check Box 1" hidden="1">
              <a:extLst>
                <a:ext uri="{63B3BB69-23CF-44E3-9099-C40C66FF867C}">
                  <a14:compatExt spid="_x0000_s117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228600</xdr:rowOff>
        </xdr:from>
        <xdr:to>
          <xdr:col>7</xdr:col>
          <xdr:colOff>47625</xdr:colOff>
          <xdr:row>11</xdr:row>
          <xdr:rowOff>9525</xdr:rowOff>
        </xdr:to>
        <xdr:sp macro="" textlink="">
          <xdr:nvSpPr>
            <xdr:cNvPr id="117762" name="Check Box 2" hidden="1">
              <a:extLst>
                <a:ext uri="{63B3BB69-23CF-44E3-9099-C40C66FF867C}">
                  <a14:compatExt spid="_x0000_s117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0</xdr:rowOff>
        </xdr:from>
        <xdr:to>
          <xdr:col>8</xdr:col>
          <xdr:colOff>600075</xdr:colOff>
          <xdr:row>11</xdr:row>
          <xdr:rowOff>9525</xdr:rowOff>
        </xdr:to>
        <xdr:sp macro="" textlink="">
          <xdr:nvSpPr>
            <xdr:cNvPr id="117763" name="Check Box 3" hidden="1">
              <a:extLst>
                <a:ext uri="{63B3BB69-23CF-44E3-9099-C40C66FF867C}">
                  <a14:compatExt spid="_x0000_s117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Fahrrad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228600</xdr:rowOff>
        </xdr:from>
        <xdr:to>
          <xdr:col>10</xdr:col>
          <xdr:colOff>752475</xdr:colOff>
          <xdr:row>11</xdr:row>
          <xdr:rowOff>9525</xdr:rowOff>
        </xdr:to>
        <xdr:sp macro="" textlink="">
          <xdr:nvSpPr>
            <xdr:cNvPr id="117764" name="Check Box 4" hidden="1">
              <a:extLst>
                <a:ext uri="{63B3BB69-23CF-44E3-9099-C40C66FF867C}">
                  <a14:compatExt spid="_x0000_s117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Fußgänger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0</xdr:rowOff>
        </xdr:from>
        <xdr:to>
          <xdr:col>12</xdr:col>
          <xdr:colOff>666750</xdr:colOff>
          <xdr:row>11</xdr:row>
          <xdr:rowOff>0</xdr:rowOff>
        </xdr:to>
        <xdr:sp macro="" textlink="">
          <xdr:nvSpPr>
            <xdr:cNvPr id="117765" name="Check Box 5" hidden="1">
              <a:extLst>
                <a:ext uri="{63B3BB69-23CF-44E3-9099-C40C66FF867C}">
                  <a14:compatExt spid="_x0000_s117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Sonstiges</a:t>
              </a:r>
            </a:p>
          </xdr:txBody>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8.vml"/><Relationship Id="rId7" Type="http://schemas.openxmlformats.org/officeDocument/2006/relationships/ctrlProp" Target="../ctrlProps/ctrlProp39.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 Id="rId9"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9.vml"/><Relationship Id="rId7" Type="http://schemas.openxmlformats.org/officeDocument/2006/relationships/ctrlProp" Target="../ctrlProps/ctrlProp44.xml"/><Relationship Id="rId2" Type="http://schemas.openxmlformats.org/officeDocument/2006/relationships/drawing" Target="../drawings/drawing10.xml"/><Relationship Id="rId1" Type="http://schemas.openxmlformats.org/officeDocument/2006/relationships/printerSettings" Target="../printerSettings/printerSettings13.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 Id="rId9"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10.vml"/><Relationship Id="rId7" Type="http://schemas.openxmlformats.org/officeDocument/2006/relationships/ctrlProp" Target="../ctrlProps/ctrlProp49.x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 Id="rId9"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5.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omments" Target="../comments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6.vml"/><Relationship Id="rId7" Type="http://schemas.openxmlformats.org/officeDocument/2006/relationships/ctrlProp" Target="../ctrlProps/ctrlProp29.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 Id="rId9" Type="http://schemas.openxmlformats.org/officeDocument/2006/relationships/comments" Target="../comments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7.vml"/><Relationship Id="rId7" Type="http://schemas.openxmlformats.org/officeDocument/2006/relationships/ctrlProp" Target="../ctrlProps/ctrlProp34.x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 Id="rId9"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C100"/>
  <sheetViews>
    <sheetView showGridLines="0" tabSelected="1" zoomScaleNormal="100" zoomScaleSheetLayoutView="100" workbookViewId="0">
      <selection activeCell="D28" sqref="D28:H35"/>
    </sheetView>
  </sheetViews>
  <sheetFormatPr baseColWidth="10" defaultColWidth="11.42578125" defaultRowHeight="12.75" x14ac:dyDescent="0.2"/>
  <cols>
    <col min="1" max="1" width="2.42578125" style="1" customWidth="1"/>
    <col min="2" max="2" width="2.5703125" style="1" customWidth="1"/>
    <col min="3" max="3" width="1.5703125" style="1" customWidth="1"/>
    <col min="4" max="4" width="29.28515625" style="1" customWidth="1"/>
    <col min="5" max="5" width="19" style="1" customWidth="1"/>
    <col min="6" max="6" width="17.42578125" style="1" customWidth="1"/>
    <col min="7" max="7" width="7.28515625" style="1" customWidth="1"/>
    <col min="8" max="8" width="22.140625" style="1" customWidth="1"/>
    <col min="9" max="9" width="1.7109375" style="1" customWidth="1"/>
    <col min="10" max="10" width="3.42578125" style="1" customWidth="1"/>
    <col min="11" max="16384" width="11.42578125" style="1"/>
  </cols>
  <sheetData>
    <row r="1" spans="1:29" x14ac:dyDescent="0.2">
      <c r="A1" s="180" t="s">
        <v>119</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row>
    <row r="2" spans="1:29" ht="78" customHeight="1" x14ac:dyDescent="0.2">
      <c r="A2" s="180"/>
      <c r="B2" s="180"/>
      <c r="C2" s="172"/>
      <c r="D2" s="173"/>
      <c r="E2" s="223" t="s">
        <v>127</v>
      </c>
      <c r="F2" s="224"/>
      <c r="G2" s="224"/>
      <c r="H2" s="173"/>
      <c r="I2" s="174"/>
      <c r="J2" s="180"/>
      <c r="K2" s="180"/>
      <c r="L2" s="180"/>
      <c r="M2" s="180"/>
      <c r="N2" s="180"/>
      <c r="O2" s="180"/>
      <c r="P2" s="180"/>
      <c r="Q2" s="180"/>
      <c r="R2" s="180"/>
      <c r="S2" s="180"/>
      <c r="T2" s="180"/>
      <c r="U2" s="180"/>
      <c r="V2" s="180"/>
      <c r="W2" s="180"/>
      <c r="X2" s="180"/>
      <c r="Y2" s="180"/>
      <c r="Z2" s="180"/>
      <c r="AA2" s="180"/>
      <c r="AB2" s="180"/>
      <c r="AC2" s="180"/>
    </row>
    <row r="3" spans="1:29" ht="52.5" customHeight="1" x14ac:dyDescent="0.35">
      <c r="A3" s="180"/>
      <c r="B3" s="180"/>
      <c r="C3" s="175"/>
      <c r="D3" s="225" t="s">
        <v>125</v>
      </c>
      <c r="E3" s="225"/>
      <c r="F3" s="225"/>
      <c r="G3" s="225"/>
      <c r="H3" s="226"/>
      <c r="I3" s="179"/>
      <c r="J3" s="180"/>
      <c r="K3" s="180"/>
      <c r="L3" s="180"/>
      <c r="M3" s="180"/>
      <c r="N3" s="180"/>
      <c r="O3" s="180"/>
      <c r="P3" s="180"/>
      <c r="Q3" s="180"/>
      <c r="R3" s="180"/>
      <c r="S3" s="180"/>
      <c r="T3" s="180"/>
      <c r="U3" s="180"/>
      <c r="V3" s="180"/>
      <c r="W3" s="180"/>
      <c r="X3" s="180"/>
      <c r="Y3" s="180"/>
      <c r="Z3" s="180"/>
      <c r="AA3" s="180"/>
      <c r="AB3" s="180"/>
      <c r="AC3" s="180"/>
    </row>
    <row r="4" spans="1:29" ht="36" customHeight="1" x14ac:dyDescent="0.2">
      <c r="A4" s="180"/>
      <c r="B4" s="180"/>
      <c r="C4" s="175"/>
      <c r="D4" s="227" t="s">
        <v>126</v>
      </c>
      <c r="E4" s="227"/>
      <c r="F4" s="227"/>
      <c r="G4" s="227"/>
      <c r="H4" s="227"/>
      <c r="I4" s="179"/>
      <c r="J4" s="180"/>
      <c r="K4" s="180"/>
      <c r="L4" s="180"/>
      <c r="M4" s="180"/>
      <c r="N4" s="180"/>
      <c r="O4" s="180"/>
      <c r="P4" s="180"/>
      <c r="Q4" s="180"/>
      <c r="R4" s="180"/>
      <c r="S4" s="180"/>
      <c r="T4" s="180"/>
      <c r="U4" s="180"/>
      <c r="V4" s="180"/>
      <c r="W4" s="180"/>
      <c r="X4" s="180"/>
      <c r="Y4" s="180"/>
      <c r="Z4" s="180"/>
      <c r="AA4" s="180"/>
      <c r="AB4" s="180"/>
      <c r="AC4" s="180"/>
    </row>
    <row r="5" spans="1:29" ht="32.25" customHeight="1" x14ac:dyDescent="0.2">
      <c r="A5" s="180"/>
      <c r="B5" s="180"/>
      <c r="C5" s="175"/>
      <c r="D5" s="228" t="s">
        <v>62</v>
      </c>
      <c r="E5" s="228"/>
      <c r="F5" s="228"/>
      <c r="G5" s="228"/>
      <c r="H5" s="228"/>
      <c r="I5" s="176"/>
      <c r="J5" s="181"/>
      <c r="K5" s="180"/>
      <c r="L5" s="182"/>
      <c r="M5" s="183"/>
      <c r="N5" s="183"/>
      <c r="O5" s="180"/>
      <c r="P5" s="180"/>
      <c r="Q5" s="180"/>
      <c r="R5" s="180"/>
      <c r="S5" s="180"/>
      <c r="T5" s="180"/>
      <c r="U5" s="180"/>
      <c r="V5" s="180"/>
      <c r="W5" s="180"/>
      <c r="X5" s="180"/>
      <c r="Y5" s="180"/>
      <c r="Z5" s="180"/>
      <c r="AA5" s="180"/>
      <c r="AB5" s="180"/>
      <c r="AC5" s="180"/>
    </row>
    <row r="6" spans="1:29" ht="15" x14ac:dyDescent="0.2">
      <c r="A6" s="180"/>
      <c r="B6" s="180"/>
      <c r="C6" s="175"/>
      <c r="D6" s="232" t="s">
        <v>20</v>
      </c>
      <c r="E6" s="232"/>
      <c r="F6" s="232"/>
      <c r="G6" s="232"/>
      <c r="H6" s="232"/>
      <c r="I6" s="176"/>
      <c r="J6" s="181"/>
      <c r="K6" s="180"/>
      <c r="L6" s="182"/>
      <c r="M6" s="183"/>
      <c r="N6" s="183"/>
      <c r="O6" s="180"/>
      <c r="P6" s="180"/>
      <c r="Q6" s="180"/>
      <c r="R6" s="180"/>
      <c r="S6" s="180"/>
      <c r="T6" s="180"/>
      <c r="U6" s="180"/>
      <c r="V6" s="180"/>
      <c r="W6" s="180"/>
      <c r="X6" s="180"/>
      <c r="Y6" s="180"/>
      <c r="Z6" s="180"/>
      <c r="AA6" s="180"/>
      <c r="AB6" s="180"/>
      <c r="AC6" s="180"/>
    </row>
    <row r="7" spans="1:29" ht="45" customHeight="1" x14ac:dyDescent="0.2">
      <c r="A7" s="180"/>
      <c r="B7" s="180"/>
      <c r="C7" s="175"/>
      <c r="D7" s="230" t="s">
        <v>26</v>
      </c>
      <c r="E7" s="231"/>
      <c r="F7" s="231"/>
      <c r="G7" s="231"/>
      <c r="H7" s="231"/>
      <c r="I7" s="176"/>
      <c r="J7" s="181"/>
      <c r="K7" s="180"/>
      <c r="L7" s="184"/>
      <c r="M7" s="180"/>
      <c r="N7" s="180"/>
      <c r="O7" s="180"/>
      <c r="P7" s="180"/>
      <c r="Q7" s="180"/>
      <c r="R7" s="180"/>
      <c r="S7" s="180"/>
      <c r="T7" s="180"/>
      <c r="U7" s="180"/>
      <c r="V7" s="180"/>
      <c r="W7" s="180"/>
      <c r="X7" s="180"/>
      <c r="Y7" s="180"/>
      <c r="Z7" s="180"/>
      <c r="AA7" s="180"/>
      <c r="AB7" s="180"/>
      <c r="AC7" s="180"/>
    </row>
    <row r="8" spans="1:29" ht="30" customHeight="1" x14ac:dyDescent="0.2">
      <c r="A8" s="180"/>
      <c r="B8" s="180"/>
      <c r="C8" s="175"/>
      <c r="D8" s="231" t="s">
        <v>22</v>
      </c>
      <c r="E8" s="231"/>
      <c r="F8" s="231"/>
      <c r="G8" s="231"/>
      <c r="H8" s="231"/>
      <c r="I8" s="176"/>
      <c r="J8" s="181"/>
      <c r="K8" s="180"/>
      <c r="L8" s="180"/>
      <c r="M8" s="180"/>
      <c r="N8" s="180"/>
      <c r="O8" s="180"/>
      <c r="P8" s="180"/>
      <c r="Q8" s="180"/>
      <c r="R8" s="180"/>
      <c r="S8" s="180"/>
      <c r="T8" s="180"/>
      <c r="U8" s="180"/>
      <c r="V8" s="180"/>
      <c r="W8" s="180"/>
      <c r="X8" s="180"/>
      <c r="Y8" s="180"/>
      <c r="Z8" s="180"/>
      <c r="AA8" s="180"/>
      <c r="AB8" s="180"/>
      <c r="AC8" s="180"/>
    </row>
    <row r="9" spans="1:29" ht="30" customHeight="1" x14ac:dyDescent="0.2">
      <c r="A9" s="180"/>
      <c r="B9" s="180"/>
      <c r="C9" s="175"/>
      <c r="D9" s="233" t="s">
        <v>129</v>
      </c>
      <c r="E9" s="231"/>
      <c r="F9" s="231"/>
      <c r="G9" s="231"/>
      <c r="H9" s="231"/>
      <c r="I9" s="176"/>
      <c r="J9" s="181"/>
      <c r="K9" s="180"/>
      <c r="L9" s="180"/>
      <c r="M9" s="180"/>
      <c r="N9" s="180"/>
      <c r="O9" s="180"/>
      <c r="P9" s="180"/>
      <c r="Q9" s="180"/>
      <c r="R9" s="180"/>
      <c r="S9" s="180"/>
      <c r="T9" s="180"/>
      <c r="U9" s="180"/>
      <c r="V9" s="180"/>
      <c r="W9" s="180"/>
      <c r="X9" s="180"/>
      <c r="Y9" s="180"/>
      <c r="Z9" s="180"/>
      <c r="AA9" s="180"/>
      <c r="AB9" s="180"/>
      <c r="AC9" s="180"/>
    </row>
    <row r="10" spans="1:29" ht="30" customHeight="1" x14ac:dyDescent="0.2">
      <c r="A10" s="180"/>
      <c r="B10" s="180"/>
      <c r="C10" s="175"/>
      <c r="D10" s="233" t="s">
        <v>120</v>
      </c>
      <c r="E10" s="233"/>
      <c r="F10" s="233"/>
      <c r="G10" s="233"/>
      <c r="H10" s="233"/>
      <c r="I10" s="176"/>
      <c r="J10" s="181"/>
      <c r="K10" s="180"/>
      <c r="L10" s="180"/>
      <c r="M10" s="180"/>
      <c r="N10" s="180"/>
      <c r="O10" s="180"/>
      <c r="P10" s="180"/>
      <c r="Q10" s="180"/>
      <c r="R10" s="180"/>
      <c r="S10" s="180"/>
      <c r="T10" s="180"/>
      <c r="U10" s="180"/>
      <c r="V10" s="180"/>
      <c r="W10" s="180"/>
      <c r="X10" s="180"/>
      <c r="Y10" s="180"/>
      <c r="Z10" s="180"/>
      <c r="AA10" s="180"/>
      <c r="AB10" s="180"/>
      <c r="AC10" s="180"/>
    </row>
    <row r="11" spans="1:29" ht="20.25" customHeight="1" x14ac:dyDescent="0.2">
      <c r="A11" s="180"/>
      <c r="B11" s="180"/>
      <c r="C11" s="175"/>
      <c r="D11" s="233" t="s">
        <v>121</v>
      </c>
      <c r="E11" s="236"/>
      <c r="F11" s="236"/>
      <c r="G11" s="236"/>
      <c r="H11" s="236"/>
      <c r="I11" s="176"/>
      <c r="J11" s="181"/>
      <c r="K11" s="180"/>
      <c r="L11" s="180"/>
      <c r="M11" s="180"/>
      <c r="N11" s="180"/>
      <c r="O11" s="180"/>
      <c r="P11" s="180"/>
      <c r="Q11" s="180"/>
      <c r="R11" s="180"/>
      <c r="S11" s="180"/>
      <c r="T11" s="180"/>
      <c r="U11" s="180"/>
      <c r="V11" s="180"/>
      <c r="W11" s="180"/>
      <c r="X11" s="180"/>
      <c r="Y11" s="180"/>
      <c r="Z11" s="180"/>
      <c r="AA11" s="180"/>
      <c r="AB11" s="180"/>
      <c r="AC11" s="180"/>
    </row>
    <row r="12" spans="1:29" ht="21.75" customHeight="1" x14ac:dyDescent="0.2">
      <c r="A12" s="180"/>
      <c r="B12" s="180"/>
      <c r="C12" s="175"/>
      <c r="D12" s="233" t="s">
        <v>122</v>
      </c>
      <c r="E12" s="233"/>
      <c r="F12" s="233"/>
      <c r="G12" s="233"/>
      <c r="H12" s="233"/>
      <c r="I12" s="176"/>
      <c r="J12" s="181"/>
      <c r="K12" s="180"/>
      <c r="L12" s="180"/>
      <c r="M12" s="180"/>
      <c r="N12" s="180"/>
      <c r="O12" s="180"/>
      <c r="P12" s="180"/>
      <c r="Q12" s="180"/>
      <c r="R12" s="180"/>
      <c r="S12" s="180"/>
      <c r="T12" s="180"/>
      <c r="U12" s="180"/>
      <c r="V12" s="180"/>
      <c r="W12" s="180"/>
      <c r="X12" s="180"/>
      <c r="Y12" s="180"/>
      <c r="Z12" s="180"/>
      <c r="AA12" s="180"/>
      <c r="AB12" s="180"/>
      <c r="AC12" s="180"/>
    </row>
    <row r="13" spans="1:29" ht="17.100000000000001" customHeight="1" x14ac:dyDescent="0.2">
      <c r="A13" s="180"/>
      <c r="B13" s="180"/>
      <c r="C13" s="175"/>
      <c r="D13" s="237" t="s">
        <v>23</v>
      </c>
      <c r="E13" s="238"/>
      <c r="F13" s="238"/>
      <c r="G13" s="238"/>
      <c r="H13" s="238"/>
      <c r="I13" s="176"/>
      <c r="J13" s="181"/>
      <c r="K13" s="180"/>
      <c r="L13" s="180"/>
      <c r="M13" s="180"/>
      <c r="N13" s="180"/>
      <c r="O13" s="180"/>
      <c r="P13" s="180"/>
      <c r="Q13" s="180"/>
      <c r="R13" s="180"/>
      <c r="S13" s="180"/>
      <c r="T13" s="180"/>
      <c r="U13" s="180"/>
      <c r="V13" s="180"/>
      <c r="W13" s="180"/>
      <c r="X13" s="180"/>
      <c r="Y13" s="180"/>
      <c r="Z13" s="180"/>
      <c r="AA13" s="180"/>
      <c r="AB13" s="180"/>
      <c r="AC13" s="180"/>
    </row>
    <row r="14" spans="1:29" ht="43.5" customHeight="1" x14ac:dyDescent="0.2">
      <c r="A14" s="180"/>
      <c r="B14" s="180"/>
      <c r="C14" s="175"/>
      <c r="D14" s="233" t="s">
        <v>50</v>
      </c>
      <c r="E14" s="235"/>
      <c r="F14" s="235"/>
      <c r="G14" s="235"/>
      <c r="H14" s="235"/>
      <c r="I14" s="176"/>
      <c r="J14" s="181"/>
      <c r="K14" s="180"/>
      <c r="L14" s="180"/>
      <c r="M14" s="180"/>
      <c r="N14" s="180"/>
      <c r="O14" s="180"/>
      <c r="P14" s="180"/>
      <c r="Q14" s="180"/>
      <c r="R14" s="180"/>
      <c r="S14" s="180"/>
      <c r="T14" s="180"/>
      <c r="U14" s="180"/>
      <c r="V14" s="180"/>
      <c r="W14" s="180"/>
      <c r="X14" s="180"/>
      <c r="Y14" s="180"/>
      <c r="Z14" s="180"/>
      <c r="AA14" s="180"/>
      <c r="AB14" s="180"/>
      <c r="AC14" s="180"/>
    </row>
    <row r="15" spans="1:29" ht="27" customHeight="1" x14ac:dyDescent="0.2">
      <c r="A15" s="180"/>
      <c r="B15" s="180"/>
      <c r="C15" s="175"/>
      <c r="D15" s="233" t="s">
        <v>123</v>
      </c>
      <c r="E15" s="235"/>
      <c r="F15" s="235"/>
      <c r="G15" s="235"/>
      <c r="H15" s="235"/>
      <c r="I15" s="176"/>
      <c r="J15" s="181"/>
      <c r="K15" s="180"/>
      <c r="L15" s="180"/>
      <c r="M15" s="180"/>
      <c r="N15" s="180"/>
      <c r="O15" s="180"/>
      <c r="P15" s="180"/>
      <c r="Q15" s="180"/>
      <c r="R15" s="180"/>
      <c r="S15" s="180"/>
      <c r="T15" s="180"/>
      <c r="U15" s="180"/>
      <c r="V15" s="180"/>
      <c r="W15" s="180"/>
      <c r="X15" s="180"/>
      <c r="Y15" s="180"/>
      <c r="Z15" s="180"/>
      <c r="AA15" s="180"/>
      <c r="AB15" s="180"/>
      <c r="AC15" s="180"/>
    </row>
    <row r="16" spans="1:29" ht="21.75" customHeight="1" x14ac:dyDescent="0.2">
      <c r="A16" s="180"/>
      <c r="B16" s="180"/>
      <c r="C16" s="175"/>
      <c r="D16" s="231" t="s">
        <v>24</v>
      </c>
      <c r="E16" s="235"/>
      <c r="F16" s="235"/>
      <c r="G16" s="235"/>
      <c r="H16" s="235"/>
      <c r="I16" s="176"/>
      <c r="J16" s="181"/>
      <c r="K16" s="180"/>
      <c r="L16" s="180"/>
      <c r="M16" s="180"/>
      <c r="N16" s="180"/>
      <c r="O16" s="180"/>
      <c r="P16" s="180"/>
      <c r="Q16" s="180"/>
      <c r="R16" s="180"/>
      <c r="S16" s="180"/>
      <c r="T16" s="180"/>
      <c r="U16" s="180"/>
      <c r="V16" s="180"/>
      <c r="W16" s="180"/>
      <c r="X16" s="180"/>
      <c r="Y16" s="180"/>
      <c r="Z16" s="180"/>
      <c r="AA16" s="180"/>
      <c r="AB16" s="180"/>
      <c r="AC16" s="180"/>
    </row>
    <row r="17" spans="1:29" ht="15.95" customHeight="1" x14ac:dyDescent="0.2">
      <c r="A17" s="180"/>
      <c r="B17" s="180"/>
      <c r="C17" s="175"/>
      <c r="D17" s="24" t="s">
        <v>21</v>
      </c>
      <c r="E17" s="231" t="s">
        <v>17</v>
      </c>
      <c r="F17" s="231"/>
      <c r="G17" s="231"/>
      <c r="H17" s="231"/>
      <c r="I17" s="176"/>
      <c r="J17" s="181"/>
      <c r="K17" s="180"/>
      <c r="L17" s="180"/>
      <c r="M17" s="180"/>
      <c r="N17" s="180"/>
      <c r="O17" s="180"/>
      <c r="P17" s="180"/>
      <c r="Q17" s="180"/>
      <c r="R17" s="180"/>
      <c r="S17" s="180"/>
      <c r="T17" s="180"/>
      <c r="U17" s="180"/>
      <c r="V17" s="180"/>
      <c r="W17" s="180"/>
      <c r="X17" s="180"/>
      <c r="Y17" s="180"/>
      <c r="Z17" s="180"/>
      <c r="AA17" s="180"/>
      <c r="AB17" s="180"/>
      <c r="AC17" s="180"/>
    </row>
    <row r="18" spans="1:29" ht="15.95" customHeight="1" x14ac:dyDescent="0.2">
      <c r="A18" s="180"/>
      <c r="B18" s="180"/>
      <c r="C18" s="175"/>
      <c r="D18" s="24" t="s">
        <v>21</v>
      </c>
      <c r="E18" s="231" t="s">
        <v>18</v>
      </c>
      <c r="F18" s="231"/>
      <c r="G18" s="231"/>
      <c r="H18" s="231"/>
      <c r="I18" s="176"/>
      <c r="J18" s="181"/>
      <c r="K18" s="180"/>
      <c r="L18" s="180"/>
      <c r="M18" s="180"/>
      <c r="N18" s="180"/>
      <c r="O18" s="180"/>
      <c r="P18" s="180"/>
      <c r="Q18" s="180"/>
      <c r="R18" s="180"/>
      <c r="S18" s="180"/>
      <c r="T18" s="180"/>
      <c r="U18" s="180"/>
      <c r="V18" s="180"/>
      <c r="W18" s="180"/>
      <c r="X18" s="180"/>
      <c r="Y18" s="180"/>
      <c r="Z18" s="180"/>
      <c r="AA18" s="180"/>
      <c r="AB18" s="180"/>
      <c r="AC18" s="180"/>
    </row>
    <row r="19" spans="1:29" ht="15.95" customHeight="1" x14ac:dyDescent="0.2">
      <c r="A19" s="180"/>
      <c r="B19" s="180"/>
      <c r="C19" s="175"/>
      <c r="D19" s="24" t="s">
        <v>21</v>
      </c>
      <c r="E19" s="231" t="s">
        <v>19</v>
      </c>
      <c r="F19" s="231"/>
      <c r="G19" s="231"/>
      <c r="H19" s="231"/>
      <c r="I19" s="176"/>
      <c r="J19" s="181"/>
      <c r="K19" s="180"/>
      <c r="L19" s="180"/>
      <c r="M19" s="180"/>
      <c r="N19" s="180"/>
      <c r="O19" s="180"/>
      <c r="P19" s="180"/>
      <c r="Q19" s="180"/>
      <c r="R19" s="180"/>
      <c r="S19" s="180"/>
      <c r="T19" s="180"/>
      <c r="U19" s="180"/>
      <c r="V19" s="180"/>
      <c r="W19" s="180"/>
      <c r="X19" s="180"/>
      <c r="Y19" s="180"/>
      <c r="Z19" s="180"/>
      <c r="AA19" s="180"/>
      <c r="AB19" s="180"/>
      <c r="AC19" s="180"/>
    </row>
    <row r="20" spans="1:29" ht="15.95" customHeight="1" x14ac:dyDescent="0.2">
      <c r="A20" s="180"/>
      <c r="B20" s="180"/>
      <c r="C20" s="175"/>
      <c r="D20" s="24"/>
      <c r="E20" s="166"/>
      <c r="F20" s="167"/>
      <c r="G20" s="231"/>
      <c r="H20" s="231"/>
      <c r="I20" s="176"/>
      <c r="J20" s="181"/>
      <c r="K20" s="180"/>
      <c r="L20" s="180"/>
      <c r="M20" s="180"/>
      <c r="N20" s="180"/>
      <c r="O20" s="180"/>
      <c r="P20" s="180"/>
      <c r="Q20" s="180"/>
      <c r="R20" s="180"/>
      <c r="S20" s="180"/>
      <c r="T20" s="180"/>
      <c r="U20" s="180"/>
      <c r="V20" s="180"/>
      <c r="W20" s="180"/>
      <c r="X20" s="180"/>
      <c r="Y20" s="180"/>
      <c r="Z20" s="180"/>
      <c r="AA20" s="180"/>
      <c r="AB20" s="180"/>
      <c r="AC20" s="180"/>
    </row>
    <row r="21" spans="1:29" ht="15.95" customHeight="1" x14ac:dyDescent="0.2">
      <c r="A21" s="180"/>
      <c r="B21" s="180"/>
      <c r="C21" s="175"/>
      <c r="D21" s="233" t="s">
        <v>35</v>
      </c>
      <c r="E21" s="235"/>
      <c r="F21" s="235"/>
      <c r="G21" s="235"/>
      <c r="H21" s="235"/>
      <c r="I21" s="176"/>
      <c r="J21" s="181"/>
      <c r="K21" s="180"/>
      <c r="L21" s="180"/>
      <c r="M21" s="180"/>
      <c r="N21" s="180"/>
      <c r="O21" s="180"/>
      <c r="P21" s="180"/>
      <c r="Q21" s="180"/>
      <c r="R21" s="180"/>
      <c r="S21" s="180"/>
      <c r="T21" s="180"/>
      <c r="U21" s="180"/>
      <c r="V21" s="180"/>
      <c r="W21" s="180"/>
      <c r="X21" s="180"/>
      <c r="Y21" s="180"/>
      <c r="Z21" s="180"/>
      <c r="AA21" s="180"/>
      <c r="AB21" s="180"/>
      <c r="AC21" s="180"/>
    </row>
    <row r="22" spans="1:29" ht="9" customHeight="1" x14ac:dyDescent="0.2">
      <c r="A22" s="180"/>
      <c r="B22" s="180"/>
      <c r="C22" s="175"/>
      <c r="D22" s="24"/>
      <c r="E22" s="166"/>
      <c r="F22" s="167"/>
      <c r="G22" s="166"/>
      <c r="H22" s="166"/>
      <c r="I22" s="176"/>
      <c r="J22" s="181"/>
      <c r="K22" s="180"/>
      <c r="L22" s="180"/>
      <c r="M22" s="180"/>
      <c r="N22" s="180"/>
      <c r="O22" s="180"/>
      <c r="P22" s="180"/>
      <c r="Q22" s="180"/>
      <c r="R22" s="180"/>
      <c r="S22" s="180"/>
      <c r="T22" s="180"/>
      <c r="U22" s="180"/>
      <c r="V22" s="180"/>
      <c r="W22" s="180"/>
      <c r="X22" s="180"/>
      <c r="Y22" s="180"/>
      <c r="Z22" s="180"/>
      <c r="AA22" s="180"/>
      <c r="AB22" s="180"/>
      <c r="AC22" s="180"/>
    </row>
    <row r="23" spans="1:29" ht="21" customHeight="1" x14ac:dyDescent="0.2">
      <c r="A23" s="180"/>
      <c r="B23" s="180"/>
      <c r="C23" s="177"/>
      <c r="D23" s="239" t="s">
        <v>133</v>
      </c>
      <c r="E23" s="240"/>
      <c r="F23" s="240"/>
      <c r="G23" s="240"/>
      <c r="H23" s="240"/>
      <c r="I23" s="178"/>
      <c r="J23" s="181"/>
      <c r="K23" s="180"/>
      <c r="L23" s="180"/>
      <c r="M23" s="180"/>
      <c r="N23" s="180"/>
      <c r="O23" s="180"/>
      <c r="P23" s="180"/>
      <c r="Q23" s="180"/>
      <c r="R23" s="180"/>
      <c r="S23" s="180"/>
      <c r="T23" s="180"/>
      <c r="U23" s="180"/>
      <c r="V23" s="180"/>
      <c r="W23" s="180"/>
      <c r="X23" s="180"/>
      <c r="Y23" s="180"/>
      <c r="Z23" s="180"/>
      <c r="AA23" s="180"/>
      <c r="AB23" s="180"/>
      <c r="AC23" s="180"/>
    </row>
    <row r="24" spans="1:29" ht="15" x14ac:dyDescent="0.2">
      <c r="A24" s="180"/>
      <c r="B24" s="180"/>
      <c r="C24" s="183"/>
      <c r="D24" s="183"/>
      <c r="E24" s="234"/>
      <c r="F24" s="234"/>
      <c r="G24" s="234"/>
      <c r="H24" s="234"/>
      <c r="I24" s="185"/>
      <c r="J24" s="181"/>
      <c r="K24" s="180"/>
      <c r="L24" s="180"/>
      <c r="M24" s="180"/>
      <c r="N24" s="180"/>
      <c r="O24" s="180"/>
      <c r="P24" s="180"/>
      <c r="Q24" s="180"/>
      <c r="R24" s="180"/>
      <c r="S24" s="180"/>
      <c r="T24" s="180"/>
      <c r="U24" s="180"/>
      <c r="V24" s="180"/>
      <c r="W24" s="180"/>
      <c r="X24" s="180"/>
      <c r="Y24" s="180"/>
      <c r="Z24" s="180"/>
      <c r="AA24" s="180"/>
      <c r="AB24" s="180"/>
      <c r="AC24" s="180"/>
    </row>
    <row r="25" spans="1:29" ht="15" x14ac:dyDescent="0.2">
      <c r="A25" s="180"/>
      <c r="B25" s="180"/>
      <c r="C25" s="183"/>
      <c r="D25" s="183"/>
      <c r="E25" s="234"/>
      <c r="F25" s="234"/>
      <c r="G25" s="234"/>
      <c r="H25" s="234"/>
      <c r="I25" s="185"/>
      <c r="J25" s="181"/>
      <c r="K25" s="180"/>
      <c r="L25" s="180"/>
      <c r="M25" s="180"/>
      <c r="N25" s="180"/>
      <c r="O25" s="180"/>
      <c r="P25" s="180"/>
      <c r="Q25" s="180"/>
      <c r="R25" s="180"/>
      <c r="S25" s="180"/>
      <c r="T25" s="180"/>
      <c r="U25" s="180"/>
      <c r="V25" s="180"/>
      <c r="W25" s="180"/>
      <c r="X25" s="180"/>
      <c r="Y25" s="180"/>
      <c r="Z25" s="180"/>
      <c r="AA25" s="180"/>
      <c r="AB25" s="180"/>
      <c r="AC25" s="180"/>
    </row>
    <row r="26" spans="1:29" ht="15" x14ac:dyDescent="0.2">
      <c r="A26" s="180"/>
      <c r="B26" s="180"/>
      <c r="C26" s="183"/>
      <c r="D26" s="183"/>
      <c r="E26" s="180"/>
      <c r="F26" s="180"/>
      <c r="G26" s="180"/>
      <c r="H26" s="180"/>
      <c r="I26" s="180"/>
      <c r="J26" s="181"/>
      <c r="K26" s="180"/>
      <c r="L26" s="180"/>
      <c r="M26" s="180"/>
      <c r="N26" s="180"/>
      <c r="O26" s="180"/>
      <c r="P26" s="180"/>
      <c r="Q26" s="180"/>
      <c r="R26" s="180"/>
      <c r="S26" s="180"/>
      <c r="T26" s="180"/>
      <c r="U26" s="180"/>
      <c r="V26" s="180"/>
      <c r="W26" s="180"/>
      <c r="X26" s="180"/>
      <c r="Y26" s="180"/>
      <c r="Z26" s="180"/>
      <c r="AA26" s="180"/>
      <c r="AB26" s="180"/>
      <c r="AC26" s="180"/>
    </row>
    <row r="27" spans="1:29" ht="15" x14ac:dyDescent="0.2">
      <c r="A27" s="180"/>
      <c r="B27" s="180"/>
      <c r="C27" s="183"/>
      <c r="D27" s="186"/>
      <c r="E27" s="185"/>
      <c r="F27" s="187"/>
      <c r="G27" s="187"/>
      <c r="H27" s="187"/>
      <c r="I27" s="185"/>
      <c r="J27" s="181"/>
      <c r="K27" s="180"/>
      <c r="L27" s="180"/>
      <c r="M27" s="180"/>
      <c r="N27" s="180"/>
      <c r="O27" s="180"/>
      <c r="P27" s="180"/>
      <c r="Q27" s="180"/>
      <c r="R27" s="180"/>
      <c r="S27" s="180"/>
      <c r="T27" s="180"/>
      <c r="U27" s="180"/>
      <c r="V27" s="180"/>
      <c r="W27" s="180"/>
      <c r="X27" s="180"/>
      <c r="Y27" s="180"/>
      <c r="Z27" s="180"/>
      <c r="AA27" s="180"/>
      <c r="AB27" s="180"/>
      <c r="AC27" s="180"/>
    </row>
    <row r="28" spans="1:29" x14ac:dyDescent="0.2">
      <c r="A28" s="180"/>
      <c r="B28" s="180"/>
      <c r="C28" s="183"/>
      <c r="D28" s="229"/>
      <c r="E28" s="229"/>
      <c r="F28" s="229"/>
      <c r="G28" s="229"/>
      <c r="H28" s="229"/>
      <c r="I28" s="183"/>
      <c r="J28" s="180"/>
      <c r="K28" s="180"/>
      <c r="L28" s="180"/>
      <c r="M28" s="180"/>
      <c r="N28" s="180"/>
      <c r="O28" s="180"/>
      <c r="P28" s="180"/>
      <c r="Q28" s="180"/>
      <c r="R28" s="180"/>
      <c r="S28" s="180"/>
      <c r="T28" s="180"/>
      <c r="U28" s="180"/>
      <c r="V28" s="180"/>
      <c r="W28" s="180"/>
      <c r="X28" s="180"/>
      <c r="Y28" s="180"/>
      <c r="Z28" s="180"/>
      <c r="AA28" s="180"/>
      <c r="AB28" s="180"/>
      <c r="AC28" s="180"/>
    </row>
    <row r="29" spans="1:29" x14ac:dyDescent="0.2">
      <c r="A29" s="180"/>
      <c r="B29" s="180"/>
      <c r="C29" s="183"/>
      <c r="D29" s="229"/>
      <c r="E29" s="229"/>
      <c r="F29" s="229"/>
      <c r="G29" s="229"/>
      <c r="H29" s="229"/>
      <c r="I29" s="183"/>
      <c r="J29" s="180"/>
      <c r="K29" s="180"/>
      <c r="L29" s="180"/>
      <c r="M29" s="180"/>
      <c r="N29" s="180"/>
      <c r="O29" s="180"/>
      <c r="P29" s="180"/>
      <c r="Q29" s="180"/>
      <c r="R29" s="180"/>
      <c r="S29" s="180"/>
      <c r="T29" s="180"/>
      <c r="U29" s="180"/>
      <c r="V29" s="180"/>
      <c r="W29" s="180"/>
      <c r="X29" s="180"/>
      <c r="Y29" s="180"/>
      <c r="Z29" s="180"/>
      <c r="AA29" s="180"/>
      <c r="AB29" s="180"/>
      <c r="AC29" s="180"/>
    </row>
    <row r="30" spans="1:29" x14ac:dyDescent="0.2">
      <c r="A30" s="180"/>
      <c r="B30" s="180"/>
      <c r="C30" s="183"/>
      <c r="D30" s="229"/>
      <c r="E30" s="229"/>
      <c r="F30" s="229"/>
      <c r="G30" s="229"/>
      <c r="H30" s="229"/>
      <c r="I30" s="183"/>
      <c r="J30" s="180"/>
      <c r="K30" s="180"/>
      <c r="L30" s="180"/>
      <c r="M30" s="180"/>
      <c r="N30" s="180"/>
      <c r="O30" s="180"/>
      <c r="P30" s="180"/>
      <c r="Q30" s="180"/>
      <c r="R30" s="180"/>
      <c r="S30" s="180"/>
      <c r="T30" s="180"/>
      <c r="U30" s="180"/>
      <c r="V30" s="180"/>
      <c r="W30" s="180"/>
      <c r="X30" s="180"/>
      <c r="Y30" s="180"/>
      <c r="Z30" s="180"/>
      <c r="AA30" s="180"/>
      <c r="AB30" s="180"/>
      <c r="AC30" s="180"/>
    </row>
    <row r="31" spans="1:29" x14ac:dyDescent="0.2">
      <c r="A31" s="180"/>
      <c r="B31" s="180"/>
      <c r="C31" s="183"/>
      <c r="D31" s="229"/>
      <c r="E31" s="229"/>
      <c r="F31" s="229"/>
      <c r="G31" s="229"/>
      <c r="H31" s="229"/>
      <c r="I31" s="183"/>
      <c r="J31" s="180"/>
      <c r="K31" s="180"/>
      <c r="L31" s="180"/>
      <c r="M31" s="180"/>
      <c r="N31" s="180"/>
      <c r="O31" s="180"/>
      <c r="P31" s="180"/>
      <c r="Q31" s="180"/>
      <c r="R31" s="180"/>
      <c r="S31" s="180"/>
      <c r="T31" s="180"/>
      <c r="U31" s="180"/>
      <c r="V31" s="180"/>
      <c r="W31" s="180"/>
      <c r="X31" s="180"/>
      <c r="Y31" s="180"/>
      <c r="Z31" s="180"/>
      <c r="AA31" s="180"/>
      <c r="AB31" s="180"/>
      <c r="AC31" s="180"/>
    </row>
    <row r="32" spans="1:29" x14ac:dyDescent="0.2">
      <c r="A32" s="180"/>
      <c r="B32" s="180"/>
      <c r="C32" s="183"/>
      <c r="D32" s="229"/>
      <c r="E32" s="229"/>
      <c r="F32" s="229"/>
      <c r="G32" s="229"/>
      <c r="H32" s="229"/>
      <c r="I32" s="183"/>
      <c r="J32" s="180"/>
      <c r="K32" s="180"/>
      <c r="L32" s="180"/>
      <c r="M32" s="180"/>
      <c r="N32" s="180"/>
      <c r="O32" s="180"/>
      <c r="P32" s="180"/>
      <c r="Q32" s="180"/>
      <c r="R32" s="180"/>
      <c r="S32" s="180"/>
      <c r="T32" s="180"/>
      <c r="U32" s="180"/>
      <c r="V32" s="180"/>
      <c r="W32" s="180"/>
      <c r="X32" s="180"/>
      <c r="Y32" s="180"/>
      <c r="Z32" s="180"/>
      <c r="AA32" s="180"/>
      <c r="AB32" s="180"/>
      <c r="AC32" s="180"/>
    </row>
    <row r="33" spans="1:29" x14ac:dyDescent="0.2">
      <c r="A33" s="180"/>
      <c r="B33" s="180"/>
      <c r="C33" s="183"/>
      <c r="D33" s="229"/>
      <c r="E33" s="229"/>
      <c r="F33" s="229"/>
      <c r="G33" s="229"/>
      <c r="H33" s="229"/>
      <c r="I33" s="183"/>
      <c r="J33" s="180"/>
      <c r="K33" s="180"/>
      <c r="L33" s="180"/>
      <c r="M33" s="180"/>
      <c r="N33" s="180"/>
      <c r="O33" s="180"/>
      <c r="P33" s="180"/>
      <c r="Q33" s="180"/>
      <c r="R33" s="180"/>
      <c r="S33" s="180"/>
      <c r="T33" s="180"/>
      <c r="U33" s="180"/>
      <c r="V33" s="180"/>
      <c r="W33" s="180"/>
      <c r="X33" s="180"/>
      <c r="Y33" s="180"/>
      <c r="Z33" s="180"/>
      <c r="AA33" s="180"/>
      <c r="AB33" s="180"/>
      <c r="AC33" s="180"/>
    </row>
    <row r="34" spans="1:29" x14ac:dyDescent="0.2">
      <c r="A34" s="180"/>
      <c r="B34" s="180"/>
      <c r="C34" s="183"/>
      <c r="D34" s="229"/>
      <c r="E34" s="229"/>
      <c r="F34" s="229"/>
      <c r="G34" s="229"/>
      <c r="H34" s="229"/>
      <c r="I34" s="183"/>
      <c r="J34" s="180"/>
      <c r="K34" s="180"/>
      <c r="L34" s="180"/>
      <c r="M34" s="180"/>
      <c r="N34" s="180"/>
      <c r="O34" s="180"/>
      <c r="P34" s="180"/>
      <c r="Q34" s="180"/>
      <c r="R34" s="180"/>
      <c r="S34" s="180"/>
      <c r="T34" s="180"/>
      <c r="U34" s="180"/>
      <c r="V34" s="180"/>
      <c r="W34" s="180"/>
      <c r="X34" s="180"/>
      <c r="Y34" s="180"/>
      <c r="Z34" s="180"/>
      <c r="AA34" s="180"/>
      <c r="AB34" s="180"/>
      <c r="AC34" s="180"/>
    </row>
    <row r="35" spans="1:29" x14ac:dyDescent="0.2">
      <c r="A35" s="180"/>
      <c r="B35" s="180"/>
      <c r="C35" s="183"/>
      <c r="D35" s="229"/>
      <c r="E35" s="229"/>
      <c r="F35" s="229"/>
      <c r="G35" s="229"/>
      <c r="H35" s="229"/>
      <c r="I35" s="183"/>
      <c r="J35" s="180"/>
      <c r="K35" s="180"/>
      <c r="L35" s="180"/>
      <c r="M35" s="180"/>
      <c r="N35" s="180"/>
      <c r="O35" s="180"/>
      <c r="P35" s="180"/>
      <c r="Q35" s="180"/>
      <c r="R35" s="180"/>
      <c r="S35" s="180"/>
      <c r="T35" s="180"/>
      <c r="U35" s="180"/>
      <c r="V35" s="180"/>
      <c r="W35" s="180"/>
      <c r="X35" s="180"/>
      <c r="Y35" s="180"/>
      <c r="Z35" s="180"/>
      <c r="AA35" s="180"/>
      <c r="AB35" s="180"/>
      <c r="AC35" s="180"/>
    </row>
    <row r="36" spans="1:29" ht="8.25" customHeight="1" x14ac:dyDescent="0.2">
      <c r="A36" s="180"/>
      <c r="B36" s="180"/>
      <c r="C36" s="183"/>
      <c r="D36" s="183"/>
      <c r="E36" s="183"/>
      <c r="F36" s="183"/>
      <c r="G36" s="183"/>
      <c r="H36" s="183"/>
      <c r="I36" s="183"/>
      <c r="J36" s="180"/>
      <c r="K36" s="180"/>
      <c r="L36" s="180"/>
      <c r="M36" s="180"/>
      <c r="N36" s="180"/>
      <c r="O36" s="180"/>
      <c r="P36" s="180"/>
      <c r="Q36" s="180"/>
      <c r="R36" s="180"/>
      <c r="S36" s="180"/>
      <c r="T36" s="180"/>
      <c r="U36" s="180"/>
      <c r="V36" s="180"/>
      <c r="W36" s="180"/>
      <c r="X36" s="180"/>
      <c r="Y36" s="180"/>
      <c r="Z36" s="180"/>
      <c r="AA36" s="180"/>
      <c r="AB36" s="180"/>
      <c r="AC36" s="180"/>
    </row>
    <row r="37" spans="1:29" x14ac:dyDescent="0.2">
      <c r="A37" s="180"/>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row>
    <row r="38" spans="1:29" x14ac:dyDescent="0.2">
      <c r="A38" s="180"/>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row>
    <row r="39" spans="1:29" x14ac:dyDescent="0.2">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row>
    <row r="40" spans="1:29" x14ac:dyDescent="0.2">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row>
    <row r="41" spans="1:29" x14ac:dyDescent="0.2">
      <c r="A41" s="180"/>
      <c r="B41" s="180"/>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row>
    <row r="42" spans="1:29" x14ac:dyDescent="0.2">
      <c r="A42" s="180"/>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row>
    <row r="43" spans="1:29" x14ac:dyDescent="0.2">
      <c r="A43" s="180"/>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row>
    <row r="44" spans="1:29" x14ac:dyDescent="0.2">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row>
    <row r="45" spans="1:29" x14ac:dyDescent="0.2">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row>
    <row r="46" spans="1:29" x14ac:dyDescent="0.2">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row>
    <row r="47" spans="1:29" x14ac:dyDescent="0.2">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row>
    <row r="48" spans="1:29" x14ac:dyDescent="0.2">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row>
    <row r="49" spans="1:29" x14ac:dyDescent="0.2">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row>
    <row r="50" spans="1:29" x14ac:dyDescent="0.2">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row>
    <row r="51" spans="1:29" x14ac:dyDescent="0.2">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row>
    <row r="52" spans="1:29" x14ac:dyDescent="0.2">
      <c r="A52" s="180"/>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row>
    <row r="53" spans="1:29" x14ac:dyDescent="0.2">
      <c r="A53" s="180"/>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row>
    <row r="54" spans="1:29" x14ac:dyDescent="0.2">
      <c r="A54" s="180"/>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row>
    <row r="55" spans="1:29" x14ac:dyDescent="0.2">
      <c r="A55" s="180"/>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row>
    <row r="56" spans="1:29" x14ac:dyDescent="0.2">
      <c r="A56" s="180"/>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row>
    <row r="57" spans="1:29" x14ac:dyDescent="0.2">
      <c r="A57" s="180"/>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row>
    <row r="58" spans="1:29" x14ac:dyDescent="0.2">
      <c r="A58" s="180"/>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row>
    <row r="59" spans="1:29" x14ac:dyDescent="0.2">
      <c r="A59" s="180"/>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row>
    <row r="60" spans="1:29" x14ac:dyDescent="0.2">
      <c r="A60" s="180"/>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row>
    <row r="61" spans="1:29" x14ac:dyDescent="0.2">
      <c r="A61" s="180"/>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row>
    <row r="62" spans="1:29" x14ac:dyDescent="0.2">
      <c r="A62" s="180"/>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row>
    <row r="63" spans="1:29" x14ac:dyDescent="0.2">
      <c r="A63" s="180"/>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row>
    <row r="64" spans="1:29" x14ac:dyDescent="0.2">
      <c r="A64" s="180"/>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row>
    <row r="65" spans="1:29" x14ac:dyDescent="0.2">
      <c r="A65" s="180"/>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row>
    <row r="66" spans="1:29" x14ac:dyDescent="0.2">
      <c r="A66" s="180"/>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row>
    <row r="67" spans="1:29" x14ac:dyDescent="0.2">
      <c r="A67" s="180"/>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row>
    <row r="68" spans="1:29" x14ac:dyDescent="0.2">
      <c r="A68" s="180"/>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row>
    <row r="69" spans="1:29" x14ac:dyDescent="0.2">
      <c r="A69" s="180"/>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row>
    <row r="70" spans="1:29" x14ac:dyDescent="0.2">
      <c r="A70" s="180"/>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row>
    <row r="71" spans="1:29" x14ac:dyDescent="0.2">
      <c r="A71" s="180"/>
      <c r="B71" s="180"/>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row>
    <row r="72" spans="1:29" x14ac:dyDescent="0.2">
      <c r="A72" s="180"/>
      <c r="B72" s="180"/>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row>
    <row r="73" spans="1:29" x14ac:dyDescent="0.2">
      <c r="A73" s="180"/>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row>
    <row r="74" spans="1:29" x14ac:dyDescent="0.2">
      <c r="A74" s="180"/>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row>
    <row r="75" spans="1:29" x14ac:dyDescent="0.2">
      <c r="A75" s="180"/>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row>
    <row r="76" spans="1:29" x14ac:dyDescent="0.2">
      <c r="A76" s="180"/>
      <c r="B76" s="180"/>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row>
    <row r="77" spans="1:29" x14ac:dyDescent="0.2">
      <c r="A77" s="180"/>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row>
    <row r="78" spans="1:29" x14ac:dyDescent="0.2">
      <c r="A78" s="180"/>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row>
    <row r="79" spans="1:29" x14ac:dyDescent="0.2">
      <c r="A79" s="180"/>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row>
    <row r="80" spans="1:29" x14ac:dyDescent="0.2">
      <c r="A80" s="180"/>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row>
    <row r="81" spans="1:29" x14ac:dyDescent="0.2">
      <c r="A81" s="180"/>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row>
    <row r="82" spans="1:29" x14ac:dyDescent="0.2">
      <c r="A82" s="180"/>
      <c r="B82" s="180"/>
      <c r="C82" s="180"/>
      <c r="D82" s="180"/>
      <c r="E82" s="180"/>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row>
    <row r="83" spans="1:29" x14ac:dyDescent="0.2">
      <c r="A83" s="180"/>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row>
    <row r="84" spans="1:29" x14ac:dyDescent="0.2">
      <c r="A84" s="180"/>
      <c r="B84" s="180"/>
      <c r="C84" s="180"/>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row>
    <row r="85" spans="1:29" x14ac:dyDescent="0.2">
      <c r="A85" s="180"/>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row>
    <row r="86" spans="1:29" x14ac:dyDescent="0.2">
      <c r="A86" s="180"/>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row>
    <row r="87" spans="1:29" x14ac:dyDescent="0.2">
      <c r="A87" s="180"/>
      <c r="B87" s="180"/>
      <c r="C87" s="180"/>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row>
    <row r="88" spans="1:29" x14ac:dyDescent="0.2">
      <c r="A88" s="180"/>
      <c r="B88" s="180"/>
      <c r="C88" s="180"/>
      <c r="D88" s="180"/>
      <c r="E88" s="180"/>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row>
    <row r="89" spans="1:29" x14ac:dyDescent="0.2">
      <c r="A89" s="180"/>
      <c r="B89" s="180"/>
      <c r="C89" s="180"/>
      <c r="D89" s="180"/>
      <c r="E89" s="180"/>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row>
    <row r="90" spans="1:29" x14ac:dyDescent="0.2">
      <c r="A90" s="180"/>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row>
    <row r="91" spans="1:29" x14ac:dyDescent="0.2">
      <c r="A91" s="180"/>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row>
    <row r="92" spans="1:29" x14ac:dyDescent="0.2">
      <c r="A92" s="180"/>
      <c r="B92" s="180"/>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row>
    <row r="93" spans="1:29" x14ac:dyDescent="0.2">
      <c r="A93" s="180"/>
      <c r="B93" s="180"/>
      <c r="C93" s="180"/>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row>
    <row r="94" spans="1:29" x14ac:dyDescent="0.2">
      <c r="A94" s="180"/>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row>
    <row r="95" spans="1:29" x14ac:dyDescent="0.2">
      <c r="A95" s="180"/>
      <c r="B95" s="180"/>
      <c r="C95" s="180"/>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row>
    <row r="96" spans="1:29" x14ac:dyDescent="0.2">
      <c r="A96" s="180"/>
      <c r="B96" s="180"/>
      <c r="C96" s="180"/>
      <c r="D96" s="180"/>
      <c r="E96" s="180"/>
      <c r="F96" s="180"/>
      <c r="G96" s="180"/>
      <c r="H96" s="180"/>
      <c r="I96" s="180"/>
      <c r="J96" s="180"/>
      <c r="K96" s="180"/>
      <c r="L96" s="180"/>
      <c r="M96" s="180"/>
      <c r="N96" s="180"/>
      <c r="O96" s="180"/>
      <c r="P96" s="180"/>
      <c r="Q96" s="180"/>
      <c r="R96" s="180"/>
      <c r="S96" s="180"/>
      <c r="T96" s="180"/>
      <c r="U96" s="180"/>
      <c r="V96" s="180"/>
      <c r="W96" s="180"/>
      <c r="X96" s="180"/>
      <c r="Y96" s="180"/>
      <c r="Z96" s="180"/>
      <c r="AA96" s="180"/>
      <c r="AB96" s="180"/>
      <c r="AC96" s="180"/>
    </row>
    <row r="97" spans="1:29" x14ac:dyDescent="0.2">
      <c r="A97" s="180"/>
      <c r="B97" s="180"/>
      <c r="C97" s="180"/>
      <c r="D97" s="180"/>
      <c r="E97" s="180"/>
      <c r="F97" s="180"/>
      <c r="G97" s="180"/>
      <c r="H97" s="180"/>
      <c r="I97" s="180"/>
      <c r="J97" s="180"/>
      <c r="K97" s="180"/>
      <c r="L97" s="180"/>
      <c r="M97" s="180"/>
      <c r="N97" s="180"/>
      <c r="O97" s="180"/>
      <c r="P97" s="180"/>
      <c r="Q97" s="180"/>
      <c r="R97" s="180"/>
      <c r="S97" s="180"/>
      <c r="T97" s="180"/>
      <c r="U97" s="180"/>
      <c r="V97" s="180"/>
      <c r="W97" s="180"/>
      <c r="X97" s="180"/>
      <c r="Y97" s="180"/>
      <c r="Z97" s="180"/>
      <c r="AA97" s="180"/>
      <c r="AB97" s="180"/>
      <c r="AC97" s="180"/>
    </row>
    <row r="98" spans="1:29" x14ac:dyDescent="0.2">
      <c r="A98" s="180"/>
      <c r="B98" s="180"/>
      <c r="C98" s="180"/>
      <c r="D98" s="180"/>
      <c r="E98" s="180"/>
      <c r="F98" s="180"/>
      <c r="G98" s="180"/>
      <c r="H98" s="180"/>
      <c r="I98" s="180"/>
      <c r="J98" s="180"/>
      <c r="K98" s="180"/>
      <c r="L98" s="180"/>
      <c r="M98" s="180"/>
      <c r="N98" s="180"/>
      <c r="O98" s="180"/>
      <c r="P98" s="180"/>
      <c r="Q98" s="180"/>
      <c r="R98" s="180"/>
      <c r="S98" s="180"/>
      <c r="T98" s="180"/>
      <c r="U98" s="180"/>
      <c r="V98" s="180"/>
      <c r="W98" s="180"/>
      <c r="X98" s="180"/>
      <c r="Y98" s="180"/>
      <c r="Z98" s="180"/>
      <c r="AA98" s="180"/>
      <c r="AB98" s="180"/>
      <c r="AC98" s="180"/>
    </row>
    <row r="99" spans="1:29" x14ac:dyDescent="0.2">
      <c r="A99" s="180"/>
      <c r="B99" s="180"/>
      <c r="C99" s="180"/>
      <c r="D99" s="180"/>
      <c r="E99" s="180"/>
      <c r="F99" s="180"/>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row>
    <row r="100" spans="1:29" x14ac:dyDescent="0.2">
      <c r="A100" s="180"/>
      <c r="B100" s="180"/>
      <c r="C100" s="180"/>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t="s">
        <v>119</v>
      </c>
    </row>
  </sheetData>
  <sheetProtection password="C730" sheet="1" objects="1" scenarios="1" selectLockedCells="1"/>
  <customSheetViews>
    <customSheetView guid="{AEFDEFEA-4A89-4351-B227-D592A15F96BE}" showPageBreaks="1" showGridLines="0" printArea="1" view="pageBreakPreview">
      <selection activeCell="K8" sqref="K8"/>
      <pageMargins left="0.39370078740157483" right="0.39370078740157483" top="0.39370078740157483" bottom="0.39370078740157483" header="0.51181102362204722" footer="0.51181102362204722"/>
      <pageSetup paperSize="9" scale="90" orientation="portrait" r:id="rId1"/>
      <headerFooter alignWithMargins="0"/>
    </customSheetView>
  </customSheetViews>
  <mergeCells count="24">
    <mergeCell ref="D11:H11"/>
    <mergeCell ref="D13:H13"/>
    <mergeCell ref="E25:H25"/>
    <mergeCell ref="E19:H19"/>
    <mergeCell ref="D23:H23"/>
    <mergeCell ref="E18:H18"/>
    <mergeCell ref="G20:H20"/>
    <mergeCell ref="D21:H21"/>
    <mergeCell ref="E2:G2"/>
    <mergeCell ref="D3:H3"/>
    <mergeCell ref="D4:H4"/>
    <mergeCell ref="D5:H5"/>
    <mergeCell ref="D28:H35"/>
    <mergeCell ref="D7:H7"/>
    <mergeCell ref="D6:H6"/>
    <mergeCell ref="D8:H8"/>
    <mergeCell ref="D9:H9"/>
    <mergeCell ref="E24:H24"/>
    <mergeCell ref="D15:H15"/>
    <mergeCell ref="D16:H16"/>
    <mergeCell ref="D14:H14"/>
    <mergeCell ref="E17:H17"/>
    <mergeCell ref="D10:H10"/>
    <mergeCell ref="D12:H12"/>
  </mergeCells>
  <phoneticPr fontId="0" type="noConversion"/>
  <pageMargins left="0.39370078740157483" right="0.39370078740157483" top="0.39370078740157483" bottom="0.39370078740157483" header="0.51181102362204722" footer="0.51181102362204722"/>
  <pageSetup paperSize="9" scale="90"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J152"/>
  <sheetViews>
    <sheetView showGridLines="0" showRowColHeaders="0" zoomScaleNormal="100" zoomScaleSheetLayoutView="100" workbookViewId="0">
      <selection activeCell="G6" sqref="G6:H6"/>
    </sheetView>
  </sheetViews>
  <sheetFormatPr baseColWidth="10" defaultColWidth="11.42578125" defaultRowHeight="12.75" x14ac:dyDescent="0.2"/>
  <cols>
    <col min="1" max="1" width="2.5703125" style="17" customWidth="1"/>
    <col min="2" max="2" width="3.28515625" style="48" bestFit="1" customWidth="1"/>
    <col min="3" max="3" width="24.85546875" style="1" customWidth="1"/>
    <col min="4" max="4" width="8.42578125" style="1" customWidth="1"/>
    <col min="5" max="5" width="11.5703125" style="1" customWidth="1"/>
    <col min="6" max="6" width="2.28515625" style="1" customWidth="1"/>
    <col min="7" max="14" width="11.5703125" style="1" customWidth="1"/>
    <col min="15" max="15" width="2.85546875" style="1" customWidth="1"/>
    <col min="16" max="16" width="20.7109375" style="15" customWidth="1"/>
    <col min="17" max="17" width="4.5703125" style="15" customWidth="1"/>
    <col min="18" max="18" width="5.7109375" style="15" customWidth="1"/>
    <col min="19" max="19" width="1.28515625" style="15" customWidth="1"/>
    <col min="20" max="32" width="10.28515625" style="1" customWidth="1"/>
    <col min="33" max="33" width="9.140625" style="20" customWidth="1"/>
    <col min="34" max="34" width="11" style="1" customWidth="1"/>
    <col min="35" max="35" width="5.7109375" style="1" customWidth="1"/>
    <col min="36" max="36" width="6.140625" style="1" customWidth="1"/>
    <col min="37" max="16384" width="11.42578125" style="17"/>
  </cols>
  <sheetData>
    <row r="1" spans="1:36" ht="24" customHeight="1" x14ac:dyDescent="0.2">
      <c r="A1" s="192" t="s">
        <v>119</v>
      </c>
      <c r="B1" s="193"/>
      <c r="C1" s="180"/>
      <c r="D1" s="180"/>
      <c r="E1" s="194"/>
      <c r="F1" s="180"/>
      <c r="G1" s="180"/>
      <c r="H1" s="180"/>
      <c r="I1" s="180"/>
      <c r="J1" s="180"/>
      <c r="K1" s="180"/>
      <c r="L1" s="180"/>
      <c r="M1" s="180"/>
      <c r="N1" s="180"/>
      <c r="O1" s="180"/>
      <c r="P1" s="183"/>
      <c r="Q1" s="183"/>
      <c r="R1" s="183"/>
      <c r="S1" s="183"/>
      <c r="T1" s="180"/>
      <c r="U1" s="180"/>
      <c r="V1" s="180"/>
      <c r="W1" s="180"/>
      <c r="X1" s="180"/>
      <c r="Y1" s="180"/>
      <c r="Z1" s="180"/>
      <c r="AA1" s="180"/>
      <c r="AB1" s="180"/>
      <c r="AC1" s="180"/>
      <c r="AD1" s="180"/>
      <c r="AE1" s="180"/>
      <c r="AF1" s="180"/>
      <c r="AG1" s="183"/>
      <c r="AH1" s="180"/>
      <c r="AI1" s="180"/>
      <c r="AJ1" s="180"/>
    </row>
    <row r="2" spans="1:36" ht="24" customHeight="1" x14ac:dyDescent="0.3">
      <c r="A2" s="192"/>
      <c r="B2" s="17"/>
      <c r="C2" s="210"/>
      <c r="D2" s="210"/>
      <c r="E2" s="210"/>
      <c r="F2" s="210"/>
      <c r="G2" s="210"/>
      <c r="H2" s="210"/>
      <c r="I2" s="210"/>
      <c r="J2" s="210"/>
      <c r="K2" s="210"/>
      <c r="L2" s="210"/>
      <c r="M2" s="210"/>
      <c r="N2" s="210"/>
      <c r="O2" s="210"/>
      <c r="P2" s="211"/>
      <c r="Q2" s="195"/>
      <c r="R2" s="185"/>
      <c r="S2" s="185"/>
      <c r="T2" s="181"/>
      <c r="U2" s="181"/>
      <c r="V2" s="181"/>
      <c r="W2" s="181"/>
      <c r="X2" s="181"/>
      <c r="Y2" s="181"/>
      <c r="Z2" s="181"/>
      <c r="AA2" s="181"/>
      <c r="AB2" s="181"/>
      <c r="AC2" s="181"/>
      <c r="AD2" s="181"/>
      <c r="AE2" s="181"/>
      <c r="AF2" s="181"/>
      <c r="AG2" s="196"/>
      <c r="AH2" s="180"/>
      <c r="AI2" s="180"/>
      <c r="AJ2" s="180"/>
    </row>
    <row r="3" spans="1:36" ht="24" customHeight="1" x14ac:dyDescent="0.2">
      <c r="A3" s="192"/>
      <c r="B3" s="17"/>
      <c r="L3" s="113" t="s">
        <v>110</v>
      </c>
      <c r="M3" s="113"/>
      <c r="N3" s="153"/>
      <c r="O3" s="153"/>
      <c r="P3" s="183"/>
      <c r="Q3" s="183"/>
      <c r="R3" s="185"/>
      <c r="S3" s="185"/>
      <c r="T3" s="181"/>
      <c r="U3" s="181"/>
      <c r="V3" s="181"/>
      <c r="W3" s="181"/>
      <c r="X3" s="181"/>
      <c r="Y3" s="181"/>
      <c r="Z3" s="181"/>
      <c r="AA3" s="181"/>
      <c r="AB3" s="181"/>
      <c r="AC3" s="181"/>
      <c r="AD3" s="181"/>
      <c r="AE3" s="181"/>
      <c r="AF3" s="181"/>
      <c r="AG3" s="183"/>
      <c r="AH3" s="180"/>
      <c r="AI3" s="180"/>
      <c r="AJ3" s="180"/>
    </row>
    <row r="4" spans="1:36" ht="24" customHeight="1" x14ac:dyDescent="0.2">
      <c r="A4" s="192"/>
      <c r="B4" s="17"/>
      <c r="C4" s="358" t="s">
        <v>71</v>
      </c>
      <c r="D4" s="358"/>
      <c r="E4" s="358"/>
      <c r="F4" s="358"/>
      <c r="G4" s="358"/>
      <c r="H4" s="358"/>
      <c r="I4" s="358"/>
      <c r="J4" s="358"/>
      <c r="K4" s="358"/>
      <c r="L4" s="358"/>
      <c r="M4" s="358"/>
      <c r="N4" s="358"/>
      <c r="O4" s="358"/>
      <c r="P4" s="185"/>
      <c r="Q4" s="185"/>
      <c r="R4" s="185"/>
      <c r="S4" s="185"/>
      <c r="T4" s="181"/>
      <c r="U4" s="181"/>
      <c r="V4" s="181"/>
      <c r="W4" s="181"/>
      <c r="X4" s="181"/>
      <c r="Y4" s="181"/>
      <c r="Z4" s="181"/>
      <c r="AA4" s="181"/>
      <c r="AB4" s="181"/>
      <c r="AC4" s="181"/>
      <c r="AD4" s="181"/>
      <c r="AE4" s="181"/>
      <c r="AF4" s="181"/>
      <c r="AG4" s="183"/>
      <c r="AH4" s="180"/>
      <c r="AI4" s="180"/>
      <c r="AJ4" s="180"/>
    </row>
    <row r="5" spans="1:36" ht="15" customHeight="1" x14ac:dyDescent="0.2">
      <c r="A5" s="192"/>
      <c r="B5" s="49">
        <v>1</v>
      </c>
      <c r="C5" s="359" t="s">
        <v>2</v>
      </c>
      <c r="D5" s="336"/>
      <c r="E5" s="336"/>
      <c r="F5" s="18"/>
      <c r="G5" s="360" t="str">
        <f>IF(+Basisdatenblatt!G5 &lt;&gt; 0, +Basisdatenblatt!G5, "Antragsteller")</f>
        <v>Antragsteller</v>
      </c>
      <c r="H5" s="361"/>
      <c r="I5" s="96"/>
      <c r="J5" s="96"/>
      <c r="K5" s="96"/>
      <c r="L5" s="96"/>
      <c r="M5" s="96"/>
      <c r="N5" s="96"/>
      <c r="O5" s="51"/>
      <c r="P5" s="181"/>
      <c r="Q5" s="181"/>
      <c r="R5" s="181"/>
      <c r="S5" s="185"/>
      <c r="T5" s="181"/>
      <c r="U5" s="181"/>
      <c r="V5" s="181"/>
      <c r="W5" s="181"/>
      <c r="X5" s="181"/>
      <c r="Y5" s="181"/>
      <c r="Z5" s="181"/>
      <c r="AA5" s="181"/>
      <c r="AB5" s="181"/>
      <c r="AC5" s="181"/>
      <c r="AD5" s="181"/>
      <c r="AE5" s="181"/>
      <c r="AF5" s="181"/>
      <c r="AG5" s="183"/>
      <c r="AH5" s="180"/>
      <c r="AI5" s="180"/>
      <c r="AJ5" s="180"/>
    </row>
    <row r="6" spans="1:36" ht="15" customHeight="1" x14ac:dyDescent="0.2">
      <c r="A6" s="192"/>
      <c r="B6" s="158">
        <v>2</v>
      </c>
      <c r="C6" s="362" t="s">
        <v>63</v>
      </c>
      <c r="D6" s="363"/>
      <c r="E6" s="364"/>
      <c r="F6" s="18"/>
      <c r="G6" s="365"/>
      <c r="H6" s="366"/>
      <c r="I6" s="79">
        <f>IF(AND(Auswahl_LSA_aktiv)*AND(G6=""),0,1)</f>
        <v>1</v>
      </c>
      <c r="J6" s="19"/>
      <c r="K6" s="19"/>
      <c r="L6" s="19"/>
      <c r="M6" s="19"/>
      <c r="N6" s="19"/>
      <c r="P6" s="181"/>
      <c r="Q6" s="181"/>
      <c r="R6" s="181"/>
      <c r="S6" s="185"/>
      <c r="T6" s="181"/>
      <c r="U6" s="181"/>
      <c r="V6" s="181"/>
      <c r="W6" s="181"/>
      <c r="X6" s="181"/>
      <c r="Y6" s="183"/>
      <c r="Z6" s="180"/>
      <c r="AA6" s="180"/>
      <c r="AB6" s="180"/>
      <c r="AC6" s="192"/>
      <c r="AD6" s="192"/>
      <c r="AE6" s="192"/>
      <c r="AF6" s="192"/>
      <c r="AG6" s="192"/>
      <c r="AH6" s="192"/>
      <c r="AI6" s="192"/>
      <c r="AJ6" s="192"/>
    </row>
    <row r="7" spans="1:36" ht="15" customHeight="1" x14ac:dyDescent="0.2">
      <c r="A7" s="192"/>
      <c r="B7" s="337">
        <v>3</v>
      </c>
      <c r="C7" s="338" t="s">
        <v>53</v>
      </c>
      <c r="D7" s="339"/>
      <c r="E7" s="340"/>
      <c r="F7" s="18"/>
      <c r="G7" s="344"/>
      <c r="H7" s="345"/>
      <c r="I7" s="348">
        <f>IF(AND(Auswahl_LSA_aktiv)*AND(G7=""),0,1)</f>
        <v>1</v>
      </c>
      <c r="J7" s="19"/>
      <c r="K7" s="19"/>
      <c r="L7" s="19"/>
      <c r="M7" s="19"/>
      <c r="N7" s="19"/>
      <c r="P7" s="181"/>
      <c r="Q7" s="181"/>
      <c r="R7" s="181"/>
      <c r="S7" s="185"/>
      <c r="T7" s="197"/>
      <c r="U7" s="181"/>
      <c r="V7" s="181"/>
      <c r="W7" s="181"/>
      <c r="X7" s="181"/>
      <c r="Y7" s="183"/>
      <c r="Z7" s="180"/>
      <c r="AA7" s="180"/>
      <c r="AB7" s="180"/>
      <c r="AC7" s="192"/>
      <c r="AD7" s="192"/>
      <c r="AE7" s="192"/>
      <c r="AF7" s="192"/>
      <c r="AG7" s="192"/>
      <c r="AH7" s="192"/>
      <c r="AI7" s="192"/>
      <c r="AJ7" s="192"/>
    </row>
    <row r="8" spans="1:36" ht="15" customHeight="1" x14ac:dyDescent="0.2">
      <c r="A8" s="192"/>
      <c r="B8" s="337"/>
      <c r="C8" s="341"/>
      <c r="D8" s="342"/>
      <c r="E8" s="343"/>
      <c r="F8" s="18"/>
      <c r="G8" s="346"/>
      <c r="H8" s="347"/>
      <c r="I8" s="348"/>
      <c r="J8" s="19"/>
      <c r="K8" s="19"/>
      <c r="L8" s="19"/>
      <c r="M8" s="19"/>
      <c r="N8" s="19"/>
      <c r="O8" s="17"/>
      <c r="P8" s="181"/>
      <c r="Q8" s="181"/>
      <c r="R8" s="181"/>
      <c r="S8" s="185"/>
      <c r="T8" s="181"/>
      <c r="U8" s="181"/>
      <c r="V8" s="181"/>
      <c r="W8" s="181"/>
      <c r="X8" s="181"/>
      <c r="Y8" s="183"/>
      <c r="Z8" s="180"/>
      <c r="AA8" s="180"/>
      <c r="AB8" s="180"/>
      <c r="AC8" s="192"/>
      <c r="AD8" s="192"/>
      <c r="AE8" s="192"/>
      <c r="AF8" s="192"/>
      <c r="AG8" s="192"/>
      <c r="AH8" s="192"/>
      <c r="AI8" s="192"/>
      <c r="AJ8" s="192"/>
    </row>
    <row r="9" spans="1:36" ht="15" customHeight="1" x14ac:dyDescent="0.2">
      <c r="A9" s="192"/>
      <c r="B9" s="49"/>
      <c r="C9" s="94"/>
      <c r="D9" s="94"/>
      <c r="E9" s="94"/>
      <c r="F9" s="18"/>
      <c r="G9" s="19"/>
      <c r="H9" s="19"/>
      <c r="I9" s="19"/>
      <c r="J9" s="19"/>
      <c r="K9" s="19"/>
      <c r="L9" s="19"/>
      <c r="M9" s="19"/>
      <c r="N9" s="19"/>
      <c r="O9" s="95"/>
      <c r="P9" s="181"/>
      <c r="Q9" s="181"/>
      <c r="R9" s="181"/>
      <c r="S9" s="185"/>
      <c r="T9" s="181"/>
      <c r="U9" s="181"/>
      <c r="V9" s="181"/>
      <c r="W9" s="181"/>
      <c r="X9" s="181"/>
      <c r="Y9" s="183"/>
      <c r="Z9" s="180"/>
      <c r="AA9" s="180"/>
      <c r="AB9" s="180"/>
      <c r="AC9" s="192"/>
      <c r="AD9" s="192"/>
      <c r="AE9" s="192"/>
      <c r="AF9" s="192"/>
      <c r="AG9" s="192"/>
      <c r="AH9" s="192"/>
      <c r="AI9" s="192"/>
      <c r="AJ9" s="192"/>
    </row>
    <row r="10" spans="1:36" ht="18.75" customHeight="1" x14ac:dyDescent="0.2">
      <c r="A10" s="192"/>
      <c r="B10" s="17"/>
      <c r="C10" s="25"/>
      <c r="D10" s="25"/>
      <c r="E10" s="50"/>
      <c r="F10" s="18"/>
      <c r="G10" s="67" t="s">
        <v>85</v>
      </c>
      <c r="H10" s="67" t="s">
        <v>86</v>
      </c>
      <c r="I10" s="67" t="s">
        <v>85</v>
      </c>
      <c r="J10" s="67" t="s">
        <v>86</v>
      </c>
      <c r="K10" s="67" t="s">
        <v>85</v>
      </c>
      <c r="L10" s="67" t="s">
        <v>86</v>
      </c>
      <c r="M10" s="67" t="s">
        <v>85</v>
      </c>
      <c r="N10" s="67" t="s">
        <v>86</v>
      </c>
      <c r="O10" s="52"/>
      <c r="P10" s="181"/>
      <c r="Q10" s="181"/>
      <c r="R10" s="181"/>
      <c r="S10" s="185"/>
      <c r="T10" s="181"/>
      <c r="U10" s="181"/>
      <c r="V10" s="181"/>
      <c r="W10" s="181"/>
      <c r="X10" s="181"/>
      <c r="Y10" s="183"/>
      <c r="Z10" s="180"/>
      <c r="AA10" s="180"/>
      <c r="AB10" s="180"/>
      <c r="AC10" s="192"/>
      <c r="AD10" s="192"/>
      <c r="AE10" s="192"/>
      <c r="AF10" s="192"/>
      <c r="AG10" s="192"/>
      <c r="AH10" s="192"/>
      <c r="AI10" s="192"/>
      <c r="AJ10" s="192"/>
    </row>
    <row r="11" spans="1:36" ht="15" customHeight="1" x14ac:dyDescent="0.2">
      <c r="A11" s="192"/>
      <c r="B11" s="17">
        <v>4</v>
      </c>
      <c r="C11" s="332" t="s">
        <v>68</v>
      </c>
      <c r="D11" s="336"/>
      <c r="E11" s="336"/>
      <c r="F11" s="18"/>
      <c r="G11" s="349"/>
      <c r="H11" s="350"/>
      <c r="I11" s="349"/>
      <c r="J11" s="350"/>
      <c r="K11" s="349"/>
      <c r="L11" s="350"/>
      <c r="M11" s="349"/>
      <c r="N11" s="350"/>
      <c r="O11" s="79">
        <f>IF(AND(Auswahl_LSA_aktiv,$G$145=FALSE,$G$146=FALSE,$G$147=FALSE,$G$148=FALSE),0,1)</f>
        <v>1</v>
      </c>
      <c r="P11" s="181"/>
      <c r="Q11" s="181"/>
      <c r="R11" s="181"/>
      <c r="S11" s="181"/>
      <c r="T11" s="181"/>
      <c r="U11" s="181"/>
      <c r="V11" s="181"/>
      <c r="W11" s="181"/>
      <c r="X11" s="181"/>
      <c r="Y11" s="192"/>
      <c r="Z11" s="192"/>
      <c r="AA11" s="192"/>
      <c r="AB11" s="192"/>
      <c r="AC11" s="192"/>
      <c r="AD11" s="192"/>
      <c r="AE11" s="192"/>
      <c r="AF11" s="192"/>
      <c r="AG11" s="192"/>
      <c r="AH11" s="192"/>
      <c r="AI11" s="192"/>
      <c r="AJ11" s="192"/>
    </row>
    <row r="12" spans="1:36" ht="30" customHeight="1" x14ac:dyDescent="0.2">
      <c r="A12" s="192"/>
      <c r="B12" s="17">
        <v>5</v>
      </c>
      <c r="C12" s="332" t="s">
        <v>100</v>
      </c>
      <c r="D12" s="336"/>
      <c r="E12" s="336"/>
      <c r="F12" s="18"/>
      <c r="G12" s="152"/>
      <c r="H12" s="2"/>
      <c r="I12" s="152"/>
      <c r="J12" s="2"/>
      <c r="K12" s="152"/>
      <c r="L12" s="2"/>
      <c r="M12" s="152"/>
      <c r="N12" s="2"/>
      <c r="O12" s="79">
        <f>IF(Auswahl_LSA_aktiv=TRUE,IF(AND($G$145=TRUE,OR(G12="",H12="")),0,IF(AND($G$146=TRUE,OR(I12="",J12="")),0,IF(AND($G$147=TRUE,OR(K12="",L12="")),0,IF(AND($G$148=TRUE,OR(M12="",N12="")),0,IF(AND($G$145=FALSE,$G$146=FALSE,$G$147=FALSE,$G$148=FALSE),0,1))))),1)</f>
        <v>1</v>
      </c>
      <c r="P12" s="181"/>
      <c r="Q12" s="181"/>
      <c r="R12" s="181"/>
      <c r="S12" s="181"/>
      <c r="T12" s="181"/>
      <c r="U12" s="181"/>
      <c r="V12" s="181"/>
      <c r="W12" s="181"/>
      <c r="X12" s="181"/>
      <c r="Y12" s="192"/>
      <c r="Z12" s="192"/>
      <c r="AA12" s="192"/>
      <c r="AB12" s="192"/>
      <c r="AC12" s="192"/>
      <c r="AD12" s="192"/>
      <c r="AE12" s="192"/>
      <c r="AF12" s="192"/>
      <c r="AG12" s="192"/>
      <c r="AH12" s="192"/>
      <c r="AI12" s="192"/>
      <c r="AJ12" s="192"/>
    </row>
    <row r="13" spans="1:36" ht="15" customHeight="1" x14ac:dyDescent="0.2">
      <c r="A13" s="192"/>
      <c r="B13" s="17">
        <v>6</v>
      </c>
      <c r="C13" s="332" t="s">
        <v>52</v>
      </c>
      <c r="D13" s="336"/>
      <c r="E13" s="336"/>
      <c r="F13" s="18"/>
      <c r="G13" s="65"/>
      <c r="H13" s="66"/>
      <c r="I13" s="65"/>
      <c r="J13" s="66"/>
      <c r="K13" s="65"/>
      <c r="L13" s="66"/>
      <c r="M13" s="65"/>
      <c r="N13" s="66"/>
      <c r="O13" s="79">
        <f>IF(AND(Auswahl_LSA_aktiv)*OR(G13="",H13=""),0,IF(AND($G$146=TRUE)*OR(I13="",J13=""),0,IF(AND($G$147=TRUE)*OR(K13="",L13=""),0,IF(AND($G$148=TRUE)*OR(M13="",N13=""),0,1))))</f>
        <v>1</v>
      </c>
      <c r="P13" s="181"/>
      <c r="Q13" s="181"/>
      <c r="R13" s="181"/>
      <c r="S13" s="181"/>
      <c r="T13" s="181"/>
      <c r="U13" s="181"/>
      <c r="V13" s="181"/>
      <c r="W13" s="181"/>
      <c r="X13" s="181"/>
      <c r="Y13" s="192"/>
      <c r="Z13" s="192"/>
      <c r="AA13" s="192"/>
      <c r="AB13" s="192"/>
      <c r="AC13" s="192"/>
      <c r="AD13" s="192"/>
      <c r="AE13" s="192"/>
      <c r="AF13" s="192"/>
      <c r="AG13" s="192"/>
      <c r="AH13" s="192"/>
      <c r="AI13" s="192"/>
      <c r="AJ13" s="192"/>
    </row>
    <row r="14" spans="1:36" ht="15" customHeight="1" x14ac:dyDescent="0.2">
      <c r="A14" s="192"/>
      <c r="B14" s="17">
        <v>7</v>
      </c>
      <c r="C14" s="333" t="s">
        <v>0</v>
      </c>
      <c r="D14" s="369"/>
      <c r="E14" s="370"/>
      <c r="F14" s="18"/>
      <c r="G14" s="114"/>
      <c r="H14" s="114"/>
      <c r="I14" s="114"/>
      <c r="J14" s="114"/>
      <c r="K14" s="114"/>
      <c r="L14" s="114"/>
      <c r="M14" s="114"/>
      <c r="N14" s="115"/>
      <c r="O14" s="79">
        <f>IF(AND(Auswahl_LSA_aktiv)*OR(G14="",H14=""),0,IF(AND($G$146=TRUE)*OR(I14="",J14=""),0,IF(AND($G$147=TRUE)*OR(K14="",L14=""),0,IF(AND($G$148=TRUE)*OR(M14="",N14=""),0,1))))</f>
        <v>1</v>
      </c>
      <c r="P14" s="181"/>
      <c r="Q14" s="181"/>
      <c r="R14" s="181"/>
      <c r="S14" s="181"/>
      <c r="T14" s="181"/>
      <c r="U14" s="181"/>
      <c r="V14" s="181"/>
      <c r="W14" s="181"/>
      <c r="X14" s="181"/>
      <c r="Y14" s="192"/>
      <c r="Z14" s="192"/>
      <c r="AA14" s="192"/>
      <c r="AB14" s="192"/>
      <c r="AC14" s="192"/>
      <c r="AD14" s="192"/>
      <c r="AE14" s="192"/>
      <c r="AF14" s="192"/>
      <c r="AG14" s="192"/>
      <c r="AH14" s="192"/>
      <c r="AI14" s="192"/>
      <c r="AJ14" s="192"/>
    </row>
    <row r="15" spans="1:36" ht="18.75" customHeight="1" x14ac:dyDescent="0.2">
      <c r="A15" s="192"/>
      <c r="B15" s="17"/>
      <c r="C15" s="367" t="s">
        <v>14</v>
      </c>
      <c r="D15" s="368"/>
      <c r="E15" s="368"/>
      <c r="F15" s="18"/>
      <c r="G15" s="170">
        <f>G13*G14</f>
        <v>0</v>
      </c>
      <c r="H15" s="170">
        <f t="shared" ref="H15:N15" si="0">H13*H14</f>
        <v>0</v>
      </c>
      <c r="I15" s="171">
        <f t="shared" si="0"/>
        <v>0</v>
      </c>
      <c r="J15" s="171">
        <f t="shared" si="0"/>
        <v>0</v>
      </c>
      <c r="K15" s="171">
        <f t="shared" si="0"/>
        <v>0</v>
      </c>
      <c r="L15" s="171">
        <f t="shared" si="0"/>
        <v>0</v>
      </c>
      <c r="M15" s="171">
        <f t="shared" si="0"/>
        <v>0</v>
      </c>
      <c r="N15" s="171">
        <f t="shared" si="0"/>
        <v>0</v>
      </c>
      <c r="O15" s="55"/>
      <c r="P15" s="181"/>
      <c r="Q15" s="181"/>
      <c r="R15" s="181"/>
      <c r="S15" s="181"/>
      <c r="T15" s="181"/>
      <c r="U15" s="181"/>
      <c r="V15" s="181"/>
      <c r="W15" s="181"/>
      <c r="X15" s="181"/>
      <c r="Y15" s="192"/>
      <c r="Z15" s="192"/>
      <c r="AA15" s="192"/>
      <c r="AB15" s="192"/>
      <c r="AC15" s="192"/>
      <c r="AD15" s="192"/>
      <c r="AE15" s="192"/>
      <c r="AF15" s="192"/>
      <c r="AG15" s="192"/>
      <c r="AH15" s="192"/>
      <c r="AI15" s="192"/>
      <c r="AJ15" s="192"/>
    </row>
    <row r="16" spans="1:36" ht="15" customHeight="1" x14ac:dyDescent="0.2">
      <c r="A16" s="192"/>
      <c r="B16" s="17">
        <v>8</v>
      </c>
      <c r="C16" s="332" t="s">
        <v>92</v>
      </c>
      <c r="D16" s="336"/>
      <c r="E16" s="336"/>
      <c r="F16" s="18"/>
      <c r="G16" s="104">
        <f>G15+I15+K15+M15</f>
        <v>0</v>
      </c>
      <c r="H16" s="105">
        <f>H15+J15+L15+N15</f>
        <v>0</v>
      </c>
      <c r="I16" s="118"/>
      <c r="J16" s="118"/>
      <c r="K16" s="118"/>
      <c r="L16" s="118"/>
      <c r="M16" s="118"/>
      <c r="N16" s="118"/>
      <c r="O16" s="79">
        <f>IF(AND(Auswahl_LSA_aktiv)*OR(G16=0, H16=0),0,1)</f>
        <v>1</v>
      </c>
      <c r="P16" s="181"/>
      <c r="Q16" s="181"/>
      <c r="R16" s="181"/>
      <c r="S16" s="181"/>
      <c r="T16" s="181"/>
      <c r="U16" s="181"/>
      <c r="V16" s="181"/>
      <c r="W16" s="181"/>
      <c r="X16" s="181"/>
      <c r="Y16" s="192"/>
      <c r="Z16" s="192"/>
      <c r="AA16" s="192"/>
      <c r="AB16" s="192"/>
      <c r="AC16" s="192"/>
      <c r="AD16" s="192"/>
      <c r="AE16" s="192"/>
      <c r="AF16" s="192"/>
      <c r="AG16" s="192"/>
      <c r="AH16" s="192"/>
      <c r="AI16" s="192"/>
      <c r="AJ16" s="192"/>
    </row>
    <row r="17" spans="1:36" ht="15" customHeight="1" x14ac:dyDescent="0.2">
      <c r="A17" s="192"/>
      <c r="B17" s="17">
        <v>9</v>
      </c>
      <c r="C17" s="331" t="s">
        <v>1</v>
      </c>
      <c r="D17" s="331"/>
      <c r="E17" s="331"/>
      <c r="F17" s="18"/>
      <c r="G17" s="53">
        <f>G16/1000</f>
        <v>0</v>
      </c>
      <c r="H17" s="54">
        <f>H16/1000</f>
        <v>0</v>
      </c>
      <c r="I17" s="55"/>
      <c r="J17" s="55"/>
      <c r="K17" s="55"/>
      <c r="L17" s="55"/>
      <c r="M17" s="55"/>
      <c r="N17" s="55"/>
      <c r="O17" s="79">
        <f>IF(AND(Auswahl_LSA_aktiv)*OR(G17=0, H17=0),0,1)</f>
        <v>1</v>
      </c>
      <c r="P17" s="198"/>
      <c r="Q17" s="198"/>
      <c r="R17" s="198"/>
      <c r="S17" s="181"/>
      <c r="T17" s="181"/>
      <c r="U17" s="181"/>
      <c r="V17" s="181"/>
      <c r="W17" s="181"/>
      <c r="X17" s="181"/>
      <c r="Y17" s="192"/>
      <c r="Z17" s="192"/>
      <c r="AA17" s="192"/>
      <c r="AB17" s="192"/>
      <c r="AC17" s="192"/>
      <c r="AD17" s="192"/>
      <c r="AE17" s="192"/>
      <c r="AF17" s="192"/>
      <c r="AG17" s="192"/>
      <c r="AH17" s="192"/>
      <c r="AI17" s="192"/>
      <c r="AJ17" s="192"/>
    </row>
    <row r="18" spans="1:36" ht="15" customHeight="1" x14ac:dyDescent="0.2">
      <c r="A18" s="192"/>
      <c r="B18" s="17">
        <v>10</v>
      </c>
      <c r="C18" s="332" t="s">
        <v>89</v>
      </c>
      <c r="D18" s="331"/>
      <c r="E18" s="331"/>
      <c r="F18" s="18"/>
      <c r="G18" s="145"/>
      <c r="H18" s="92"/>
      <c r="I18" s="119"/>
      <c r="J18" s="119"/>
      <c r="K18" s="119"/>
      <c r="L18" s="119"/>
      <c r="M18" s="119"/>
      <c r="N18" s="119"/>
      <c r="O18" s="79">
        <f>IF(AND(Auswahl_LSA_aktiv)*OR(G18="", H18=""),0,1)</f>
        <v>1</v>
      </c>
      <c r="P18" s="181"/>
      <c r="Q18" s="181"/>
      <c r="R18" s="181"/>
      <c r="S18" s="181"/>
      <c r="T18" s="181"/>
      <c r="U18" s="181"/>
      <c r="V18" s="181"/>
      <c r="W18" s="181"/>
      <c r="X18" s="181"/>
      <c r="Y18" s="192"/>
      <c r="Z18" s="192"/>
      <c r="AA18" s="192"/>
      <c r="AB18" s="192"/>
      <c r="AC18" s="192"/>
      <c r="AD18" s="192"/>
      <c r="AE18" s="192"/>
      <c r="AF18" s="192"/>
      <c r="AG18" s="192"/>
      <c r="AH18" s="192"/>
      <c r="AI18" s="192"/>
      <c r="AJ18" s="192"/>
    </row>
    <row r="19" spans="1:36" ht="15" customHeight="1" x14ac:dyDescent="0.2">
      <c r="A19" s="192"/>
      <c r="B19" s="17">
        <v>11</v>
      </c>
      <c r="C19" s="333" t="s">
        <v>101</v>
      </c>
      <c r="D19" s="334"/>
      <c r="E19" s="335"/>
      <c r="F19" s="18"/>
      <c r="G19" s="146"/>
      <c r="H19" s="136"/>
      <c r="I19" s="352" t="str">
        <f>IF(AND(H19&lt;G19,H35=""),"Die Einsparung durch das neue Steuergerät bitte in der Zeile 21 in % angeben!","")</f>
        <v/>
      </c>
      <c r="J19" s="353"/>
      <c r="K19" s="353"/>
      <c r="L19" s="353"/>
      <c r="M19" s="353"/>
      <c r="N19" s="353"/>
      <c r="O19" s="79">
        <f>IF(AND(Auswahl_LSA_aktiv,G19&lt;&gt;"",H19=""),0,1)</f>
        <v>1</v>
      </c>
      <c r="P19" s="181"/>
      <c r="Q19" s="181"/>
      <c r="R19" s="181"/>
      <c r="S19" s="181"/>
      <c r="T19" s="181"/>
      <c r="U19" s="181"/>
      <c r="V19" s="181"/>
      <c r="W19" s="181"/>
      <c r="X19" s="181"/>
      <c r="Y19" s="192"/>
      <c r="Z19" s="192"/>
      <c r="AA19" s="192"/>
      <c r="AB19" s="192"/>
      <c r="AC19" s="192"/>
      <c r="AD19" s="192"/>
      <c r="AE19" s="192"/>
      <c r="AF19" s="192"/>
      <c r="AG19" s="192"/>
      <c r="AH19" s="192"/>
      <c r="AI19" s="192"/>
      <c r="AJ19" s="192"/>
    </row>
    <row r="20" spans="1:36" ht="15" customHeight="1" x14ac:dyDescent="0.2">
      <c r="A20" s="192"/>
      <c r="B20" s="17">
        <v>12</v>
      </c>
      <c r="C20" s="331" t="s">
        <v>3</v>
      </c>
      <c r="D20" s="331"/>
      <c r="E20" s="331"/>
      <c r="F20" s="18"/>
      <c r="G20" s="147">
        <f>+(G17*G18)</f>
        <v>0</v>
      </c>
      <c r="H20" s="78">
        <f>IF(H19&lt;G19,+(H17*H18)-((H17*H18)*H35),+(H17*H18))</f>
        <v>0</v>
      </c>
      <c r="I20" s="56"/>
      <c r="J20" s="56"/>
      <c r="K20" s="56"/>
      <c r="L20" s="56"/>
      <c r="M20" s="56"/>
      <c r="N20" s="56"/>
      <c r="O20" s="79">
        <f>IF(AND(Auswahl_LSA_aktiv)*OR(G20=0, H20=0),0,1)</f>
        <v>1</v>
      </c>
      <c r="P20" s="181"/>
      <c r="Q20" s="181"/>
      <c r="R20" s="181"/>
      <c r="S20" s="181"/>
      <c r="T20" s="181"/>
      <c r="U20" s="181"/>
      <c r="V20" s="181"/>
      <c r="W20" s="181"/>
      <c r="X20" s="181"/>
      <c r="Y20" s="192"/>
      <c r="Z20" s="192"/>
      <c r="AA20" s="192"/>
      <c r="AB20" s="192"/>
      <c r="AC20" s="192"/>
      <c r="AD20" s="192"/>
      <c r="AE20" s="192"/>
      <c r="AF20" s="192"/>
      <c r="AG20" s="192"/>
      <c r="AH20" s="192"/>
      <c r="AI20" s="192"/>
      <c r="AJ20" s="192"/>
    </row>
    <row r="21" spans="1:36" ht="15" customHeight="1" x14ac:dyDescent="0.2">
      <c r="A21" s="192"/>
      <c r="B21" s="17">
        <v>13</v>
      </c>
      <c r="C21" s="332" t="s">
        <v>72</v>
      </c>
      <c r="D21" s="331"/>
      <c r="E21" s="331"/>
      <c r="F21" s="18"/>
      <c r="G21" s="148">
        <f>(IF((G18)="",0,+G20-H20))</f>
        <v>0</v>
      </c>
      <c r="H21" s="135">
        <f>IF(G20=0,0,+G21/G20)</f>
        <v>0</v>
      </c>
      <c r="I21" s="85"/>
      <c r="J21" s="85"/>
      <c r="K21" s="85"/>
      <c r="L21" s="85"/>
      <c r="M21" s="85"/>
      <c r="N21" s="85"/>
      <c r="O21" s="79">
        <f>IF(AND(Auswahl_LSA_aktiv)*OR(G21=0,H21=0),0,IF(AND(Auswahl_LSA_aktiv=TRUE,H21&lt;0.5),-1,1))</f>
        <v>1</v>
      </c>
      <c r="P21" s="181"/>
      <c r="Q21" s="181"/>
      <c r="R21" s="181"/>
      <c r="S21" s="181"/>
      <c r="T21" s="181"/>
      <c r="U21" s="181"/>
      <c r="V21" s="181"/>
      <c r="W21" s="181"/>
      <c r="X21" s="181"/>
      <c r="Y21" s="192"/>
      <c r="Z21" s="192"/>
      <c r="AA21" s="192"/>
      <c r="AB21" s="192"/>
      <c r="AC21" s="192"/>
      <c r="AD21" s="192"/>
      <c r="AE21" s="192"/>
      <c r="AF21" s="192"/>
      <c r="AG21" s="192"/>
      <c r="AH21" s="192"/>
      <c r="AI21" s="192"/>
      <c r="AJ21" s="192"/>
    </row>
    <row r="22" spans="1:36" ht="15" customHeight="1" x14ac:dyDescent="0.2">
      <c r="A22" s="192"/>
      <c r="B22" s="17"/>
      <c r="C22" s="81"/>
      <c r="D22" s="80"/>
      <c r="E22" s="80"/>
      <c r="F22" s="18"/>
      <c r="G22" s="84"/>
      <c r="H22" s="85"/>
      <c r="I22" s="85"/>
      <c r="J22" s="85"/>
      <c r="K22" s="85"/>
      <c r="L22" s="85"/>
      <c r="M22" s="85"/>
      <c r="N22" s="85"/>
      <c r="O22" s="62"/>
      <c r="P22" s="181"/>
      <c r="Q22" s="181"/>
      <c r="R22" s="181"/>
      <c r="S22" s="181"/>
      <c r="T22" s="181"/>
      <c r="U22" s="181"/>
      <c r="V22" s="181"/>
      <c r="W22" s="181"/>
      <c r="X22" s="181"/>
      <c r="Y22" s="192"/>
      <c r="Z22" s="192"/>
      <c r="AA22" s="192"/>
      <c r="AB22" s="192"/>
      <c r="AC22" s="192"/>
      <c r="AD22" s="192"/>
      <c r="AE22" s="192"/>
      <c r="AF22" s="192"/>
      <c r="AG22" s="192"/>
      <c r="AH22" s="192"/>
      <c r="AI22" s="192"/>
      <c r="AJ22" s="192"/>
    </row>
    <row r="23" spans="1:36" ht="24" customHeight="1" x14ac:dyDescent="0.2">
      <c r="A23" s="192"/>
      <c r="B23" s="17"/>
      <c r="C23" s="325" t="s">
        <v>90</v>
      </c>
      <c r="D23" s="325"/>
      <c r="E23" s="325"/>
      <c r="F23" s="325"/>
      <c r="G23" s="325"/>
      <c r="H23" s="325"/>
      <c r="I23" s="107"/>
      <c r="J23" s="107"/>
      <c r="K23" s="108"/>
      <c r="L23" s="108"/>
      <c r="M23" s="108"/>
      <c r="N23" s="108"/>
      <c r="O23" s="62"/>
      <c r="P23" s="185"/>
      <c r="Q23" s="185"/>
      <c r="R23" s="185"/>
      <c r="S23" s="198"/>
      <c r="T23" s="198"/>
      <c r="U23" s="198"/>
      <c r="V23" s="198"/>
      <c r="W23" s="181"/>
      <c r="X23" s="181"/>
      <c r="Y23" s="192"/>
      <c r="Z23" s="192"/>
      <c r="AA23" s="192"/>
      <c r="AB23" s="192"/>
      <c r="AC23" s="192"/>
      <c r="AD23" s="192"/>
      <c r="AE23" s="192"/>
      <c r="AF23" s="192"/>
      <c r="AG23" s="192"/>
      <c r="AH23" s="192"/>
      <c r="AI23" s="192"/>
      <c r="AJ23" s="192"/>
    </row>
    <row r="24" spans="1:36" ht="26.25" customHeight="1" x14ac:dyDescent="0.2">
      <c r="A24" s="192"/>
      <c r="B24" s="17"/>
      <c r="C24" s="68" t="s">
        <v>15</v>
      </c>
      <c r="D24" s="68" t="s">
        <v>16</v>
      </c>
      <c r="E24" s="310" t="s">
        <v>69</v>
      </c>
      <c r="F24" s="311"/>
      <c r="G24" s="90" t="s">
        <v>66</v>
      </c>
      <c r="H24" s="110" t="s">
        <v>67</v>
      </c>
      <c r="I24" s="111"/>
      <c r="J24" s="97"/>
      <c r="K24" s="97"/>
      <c r="L24" s="97"/>
      <c r="M24" s="97"/>
      <c r="N24" s="97"/>
      <c r="O24" s="62"/>
      <c r="P24" s="185"/>
      <c r="Q24" s="185"/>
      <c r="R24" s="185"/>
      <c r="S24" s="181"/>
      <c r="T24" s="181"/>
      <c r="U24" s="181"/>
      <c r="V24" s="181"/>
      <c r="W24" s="181"/>
      <c r="X24" s="181"/>
      <c r="Y24" s="192"/>
      <c r="Z24" s="192"/>
      <c r="AA24" s="192"/>
      <c r="AB24" s="192"/>
      <c r="AC24" s="192"/>
      <c r="AD24" s="192"/>
      <c r="AE24" s="192"/>
      <c r="AF24" s="192"/>
      <c r="AG24" s="192"/>
      <c r="AH24" s="192"/>
      <c r="AI24" s="192"/>
      <c r="AJ24" s="192"/>
    </row>
    <row r="25" spans="1:36" ht="15" customHeight="1" x14ac:dyDescent="0.2">
      <c r="A25" s="192"/>
      <c r="B25" s="17">
        <v>14</v>
      </c>
      <c r="C25" s="116" t="s">
        <v>96</v>
      </c>
      <c r="D25" s="57">
        <f>H13</f>
        <v>0</v>
      </c>
      <c r="E25" s="326"/>
      <c r="F25" s="327"/>
      <c r="G25" s="156"/>
      <c r="H25" s="109">
        <f>IF($G$145=FALSE,0,(G25+E25)*D25)</f>
        <v>0</v>
      </c>
      <c r="I25" s="112"/>
      <c r="J25" s="98"/>
      <c r="K25" s="98"/>
      <c r="L25" s="98"/>
      <c r="M25" s="98"/>
      <c r="N25" s="98"/>
      <c r="O25" s="79">
        <f>IF(AND(Auswahl_LSA_aktiv,OR(E25="",G25="",H13="")),0,1)</f>
        <v>1</v>
      </c>
      <c r="P25" s="185"/>
      <c r="Q25" s="185"/>
      <c r="R25" s="185"/>
      <c r="S25" s="181"/>
      <c r="T25" s="181"/>
      <c r="U25" s="181"/>
      <c r="V25" s="181"/>
      <c r="W25" s="181"/>
      <c r="X25" s="181"/>
      <c r="Y25" s="192"/>
      <c r="Z25" s="192"/>
      <c r="AA25" s="192"/>
      <c r="AB25" s="192"/>
      <c r="AC25" s="192"/>
      <c r="AD25" s="192"/>
      <c r="AE25" s="192"/>
      <c r="AF25" s="192"/>
      <c r="AG25" s="192"/>
      <c r="AH25" s="192"/>
      <c r="AI25" s="192"/>
      <c r="AJ25" s="192"/>
    </row>
    <row r="26" spans="1:36" ht="15" customHeight="1" x14ac:dyDescent="0.2">
      <c r="A26" s="192"/>
      <c r="B26" s="17">
        <v>15</v>
      </c>
      <c r="C26" s="116" t="s">
        <v>97</v>
      </c>
      <c r="D26" s="57">
        <f>J13</f>
        <v>0</v>
      </c>
      <c r="E26" s="328"/>
      <c r="F26" s="327"/>
      <c r="G26" s="157"/>
      <c r="H26" s="109">
        <f>IF($G$146=FALSE,0,(G26+E26)*D26)</f>
        <v>0</v>
      </c>
      <c r="I26" s="112"/>
      <c r="J26" s="98"/>
      <c r="K26" s="98"/>
      <c r="L26" s="98"/>
      <c r="M26" s="98"/>
      <c r="N26" s="98"/>
      <c r="O26" s="79">
        <f>IF(AND(Auswahl_LSA_aktiv,OR(E26="",G26="",J13="")),0,1)</f>
        <v>1</v>
      </c>
      <c r="P26" s="185"/>
      <c r="Q26" s="185"/>
      <c r="R26" s="185"/>
      <c r="S26" s="181"/>
      <c r="T26" s="181"/>
      <c r="U26" s="181"/>
      <c r="V26" s="181"/>
      <c r="W26" s="181"/>
      <c r="X26" s="181"/>
      <c r="Y26" s="192"/>
      <c r="Z26" s="192"/>
      <c r="AA26" s="192"/>
      <c r="AB26" s="192"/>
      <c r="AC26" s="192"/>
      <c r="AD26" s="192"/>
      <c r="AE26" s="192"/>
      <c r="AF26" s="192"/>
      <c r="AG26" s="192"/>
      <c r="AH26" s="192"/>
      <c r="AI26" s="192"/>
      <c r="AJ26" s="192"/>
    </row>
    <row r="27" spans="1:36" ht="15" customHeight="1" x14ac:dyDescent="0.2">
      <c r="A27" s="192"/>
      <c r="B27" s="17">
        <v>16</v>
      </c>
      <c r="C27" s="116" t="s">
        <v>98</v>
      </c>
      <c r="D27" s="57">
        <f>L13</f>
        <v>0</v>
      </c>
      <c r="E27" s="329"/>
      <c r="F27" s="330"/>
      <c r="G27" s="157"/>
      <c r="H27" s="109">
        <f>IF($G$147=FALSE,0,(G27+E27)*D27)</f>
        <v>0</v>
      </c>
      <c r="I27" s="112"/>
      <c r="J27" s="98"/>
      <c r="K27" s="98"/>
      <c r="L27" s="98"/>
      <c r="M27" s="98"/>
      <c r="N27" s="98"/>
      <c r="O27" s="79">
        <f>IF(AND(Auswahl_LSA_aktiv,OR(E27="",G27="",L13="")),0,1)</f>
        <v>1</v>
      </c>
      <c r="P27" s="201"/>
      <c r="Q27" s="185"/>
      <c r="R27" s="185"/>
      <c r="S27" s="199"/>
      <c r="T27" s="181"/>
      <c r="U27" s="181"/>
      <c r="V27" s="181"/>
      <c r="W27" s="181"/>
      <c r="X27" s="181"/>
      <c r="Y27" s="183"/>
      <c r="Z27" s="200"/>
      <c r="AA27" s="200"/>
      <c r="AB27" s="180"/>
      <c r="AC27" s="192"/>
      <c r="AD27" s="192"/>
      <c r="AE27" s="192"/>
      <c r="AF27" s="192"/>
      <c r="AG27" s="192"/>
      <c r="AH27" s="192"/>
      <c r="AI27" s="192"/>
      <c r="AJ27" s="192"/>
    </row>
    <row r="28" spans="1:36" ht="15" customHeight="1" x14ac:dyDescent="0.2">
      <c r="A28" s="192"/>
      <c r="B28" s="17">
        <v>17</v>
      </c>
      <c r="C28" s="117" t="s">
        <v>119</v>
      </c>
      <c r="D28" s="57">
        <f>N13</f>
        <v>0</v>
      </c>
      <c r="E28" s="329"/>
      <c r="F28" s="330"/>
      <c r="G28" s="157"/>
      <c r="H28" s="109">
        <f>IF($G$148=FALSE,0,(G28+E28)*D28)</f>
        <v>0</v>
      </c>
      <c r="I28" s="112"/>
      <c r="J28" s="98"/>
      <c r="K28" s="98"/>
      <c r="L28" s="98"/>
      <c r="M28" s="98"/>
      <c r="N28" s="98"/>
      <c r="O28" s="79">
        <f>IF(AND(Auswahl_LSA_aktiv,OR(E28="",G28="",N13="")),0,1)</f>
        <v>1</v>
      </c>
      <c r="P28" s="182"/>
      <c r="Q28" s="185"/>
      <c r="R28" s="185"/>
      <c r="S28" s="199"/>
      <c r="T28" s="181"/>
      <c r="U28" s="181"/>
      <c r="V28" s="181"/>
      <c r="W28" s="181"/>
      <c r="X28" s="181"/>
      <c r="Y28" s="183"/>
      <c r="Z28" s="200"/>
      <c r="AA28" s="200"/>
      <c r="AB28" s="180"/>
      <c r="AC28" s="192"/>
      <c r="AD28" s="192"/>
      <c r="AE28" s="192"/>
      <c r="AF28" s="192"/>
      <c r="AG28" s="192"/>
      <c r="AH28" s="192"/>
      <c r="AI28" s="192"/>
      <c r="AJ28" s="192"/>
    </row>
    <row r="29" spans="1:36" ht="15" customHeight="1" x14ac:dyDescent="0.2">
      <c r="A29" s="192"/>
      <c r="B29" s="17">
        <v>18</v>
      </c>
      <c r="C29" s="159"/>
      <c r="D29" s="160"/>
      <c r="E29" s="354"/>
      <c r="F29" s="355"/>
      <c r="G29" s="161"/>
      <c r="H29" s="162">
        <f>(G29+E29)*D29</f>
        <v>0</v>
      </c>
      <c r="I29" s="63"/>
      <c r="J29" s="63"/>
      <c r="K29" s="63"/>
      <c r="L29" s="63"/>
      <c r="M29" s="63"/>
      <c r="N29" s="63"/>
      <c r="O29" s="79">
        <f>IF(AND(Auswahl_LSA_aktiv,OR(C29="",D29="",E29="",G29="")),0,1)</f>
        <v>1</v>
      </c>
      <c r="P29" s="201"/>
      <c r="Q29" s="201"/>
      <c r="R29" s="201"/>
      <c r="S29" s="185"/>
      <c r="T29" s="181"/>
      <c r="U29" s="181"/>
      <c r="V29" s="181"/>
      <c r="W29" s="181"/>
      <c r="X29" s="181"/>
      <c r="Y29" s="183"/>
      <c r="Z29" s="200"/>
      <c r="AA29" s="200"/>
      <c r="AB29" s="180"/>
      <c r="AC29" s="192"/>
      <c r="AD29" s="192"/>
      <c r="AE29" s="192"/>
      <c r="AF29" s="192"/>
      <c r="AG29" s="192"/>
      <c r="AH29" s="192"/>
      <c r="AI29" s="192"/>
      <c r="AJ29" s="192"/>
    </row>
    <row r="30" spans="1:36" ht="15" customHeight="1" x14ac:dyDescent="0.2">
      <c r="A30" s="192"/>
      <c r="B30" s="17">
        <v>19</v>
      </c>
      <c r="C30" s="163"/>
      <c r="D30" s="164"/>
      <c r="E30" s="356"/>
      <c r="F30" s="357"/>
      <c r="G30" s="165"/>
      <c r="H30" s="162">
        <f>(G30+E30)*D30</f>
        <v>0</v>
      </c>
      <c r="I30" s="63"/>
      <c r="J30" s="63"/>
      <c r="K30" s="63"/>
      <c r="L30" s="63"/>
      <c r="M30" s="63"/>
      <c r="N30" s="63"/>
      <c r="O30" s="79">
        <f>IF(AND(Auswahl_LSA_aktiv,OR(C30="",D30="",E30="",G30="")),0,1)</f>
        <v>1</v>
      </c>
      <c r="P30" s="181"/>
      <c r="Q30" s="201"/>
      <c r="R30" s="201"/>
      <c r="S30" s="185"/>
      <c r="T30" s="181"/>
      <c r="U30" s="181"/>
      <c r="V30" s="181"/>
      <c r="W30" s="181"/>
      <c r="X30" s="181"/>
      <c r="Y30" s="183"/>
      <c r="Z30" s="200"/>
      <c r="AA30" s="200"/>
      <c r="AB30" s="180"/>
      <c r="AC30" s="192"/>
      <c r="AD30" s="192"/>
      <c r="AE30" s="192"/>
      <c r="AF30" s="192"/>
      <c r="AG30" s="192"/>
      <c r="AH30" s="192"/>
      <c r="AI30" s="192"/>
      <c r="AJ30" s="192"/>
    </row>
    <row r="31" spans="1:36" ht="15" customHeight="1" x14ac:dyDescent="0.2">
      <c r="A31" s="192"/>
      <c r="B31" s="17"/>
      <c r="C31" s="82"/>
      <c r="D31" s="82"/>
      <c r="E31" s="82"/>
      <c r="F31" s="88"/>
      <c r="G31" s="88"/>
      <c r="H31" s="89"/>
      <c r="I31" s="63"/>
      <c r="J31" s="63"/>
      <c r="K31" s="63"/>
      <c r="L31" s="63"/>
      <c r="M31" s="63"/>
      <c r="N31" s="63"/>
      <c r="O31" s="18"/>
      <c r="P31" s="181"/>
      <c r="Q31" s="201"/>
      <c r="R31" s="201"/>
      <c r="S31" s="185"/>
      <c r="T31" s="181"/>
      <c r="U31" s="181"/>
      <c r="V31" s="181"/>
      <c r="W31" s="181"/>
      <c r="X31" s="181"/>
      <c r="Y31" s="183"/>
      <c r="Z31" s="200"/>
      <c r="AA31" s="200"/>
      <c r="AB31" s="180"/>
      <c r="AC31" s="192"/>
      <c r="AD31" s="192"/>
      <c r="AE31" s="192"/>
      <c r="AF31" s="192"/>
      <c r="AG31" s="192"/>
      <c r="AH31" s="192"/>
      <c r="AI31" s="192"/>
      <c r="AJ31" s="192"/>
    </row>
    <row r="32" spans="1:36" ht="24" customHeight="1" x14ac:dyDescent="0.2">
      <c r="A32" s="192"/>
      <c r="B32" s="17"/>
      <c r="C32" s="304" t="s">
        <v>91</v>
      </c>
      <c r="D32" s="305"/>
      <c r="E32" s="305"/>
      <c r="F32" s="306"/>
      <c r="G32" s="306"/>
      <c r="H32" s="307"/>
      <c r="I32" s="106"/>
      <c r="J32" s="106"/>
      <c r="K32" s="106"/>
      <c r="L32" s="106"/>
      <c r="M32" s="106"/>
      <c r="N32" s="106"/>
      <c r="O32" s="18"/>
      <c r="P32" s="185"/>
      <c r="Q32" s="201"/>
      <c r="R32" s="201"/>
      <c r="S32" s="185"/>
      <c r="T32" s="181"/>
      <c r="U32" s="181"/>
      <c r="V32" s="181"/>
      <c r="W32" s="181"/>
      <c r="X32" s="181"/>
      <c r="Y32" s="183"/>
      <c r="Z32" s="200"/>
      <c r="AA32" s="200"/>
      <c r="AB32" s="180"/>
      <c r="AC32" s="192"/>
      <c r="AD32" s="192"/>
      <c r="AE32" s="192"/>
      <c r="AF32" s="192"/>
      <c r="AG32" s="192"/>
      <c r="AH32" s="192"/>
      <c r="AI32" s="192"/>
      <c r="AJ32" s="192"/>
    </row>
    <row r="33" spans="1:36" ht="26.25" customHeight="1" x14ac:dyDescent="0.2">
      <c r="A33" s="192"/>
      <c r="B33" s="17"/>
      <c r="C33" s="308" t="s">
        <v>15</v>
      </c>
      <c r="D33" s="309"/>
      <c r="E33" s="310" t="s">
        <v>69</v>
      </c>
      <c r="F33" s="311"/>
      <c r="G33" s="90" t="s">
        <v>66</v>
      </c>
      <c r="H33" s="90" t="s">
        <v>67</v>
      </c>
      <c r="I33" s="97"/>
      <c r="J33" s="97"/>
      <c r="K33" s="97"/>
      <c r="L33" s="97"/>
      <c r="M33" s="97"/>
      <c r="N33" s="97"/>
      <c r="O33" s="18"/>
      <c r="P33" s="185"/>
      <c r="Q33" s="185"/>
      <c r="R33" s="185"/>
      <c r="S33" s="185"/>
      <c r="T33" s="197"/>
      <c r="U33" s="181"/>
      <c r="V33" s="181"/>
      <c r="W33" s="181"/>
      <c r="X33" s="181"/>
      <c r="Y33" s="183"/>
      <c r="Z33" s="200"/>
      <c r="AA33" s="200"/>
      <c r="AB33" s="180"/>
      <c r="AC33" s="192"/>
      <c r="AD33" s="192"/>
      <c r="AE33" s="192"/>
      <c r="AF33" s="192"/>
      <c r="AG33" s="192"/>
      <c r="AH33" s="192"/>
      <c r="AI33" s="192"/>
      <c r="AJ33" s="192"/>
    </row>
    <row r="34" spans="1:36" ht="15" customHeight="1" x14ac:dyDescent="0.2">
      <c r="A34" s="192"/>
      <c r="B34" s="17">
        <v>20</v>
      </c>
      <c r="C34" s="312"/>
      <c r="D34" s="313"/>
      <c r="E34" s="312"/>
      <c r="F34" s="314"/>
      <c r="G34" s="93"/>
      <c r="H34" s="87">
        <f>E34+G34</f>
        <v>0</v>
      </c>
      <c r="I34" s="63"/>
      <c r="J34" s="63"/>
      <c r="K34" s="63"/>
      <c r="L34" s="63"/>
      <c r="M34" s="63"/>
      <c r="N34" s="63"/>
      <c r="O34" s="79">
        <f>IF(AND(Auswahl_LSA_aktiv,OR(Opt_Regelung=2,))*OR(C34="",OR(E34=""),OR(G34="")),0,1)</f>
        <v>1</v>
      </c>
      <c r="P34" s="185"/>
      <c r="Q34" s="185"/>
      <c r="R34" s="185"/>
      <c r="S34" s="185"/>
      <c r="T34" s="181"/>
      <c r="U34" s="181"/>
      <c r="V34" s="181"/>
      <c r="W34" s="181"/>
      <c r="X34" s="181"/>
      <c r="Y34" s="183"/>
      <c r="Z34" s="200"/>
      <c r="AA34" s="200"/>
      <c r="AB34" s="180"/>
      <c r="AC34" s="192"/>
      <c r="AD34" s="192"/>
      <c r="AE34" s="192"/>
      <c r="AF34" s="192"/>
      <c r="AG34" s="192"/>
      <c r="AH34" s="192"/>
      <c r="AI34" s="192"/>
      <c r="AJ34" s="192"/>
    </row>
    <row r="35" spans="1:36" ht="24" customHeight="1" x14ac:dyDescent="0.2">
      <c r="A35" s="192"/>
      <c r="B35" s="17">
        <v>21</v>
      </c>
      <c r="C35" s="315" t="s">
        <v>99</v>
      </c>
      <c r="D35" s="315"/>
      <c r="E35" s="315"/>
      <c r="F35" s="315"/>
      <c r="G35" s="315"/>
      <c r="H35" s="121"/>
      <c r="I35" s="63"/>
      <c r="J35" s="63"/>
      <c r="K35" s="63"/>
      <c r="L35" s="63"/>
      <c r="M35" s="63"/>
      <c r="N35" s="63"/>
      <c r="O35" s="79">
        <f>IF(AND(Auswahl_LSA_aktiv,OR(Opt_Regelung=2,))*OR(H35=""),0,1)</f>
        <v>1</v>
      </c>
      <c r="P35" s="185"/>
      <c r="Q35" s="185"/>
      <c r="R35" s="185"/>
      <c r="S35" s="185"/>
      <c r="T35" s="181"/>
      <c r="U35" s="181"/>
      <c r="V35" s="181"/>
      <c r="W35" s="181"/>
      <c r="X35" s="181"/>
      <c r="Y35" s="183"/>
      <c r="Z35" s="200"/>
      <c r="AA35" s="200"/>
      <c r="AB35" s="180"/>
      <c r="AC35" s="192"/>
      <c r="AD35" s="192"/>
      <c r="AE35" s="192"/>
      <c r="AF35" s="192"/>
      <c r="AG35" s="192"/>
      <c r="AH35" s="192"/>
      <c r="AI35" s="192"/>
      <c r="AJ35" s="192"/>
    </row>
    <row r="36" spans="1:36" ht="24" customHeight="1" x14ac:dyDescent="0.2">
      <c r="A36" s="192"/>
      <c r="B36" s="17"/>
      <c r="C36" s="82"/>
      <c r="D36" s="82"/>
      <c r="E36" s="82"/>
      <c r="F36" s="82"/>
      <c r="G36" s="82"/>
      <c r="H36" s="63"/>
      <c r="I36" s="63"/>
      <c r="J36" s="63"/>
      <c r="K36" s="63"/>
      <c r="L36" s="63"/>
      <c r="M36" s="63"/>
      <c r="N36" s="63"/>
      <c r="P36" s="185"/>
      <c r="Q36" s="185"/>
      <c r="R36" s="185"/>
      <c r="S36" s="185"/>
      <c r="T36" s="181"/>
      <c r="U36" s="181"/>
      <c r="V36" s="181"/>
      <c r="W36" s="181"/>
      <c r="X36" s="181"/>
      <c r="Y36" s="183"/>
      <c r="Z36" s="200"/>
      <c r="AA36" s="200"/>
      <c r="AB36" s="180"/>
      <c r="AC36" s="192"/>
      <c r="AD36" s="192"/>
      <c r="AE36" s="192"/>
      <c r="AF36" s="192"/>
      <c r="AG36" s="192"/>
      <c r="AH36" s="192"/>
      <c r="AI36" s="192"/>
      <c r="AJ36" s="192"/>
    </row>
    <row r="37" spans="1:36" ht="24" customHeight="1" thickBot="1" x14ac:dyDescent="0.25">
      <c r="A37" s="192"/>
      <c r="B37" s="17"/>
      <c r="C37" s="316" t="s">
        <v>93</v>
      </c>
      <c r="D37" s="317"/>
      <c r="E37" s="317"/>
      <c r="F37" s="317"/>
      <c r="G37" s="318"/>
      <c r="H37" s="120">
        <f>(H25+H26+H27+H28+H29+H30+H34)</f>
        <v>0</v>
      </c>
      <c r="I37" s="99"/>
      <c r="J37" s="99"/>
      <c r="K37" s="99"/>
      <c r="L37" s="99"/>
      <c r="M37" s="99"/>
      <c r="N37" s="99"/>
      <c r="O37" s="18"/>
      <c r="P37" s="185"/>
      <c r="Q37" s="185"/>
      <c r="R37" s="185"/>
      <c r="S37" s="185"/>
      <c r="T37" s="181"/>
      <c r="U37" s="181"/>
      <c r="V37" s="181"/>
      <c r="W37" s="181"/>
      <c r="X37" s="181"/>
      <c r="Y37" s="183"/>
      <c r="Z37" s="200"/>
      <c r="AA37" s="200"/>
      <c r="AB37" s="180"/>
      <c r="AC37" s="192"/>
      <c r="AD37" s="192"/>
      <c r="AE37" s="192"/>
      <c r="AF37" s="192"/>
      <c r="AG37" s="192"/>
      <c r="AH37" s="192"/>
      <c r="AI37" s="192"/>
      <c r="AJ37" s="192"/>
    </row>
    <row r="38" spans="1:36" ht="18.75" customHeight="1" thickTop="1" x14ac:dyDescent="0.2">
      <c r="A38" s="192"/>
      <c r="B38" s="17">
        <v>22</v>
      </c>
      <c r="C38" s="319" t="s">
        <v>32</v>
      </c>
      <c r="D38" s="320"/>
      <c r="E38" s="320"/>
      <c r="F38" s="321"/>
      <c r="G38" s="83"/>
      <c r="H38" s="86">
        <f>+G21*436/1000</f>
        <v>0</v>
      </c>
      <c r="I38" s="100"/>
      <c r="J38" s="100"/>
      <c r="K38" s="100"/>
      <c r="L38" s="100"/>
      <c r="M38" s="100"/>
      <c r="N38" s="100"/>
      <c r="O38" s="18"/>
      <c r="P38" s="185"/>
      <c r="Q38" s="185"/>
      <c r="R38" s="185"/>
      <c r="S38" s="185"/>
      <c r="T38" s="181"/>
      <c r="U38" s="181"/>
      <c r="V38" s="181"/>
      <c r="W38" s="181"/>
      <c r="X38" s="181"/>
      <c r="Y38" s="183"/>
      <c r="Z38" s="200"/>
      <c r="AA38" s="200"/>
      <c r="AB38" s="180"/>
      <c r="AC38" s="192"/>
      <c r="AD38" s="192"/>
      <c r="AE38" s="192"/>
      <c r="AF38" s="192"/>
      <c r="AG38" s="192"/>
      <c r="AH38" s="192"/>
      <c r="AI38" s="192"/>
      <c r="AJ38" s="192"/>
    </row>
    <row r="39" spans="1:36" ht="18.75" customHeight="1" x14ac:dyDescent="0.2">
      <c r="A39" s="192"/>
      <c r="B39" s="17">
        <v>23</v>
      </c>
      <c r="C39" s="322" t="s">
        <v>5</v>
      </c>
      <c r="D39" s="323"/>
      <c r="E39" s="323"/>
      <c r="F39" s="324"/>
      <c r="G39" s="58"/>
      <c r="H39" s="59">
        <v>20</v>
      </c>
      <c r="I39" s="101"/>
      <c r="J39" s="101"/>
      <c r="K39" s="101"/>
      <c r="L39" s="101"/>
      <c r="M39" s="101"/>
      <c r="N39" s="101"/>
      <c r="O39" s="18"/>
      <c r="P39" s="185"/>
      <c r="Q39" s="185"/>
      <c r="R39" s="185"/>
      <c r="S39" s="185"/>
      <c r="T39" s="181"/>
      <c r="U39" s="181"/>
      <c r="V39" s="181"/>
      <c r="W39" s="181"/>
      <c r="X39" s="181"/>
      <c r="Y39" s="183"/>
      <c r="Z39" s="200"/>
      <c r="AA39" s="200"/>
      <c r="AB39" s="180"/>
      <c r="AC39" s="192"/>
      <c r="AD39" s="192"/>
      <c r="AE39" s="192"/>
      <c r="AF39" s="192"/>
      <c r="AG39" s="192"/>
      <c r="AH39" s="192"/>
      <c r="AI39" s="192"/>
      <c r="AJ39" s="192"/>
    </row>
    <row r="40" spans="1:36" ht="18.75" customHeight="1" x14ac:dyDescent="0.2">
      <c r="A40" s="192"/>
      <c r="B40" s="17">
        <v>24</v>
      </c>
      <c r="C40" s="322" t="s">
        <v>33</v>
      </c>
      <c r="D40" s="323"/>
      <c r="E40" s="323"/>
      <c r="F40" s="324"/>
      <c r="G40" s="58"/>
      <c r="H40" s="60">
        <f>+H38*H39/1000</f>
        <v>0</v>
      </c>
      <c r="I40" s="102"/>
      <c r="J40" s="102"/>
      <c r="K40" s="102"/>
      <c r="L40" s="102"/>
      <c r="M40" s="102"/>
      <c r="N40" s="102"/>
      <c r="O40" s="18"/>
      <c r="P40" s="185"/>
      <c r="Q40" s="185"/>
      <c r="R40" s="185"/>
      <c r="S40" s="185"/>
      <c r="T40" s="181"/>
      <c r="U40" s="181"/>
      <c r="V40" s="181"/>
      <c r="W40" s="181"/>
      <c r="X40" s="181"/>
      <c r="Y40" s="183"/>
      <c r="Z40" s="200"/>
      <c r="AA40" s="200"/>
      <c r="AB40" s="180"/>
      <c r="AC40" s="192"/>
      <c r="AD40" s="192"/>
      <c r="AE40" s="192"/>
      <c r="AF40" s="192"/>
      <c r="AG40" s="192"/>
      <c r="AH40" s="192"/>
      <c r="AI40" s="192"/>
      <c r="AJ40" s="192"/>
    </row>
    <row r="41" spans="1:36" ht="18.75" customHeight="1" x14ac:dyDescent="0.2">
      <c r="A41" s="192"/>
      <c r="B41" s="17">
        <v>25</v>
      </c>
      <c r="C41" s="301" t="s">
        <v>51</v>
      </c>
      <c r="D41" s="302"/>
      <c r="E41" s="302"/>
      <c r="F41" s="303"/>
      <c r="G41" s="58"/>
      <c r="H41" s="61">
        <f>IF(H40=0,0,+H37/H40)</f>
        <v>0</v>
      </c>
      <c r="I41" s="103"/>
      <c r="J41" s="103"/>
      <c r="K41" s="103"/>
      <c r="L41" s="103"/>
      <c r="M41" s="103"/>
      <c r="N41" s="103"/>
      <c r="O41" s="64"/>
      <c r="P41" s="185"/>
      <c r="Q41" s="185"/>
      <c r="R41" s="185"/>
      <c r="S41" s="185"/>
      <c r="T41" s="181"/>
      <c r="U41" s="181"/>
      <c r="V41" s="181"/>
      <c r="W41" s="181"/>
      <c r="X41" s="181"/>
      <c r="Y41" s="183"/>
      <c r="Z41" s="200"/>
      <c r="AA41" s="200"/>
      <c r="AB41" s="180"/>
      <c r="AC41" s="192"/>
      <c r="AD41" s="192"/>
      <c r="AE41" s="192"/>
      <c r="AF41" s="192"/>
      <c r="AG41" s="192"/>
      <c r="AH41" s="192"/>
      <c r="AI41" s="192"/>
      <c r="AJ41" s="192"/>
    </row>
    <row r="42" spans="1:36" ht="18.75" hidden="1" customHeight="1" x14ac:dyDescent="0.2">
      <c r="A42" s="192"/>
      <c r="B42" s="17">
        <v>26</v>
      </c>
      <c r="C42" s="293" t="s">
        <v>73</v>
      </c>
      <c r="D42" s="294"/>
      <c r="E42" s="294"/>
      <c r="F42" s="295"/>
      <c r="G42" s="221"/>
      <c r="H42" s="222">
        <f>IF(G21=0,0,+H37/(G21*0.4))</f>
        <v>0</v>
      </c>
      <c r="I42" s="64"/>
      <c r="J42" s="64"/>
      <c r="K42" s="64"/>
      <c r="L42" s="64"/>
      <c r="M42" s="64"/>
      <c r="N42" s="64"/>
      <c r="O42" s="155"/>
      <c r="P42" s="185"/>
      <c r="Q42" s="185"/>
      <c r="R42" s="185"/>
      <c r="S42" s="185"/>
      <c r="T42" s="181"/>
      <c r="U42" s="181"/>
      <c r="V42" s="181"/>
      <c r="W42" s="181"/>
      <c r="X42" s="181"/>
      <c r="Y42" s="183"/>
      <c r="Z42" s="200"/>
      <c r="AA42" s="200"/>
      <c r="AB42" s="180"/>
      <c r="AC42" s="192"/>
      <c r="AD42" s="192"/>
      <c r="AE42" s="192"/>
      <c r="AF42" s="192"/>
      <c r="AG42" s="192"/>
      <c r="AH42" s="192"/>
      <c r="AI42" s="192"/>
      <c r="AJ42" s="192"/>
    </row>
    <row r="43" spans="1:36" ht="18.75" customHeight="1" x14ac:dyDescent="0.2">
      <c r="A43" s="192"/>
      <c r="B43" s="17"/>
      <c r="C43" s="296" t="s">
        <v>4</v>
      </c>
      <c r="D43" s="296"/>
      <c r="E43" s="296"/>
      <c r="F43" s="296"/>
      <c r="G43" s="296"/>
      <c r="H43" s="296"/>
      <c r="I43" s="212"/>
      <c r="J43" s="155"/>
      <c r="K43" s="155"/>
      <c r="L43" s="155"/>
      <c r="M43" s="155"/>
      <c r="N43" s="155"/>
      <c r="O43" s="18"/>
      <c r="P43" s="185"/>
      <c r="Q43" s="185"/>
      <c r="R43" s="185"/>
      <c r="S43" s="201"/>
      <c r="T43" s="181"/>
      <c r="U43" s="181"/>
      <c r="V43" s="181"/>
      <c r="W43" s="181"/>
      <c r="X43" s="181"/>
      <c r="Y43" s="183"/>
      <c r="Z43" s="200"/>
      <c r="AA43" s="200"/>
      <c r="AB43" s="180"/>
      <c r="AC43" s="192"/>
      <c r="AD43" s="192"/>
      <c r="AE43" s="192"/>
      <c r="AF43" s="192"/>
      <c r="AG43" s="192"/>
      <c r="AH43" s="192"/>
      <c r="AI43" s="192"/>
      <c r="AJ43" s="192"/>
    </row>
    <row r="44" spans="1:36" ht="250.5" customHeight="1" x14ac:dyDescent="0.2">
      <c r="A44" s="192"/>
      <c r="B44" s="17">
        <v>27</v>
      </c>
      <c r="C44" s="297"/>
      <c r="D44" s="297"/>
      <c r="E44" s="297"/>
      <c r="F44" s="297"/>
      <c r="G44" s="297"/>
      <c r="H44" s="297"/>
      <c r="I44" s="297"/>
      <c r="J44" s="297"/>
      <c r="K44" s="297"/>
      <c r="L44" s="297"/>
      <c r="M44" s="297"/>
      <c r="N44" s="297"/>
      <c r="O44" s="79"/>
      <c r="P44" s="185"/>
      <c r="Q44" s="185"/>
      <c r="R44" s="185"/>
      <c r="S44" s="185"/>
      <c r="T44" s="202"/>
      <c r="U44" s="202"/>
      <c r="V44" s="202"/>
      <c r="W44" s="202"/>
      <c r="X44" s="202"/>
      <c r="Y44" s="202"/>
      <c r="Z44" s="202"/>
      <c r="AA44" s="181"/>
      <c r="AB44" s="181"/>
      <c r="AC44" s="181"/>
      <c r="AD44" s="181"/>
      <c r="AE44" s="181"/>
      <c r="AF44" s="181"/>
      <c r="AG44" s="183"/>
      <c r="AH44" s="200"/>
      <c r="AI44" s="200"/>
      <c r="AJ44" s="180"/>
    </row>
    <row r="45" spans="1:36" ht="15" customHeight="1" x14ac:dyDescent="0.2">
      <c r="A45" s="192"/>
      <c r="B45" s="17"/>
      <c r="C45" s="25"/>
      <c r="D45" s="25"/>
      <c r="E45" s="150"/>
      <c r="F45" s="18"/>
      <c r="G45" s="18"/>
      <c r="H45" s="18"/>
      <c r="I45" s="18"/>
      <c r="J45" s="18"/>
      <c r="K45" s="18"/>
      <c r="L45" s="18"/>
      <c r="M45" s="18"/>
      <c r="N45" s="18"/>
      <c r="O45" s="25"/>
      <c r="P45" s="185"/>
      <c r="Q45" s="185"/>
      <c r="R45" s="185"/>
      <c r="S45" s="185"/>
      <c r="T45" s="181"/>
      <c r="U45" s="181"/>
      <c r="V45" s="181"/>
      <c r="W45" s="181"/>
      <c r="X45" s="181"/>
      <c r="Y45" s="181"/>
      <c r="Z45" s="181"/>
      <c r="AA45" s="181"/>
      <c r="AB45" s="181"/>
      <c r="AC45" s="181"/>
      <c r="AD45" s="181"/>
      <c r="AE45" s="181"/>
      <c r="AF45" s="181"/>
      <c r="AG45" s="192"/>
      <c r="AH45" s="192"/>
      <c r="AI45" s="192"/>
      <c r="AJ45" s="192"/>
    </row>
    <row r="46" spans="1:36" ht="15" customHeight="1" x14ac:dyDescent="0.2">
      <c r="A46" s="192"/>
      <c r="B46" s="17"/>
      <c r="F46" s="25"/>
      <c r="G46" s="25"/>
      <c r="H46" s="25"/>
      <c r="I46" s="25"/>
      <c r="J46" s="25"/>
      <c r="K46" s="25"/>
      <c r="L46" s="25"/>
      <c r="M46" s="25"/>
      <c r="N46" s="25"/>
      <c r="O46" s="151"/>
      <c r="P46" s="185"/>
      <c r="Q46" s="185"/>
      <c r="R46" s="185"/>
      <c r="S46" s="185"/>
      <c r="T46" s="181"/>
      <c r="U46" s="181"/>
      <c r="V46" s="181"/>
      <c r="W46" s="181"/>
      <c r="X46" s="181"/>
      <c r="Y46" s="181"/>
      <c r="Z46" s="181"/>
      <c r="AA46" s="181"/>
      <c r="AB46" s="181"/>
      <c r="AC46" s="181"/>
      <c r="AD46" s="181"/>
      <c r="AE46" s="181"/>
      <c r="AF46" s="181"/>
      <c r="AG46" s="192"/>
      <c r="AH46" s="192"/>
      <c r="AI46" s="192"/>
      <c r="AJ46" s="192"/>
    </row>
    <row r="47" spans="1:36" ht="21.75" customHeight="1" x14ac:dyDescent="0.25">
      <c r="A47" s="192"/>
      <c r="B47" s="17"/>
      <c r="O47" s="69"/>
      <c r="P47" s="185"/>
      <c r="Q47" s="185"/>
      <c r="R47" s="185"/>
      <c r="S47" s="185"/>
      <c r="T47" s="181"/>
      <c r="U47" s="181"/>
      <c r="V47" s="181"/>
      <c r="W47" s="181"/>
      <c r="X47" s="181"/>
      <c r="Y47" s="181"/>
      <c r="Z47" s="181"/>
      <c r="AA47" s="181"/>
      <c r="AB47" s="181"/>
      <c r="AC47" s="181"/>
      <c r="AD47" s="181"/>
      <c r="AE47" s="181"/>
      <c r="AF47" s="181"/>
      <c r="AG47" s="192"/>
      <c r="AH47" s="192"/>
      <c r="AI47" s="192"/>
      <c r="AJ47" s="192"/>
    </row>
    <row r="48" spans="1:36" ht="15" customHeight="1" x14ac:dyDescent="0.25">
      <c r="A48" s="192"/>
      <c r="B48" s="49" t="s">
        <v>6</v>
      </c>
      <c r="C48" s="298" t="s">
        <v>10</v>
      </c>
      <c r="D48" s="299"/>
      <c r="E48" s="299"/>
      <c r="F48" s="149"/>
      <c r="G48" s="149"/>
      <c r="H48" s="69"/>
      <c r="I48" s="69"/>
      <c r="J48" s="69"/>
      <c r="K48" s="69"/>
      <c r="L48" s="69"/>
      <c r="M48" s="69"/>
      <c r="N48" s="69"/>
      <c r="O48" s="69"/>
      <c r="P48" s="183"/>
      <c r="Q48" s="185"/>
      <c r="R48" s="185"/>
      <c r="S48" s="185"/>
      <c r="T48" s="181"/>
      <c r="U48" s="181"/>
      <c r="V48" s="181"/>
      <c r="W48" s="181"/>
      <c r="X48" s="181"/>
      <c r="Y48" s="181"/>
      <c r="Z48" s="181"/>
      <c r="AA48" s="181"/>
      <c r="AB48" s="181"/>
      <c r="AC48" s="181"/>
      <c r="AD48" s="181"/>
      <c r="AE48" s="181"/>
      <c r="AF48" s="181"/>
      <c r="AG48" s="192"/>
      <c r="AH48" s="192"/>
      <c r="AI48" s="192"/>
      <c r="AJ48" s="192"/>
    </row>
    <row r="49" spans="1:36" ht="15" customHeight="1" x14ac:dyDescent="0.2">
      <c r="A49" s="192"/>
      <c r="B49" s="49" t="s">
        <v>7</v>
      </c>
      <c r="C49" s="298" t="s">
        <v>128</v>
      </c>
      <c r="D49" s="299"/>
      <c r="E49" s="299"/>
      <c r="F49" s="299"/>
      <c r="G49" s="299"/>
      <c r="H49" s="299"/>
      <c r="I49" s="151"/>
      <c r="J49" s="151"/>
      <c r="K49" s="151"/>
      <c r="L49" s="151"/>
      <c r="M49" s="151"/>
      <c r="N49" s="151"/>
      <c r="O49" s="154"/>
      <c r="P49" s="183"/>
      <c r="Q49" s="183"/>
      <c r="R49" s="183"/>
      <c r="S49" s="185"/>
      <c r="T49" s="181"/>
      <c r="U49" s="181"/>
      <c r="V49" s="181"/>
      <c r="W49" s="181"/>
      <c r="X49" s="181"/>
      <c r="Y49" s="181"/>
      <c r="Z49" s="181"/>
      <c r="AA49" s="181"/>
      <c r="AB49" s="181"/>
      <c r="AC49" s="181"/>
      <c r="AD49" s="181"/>
      <c r="AE49" s="181"/>
      <c r="AF49" s="181"/>
      <c r="AG49" s="192"/>
      <c r="AH49" s="192"/>
      <c r="AI49" s="192"/>
      <c r="AJ49" s="192"/>
    </row>
    <row r="50" spans="1:36" ht="15" hidden="1" customHeight="1" x14ac:dyDescent="0.2">
      <c r="A50" s="192"/>
      <c r="B50" s="49" t="s">
        <v>9</v>
      </c>
      <c r="C50" s="298" t="s">
        <v>36</v>
      </c>
      <c r="D50" s="299"/>
      <c r="E50" s="299"/>
      <c r="F50" s="154"/>
      <c r="G50" s="154"/>
      <c r="H50" s="154"/>
      <c r="I50" s="154"/>
      <c r="J50" s="154"/>
      <c r="K50" s="154"/>
      <c r="L50" s="154"/>
      <c r="M50" s="154"/>
      <c r="N50" s="154"/>
      <c r="P50" s="203"/>
      <c r="Q50" s="183"/>
      <c r="R50" s="183"/>
      <c r="S50" s="185"/>
      <c r="T50" s="181"/>
      <c r="U50" s="181"/>
      <c r="V50" s="181"/>
      <c r="W50" s="181"/>
      <c r="X50" s="181"/>
      <c r="Y50" s="181"/>
      <c r="Z50" s="181"/>
      <c r="AA50" s="181"/>
      <c r="AB50" s="181"/>
      <c r="AC50" s="181"/>
      <c r="AD50" s="181"/>
      <c r="AE50" s="181"/>
      <c r="AF50" s="181"/>
      <c r="AG50" s="192"/>
      <c r="AH50" s="192"/>
      <c r="AI50" s="192"/>
      <c r="AJ50" s="192"/>
    </row>
    <row r="51" spans="1:36" ht="15" customHeight="1" x14ac:dyDescent="0.2">
      <c r="A51" s="192"/>
      <c r="B51" s="49"/>
      <c r="K51" s="300" t="str">
        <f>L3</f>
        <v>Kreuzungsbereich 8</v>
      </c>
      <c r="L51" s="300"/>
      <c r="M51" s="300"/>
      <c r="P51" s="203"/>
      <c r="Q51" s="203"/>
      <c r="R51" s="203"/>
      <c r="S51" s="185"/>
      <c r="T51" s="181"/>
      <c r="U51" s="181"/>
      <c r="V51" s="181"/>
      <c r="W51" s="181"/>
      <c r="X51" s="181"/>
      <c r="Y51" s="181"/>
      <c r="Z51" s="181"/>
      <c r="AA51" s="181"/>
      <c r="AB51" s="181"/>
      <c r="AC51" s="181"/>
      <c r="AD51" s="181"/>
      <c r="AE51" s="181"/>
      <c r="AF51" s="181"/>
      <c r="AG51" s="192"/>
      <c r="AH51" s="192"/>
      <c r="AI51" s="192"/>
      <c r="AJ51" s="192"/>
    </row>
    <row r="52" spans="1:36" ht="15" customHeight="1" x14ac:dyDescent="0.2">
      <c r="A52" s="192"/>
      <c r="B52" s="17"/>
      <c r="C52" s="134"/>
      <c r="D52" s="134"/>
      <c r="E52" s="91"/>
      <c r="F52" s="134"/>
      <c r="H52" s="70"/>
      <c r="I52" s="70"/>
      <c r="J52" s="292" t="str">
        <f>Erläuterung!D23</f>
        <v>Berechnungsformular Strom - Lichtsignalanlagen - Version 2303_V3</v>
      </c>
      <c r="K52" s="292"/>
      <c r="L52" s="292"/>
      <c r="M52" s="292"/>
      <c r="N52" s="292"/>
      <c r="O52" s="292"/>
      <c r="P52" s="204"/>
      <c r="Q52" s="203"/>
      <c r="R52" s="203"/>
      <c r="S52" s="185"/>
      <c r="T52" s="181"/>
      <c r="U52" s="181"/>
      <c r="V52" s="181"/>
      <c r="W52" s="181"/>
      <c r="X52" s="181"/>
      <c r="Y52" s="181"/>
      <c r="Z52" s="181"/>
      <c r="AA52" s="181"/>
      <c r="AB52" s="181"/>
      <c r="AC52" s="181"/>
      <c r="AD52" s="181"/>
      <c r="AE52" s="181"/>
      <c r="AF52" s="181"/>
      <c r="AG52" s="192"/>
      <c r="AH52" s="192"/>
      <c r="AI52" s="192"/>
      <c r="AJ52" s="192"/>
    </row>
    <row r="53" spans="1:36" ht="15" customHeight="1" x14ac:dyDescent="0.2">
      <c r="A53" s="192"/>
      <c r="B53" s="134"/>
      <c r="P53" s="183"/>
      <c r="Q53" s="204"/>
      <c r="R53" s="204"/>
      <c r="S53" s="185"/>
      <c r="T53" s="181"/>
      <c r="U53" s="181"/>
      <c r="V53" s="181"/>
      <c r="W53" s="181"/>
      <c r="X53" s="181"/>
      <c r="Y53" s="181"/>
      <c r="Z53" s="181"/>
      <c r="AA53" s="181"/>
      <c r="AB53" s="181"/>
      <c r="AC53" s="181"/>
      <c r="AD53" s="181"/>
      <c r="AE53" s="181"/>
      <c r="AF53" s="181"/>
      <c r="AG53" s="192"/>
      <c r="AH53" s="192"/>
      <c r="AI53" s="192"/>
      <c r="AJ53" s="192"/>
    </row>
    <row r="54" spans="1:36" ht="24" customHeight="1" x14ac:dyDescent="0.2">
      <c r="A54" s="192"/>
      <c r="O54" s="134"/>
      <c r="P54" s="183"/>
      <c r="Q54" s="183"/>
      <c r="R54" s="183"/>
      <c r="S54" s="183"/>
      <c r="T54" s="180"/>
      <c r="U54" s="180"/>
      <c r="V54" s="180"/>
      <c r="W54" s="180"/>
      <c r="X54" s="180"/>
      <c r="Y54" s="180"/>
      <c r="Z54" s="180"/>
      <c r="AA54" s="180"/>
      <c r="AB54" s="180"/>
      <c r="AC54" s="180"/>
      <c r="AD54" s="180"/>
      <c r="AE54" s="180"/>
      <c r="AF54" s="180"/>
      <c r="AG54" s="192"/>
      <c r="AH54" s="192"/>
      <c r="AI54" s="192"/>
      <c r="AJ54" s="192"/>
    </row>
    <row r="55" spans="1:36" ht="24" customHeight="1" x14ac:dyDescent="0.2">
      <c r="A55" s="192"/>
      <c r="B55" s="193"/>
      <c r="C55" s="180"/>
      <c r="D55" s="180"/>
      <c r="E55" s="180"/>
      <c r="F55" s="180"/>
      <c r="G55" s="180"/>
      <c r="H55" s="180"/>
      <c r="I55" s="180"/>
      <c r="J55" s="180"/>
      <c r="K55" s="180"/>
      <c r="L55" s="180"/>
      <c r="M55" s="180"/>
      <c r="N55" s="180"/>
      <c r="O55" s="180"/>
      <c r="P55" s="205"/>
      <c r="Q55" s="205"/>
      <c r="R55" s="183"/>
      <c r="S55" s="183"/>
      <c r="T55" s="180"/>
      <c r="U55" s="180"/>
      <c r="V55" s="180"/>
      <c r="W55" s="180"/>
      <c r="X55" s="180"/>
      <c r="Y55" s="180"/>
      <c r="Z55" s="180"/>
      <c r="AA55" s="180"/>
      <c r="AB55" s="180"/>
      <c r="AC55" s="180"/>
      <c r="AD55" s="180"/>
      <c r="AE55" s="180"/>
      <c r="AF55" s="180"/>
      <c r="AG55" s="192"/>
      <c r="AH55" s="192"/>
      <c r="AI55" s="192"/>
      <c r="AJ55" s="192"/>
    </row>
    <row r="56" spans="1:36" ht="24" customHeight="1" x14ac:dyDescent="0.2">
      <c r="A56" s="192"/>
      <c r="B56" s="193"/>
      <c r="C56" s="180"/>
      <c r="D56" s="180"/>
      <c r="E56" s="180"/>
      <c r="F56" s="180"/>
      <c r="G56" s="180"/>
      <c r="H56" s="180"/>
      <c r="I56" s="180"/>
      <c r="J56" s="180"/>
      <c r="K56" s="180"/>
      <c r="L56" s="180"/>
      <c r="M56" s="180"/>
      <c r="N56" s="180"/>
      <c r="O56" s="180"/>
      <c r="P56" s="183"/>
      <c r="Q56" s="183"/>
      <c r="R56" s="183"/>
      <c r="S56" s="183"/>
      <c r="T56" s="183"/>
      <c r="U56" s="180"/>
      <c r="V56" s="180"/>
      <c r="W56" s="180"/>
      <c r="X56" s="180"/>
      <c r="Y56" s="180"/>
      <c r="Z56" s="180"/>
      <c r="AA56" s="180"/>
      <c r="AB56" s="180"/>
      <c r="AC56" s="180"/>
      <c r="AD56" s="180"/>
      <c r="AE56" s="180"/>
      <c r="AF56" s="180"/>
      <c r="AG56" s="192"/>
      <c r="AH56" s="192"/>
      <c r="AI56" s="192"/>
      <c r="AJ56" s="192"/>
    </row>
    <row r="57" spans="1:36" ht="24" customHeight="1" x14ac:dyDescent="0.2">
      <c r="A57" s="192"/>
      <c r="B57" s="193"/>
      <c r="C57" s="180"/>
      <c r="D57" s="180"/>
      <c r="E57" s="180"/>
      <c r="F57" s="180"/>
      <c r="G57" s="180"/>
      <c r="H57" s="180"/>
      <c r="I57" s="180"/>
      <c r="J57" s="180"/>
      <c r="K57" s="180"/>
      <c r="L57" s="180"/>
      <c r="M57" s="180"/>
      <c r="N57" s="180"/>
      <c r="O57" s="180"/>
      <c r="P57" s="183"/>
      <c r="Q57" s="183"/>
      <c r="R57" s="183"/>
      <c r="S57" s="183"/>
      <c r="T57" s="180"/>
      <c r="U57" s="180"/>
      <c r="V57" s="180"/>
      <c r="W57" s="180"/>
      <c r="X57" s="180"/>
      <c r="Y57" s="180"/>
      <c r="Z57" s="180"/>
      <c r="AA57" s="180"/>
      <c r="AB57" s="180"/>
      <c r="AC57" s="180"/>
      <c r="AD57" s="180"/>
      <c r="AE57" s="180"/>
      <c r="AF57" s="180"/>
      <c r="AG57" s="192"/>
      <c r="AH57" s="192"/>
      <c r="AI57" s="192"/>
      <c r="AJ57" s="192"/>
    </row>
    <row r="58" spans="1:36" ht="24" customHeight="1" x14ac:dyDescent="0.2">
      <c r="A58" s="192"/>
      <c r="B58" s="193"/>
      <c r="C58" s="180"/>
      <c r="D58" s="180"/>
      <c r="E58" s="180"/>
      <c r="F58" s="180"/>
      <c r="G58" s="180"/>
      <c r="H58" s="180"/>
      <c r="I58" s="180"/>
      <c r="J58" s="180"/>
      <c r="K58" s="180"/>
      <c r="L58" s="180"/>
      <c r="M58" s="180"/>
      <c r="N58" s="180"/>
      <c r="O58" s="180"/>
      <c r="P58" s="204"/>
      <c r="Q58" s="204"/>
      <c r="R58" s="204"/>
      <c r="S58" s="204"/>
      <c r="T58" s="180"/>
      <c r="U58" s="180"/>
      <c r="V58" s="180"/>
      <c r="W58" s="180"/>
      <c r="X58" s="180"/>
      <c r="Y58" s="180"/>
      <c r="Z58" s="180"/>
      <c r="AA58" s="180"/>
      <c r="AB58" s="180"/>
      <c r="AC58" s="180"/>
      <c r="AD58" s="180"/>
      <c r="AE58" s="180"/>
      <c r="AF58" s="180"/>
      <c r="AG58" s="192"/>
      <c r="AH58" s="192"/>
      <c r="AI58" s="192"/>
      <c r="AJ58" s="192"/>
    </row>
    <row r="59" spans="1:36" ht="24" customHeight="1" x14ac:dyDescent="0.2">
      <c r="A59" s="192"/>
      <c r="B59" s="193"/>
      <c r="C59" s="180"/>
      <c r="D59" s="180"/>
      <c r="E59" s="180"/>
      <c r="F59" s="180"/>
      <c r="G59" s="180"/>
      <c r="H59" s="180"/>
      <c r="I59" s="180"/>
      <c r="J59" s="180"/>
      <c r="K59" s="180"/>
      <c r="L59" s="180"/>
      <c r="M59" s="180"/>
      <c r="N59" s="180"/>
      <c r="O59" s="180"/>
      <c r="P59" s="183"/>
      <c r="Q59" s="183"/>
      <c r="R59" s="183"/>
      <c r="S59" s="183"/>
      <c r="T59" s="180"/>
      <c r="U59" s="180"/>
      <c r="V59" s="180"/>
      <c r="W59" s="180"/>
      <c r="X59" s="180"/>
      <c r="Y59" s="180"/>
      <c r="Z59" s="180"/>
      <c r="AA59" s="180"/>
      <c r="AB59" s="180"/>
      <c r="AC59" s="180"/>
      <c r="AD59" s="180"/>
      <c r="AE59" s="180"/>
      <c r="AF59" s="180"/>
      <c r="AG59" s="183"/>
      <c r="AH59" s="180"/>
      <c r="AI59" s="180"/>
      <c r="AJ59" s="180"/>
    </row>
    <row r="60" spans="1:36" ht="25.5" customHeight="1" x14ac:dyDescent="0.2">
      <c r="A60" s="192"/>
      <c r="B60" s="193"/>
      <c r="C60" s="180"/>
      <c r="D60" s="180"/>
      <c r="E60" s="180"/>
      <c r="F60" s="180"/>
      <c r="G60" s="180"/>
      <c r="H60" s="180"/>
      <c r="I60" s="180"/>
      <c r="J60" s="180"/>
      <c r="K60" s="180"/>
      <c r="L60" s="180"/>
      <c r="M60" s="180"/>
      <c r="N60" s="180"/>
      <c r="O60" s="180"/>
      <c r="P60" s="183"/>
      <c r="Q60" s="183"/>
      <c r="R60" s="183"/>
      <c r="S60" s="183"/>
      <c r="T60" s="180"/>
      <c r="U60" s="180"/>
      <c r="V60" s="180"/>
      <c r="W60" s="180"/>
      <c r="X60" s="180"/>
      <c r="Y60" s="180"/>
      <c r="Z60" s="180"/>
      <c r="AA60" s="180"/>
      <c r="AB60" s="180"/>
      <c r="AC60" s="180"/>
      <c r="AD60" s="180"/>
      <c r="AE60" s="180"/>
      <c r="AF60" s="180"/>
      <c r="AG60" s="183"/>
      <c r="AH60" s="180"/>
      <c r="AI60" s="180"/>
      <c r="AJ60" s="180"/>
    </row>
    <row r="61" spans="1:36" x14ac:dyDescent="0.2">
      <c r="A61" s="192"/>
      <c r="B61" s="193"/>
      <c r="C61" s="180"/>
      <c r="D61" s="180"/>
      <c r="E61" s="180"/>
      <c r="F61" s="180"/>
      <c r="G61" s="180"/>
      <c r="H61" s="180"/>
      <c r="I61" s="180"/>
      <c r="J61" s="180"/>
      <c r="K61" s="180"/>
      <c r="L61" s="180"/>
      <c r="M61" s="180"/>
      <c r="N61" s="180"/>
      <c r="O61" s="180"/>
      <c r="P61" s="183"/>
      <c r="Q61" s="183"/>
      <c r="R61" s="183"/>
      <c r="S61" s="183"/>
      <c r="T61" s="180"/>
      <c r="U61" s="180"/>
      <c r="V61" s="180"/>
      <c r="W61" s="180"/>
      <c r="X61" s="180"/>
      <c r="Y61" s="180"/>
      <c r="Z61" s="180"/>
      <c r="AA61" s="180"/>
      <c r="AB61" s="180"/>
      <c r="AC61" s="180"/>
      <c r="AD61" s="180"/>
      <c r="AE61" s="180"/>
      <c r="AF61" s="180"/>
      <c r="AG61" s="183"/>
      <c r="AH61" s="180"/>
      <c r="AI61" s="180"/>
      <c r="AJ61" s="180"/>
    </row>
    <row r="62" spans="1:36" x14ac:dyDescent="0.2">
      <c r="A62" s="192"/>
      <c r="B62" s="193"/>
      <c r="C62" s="180"/>
      <c r="D62" s="180"/>
      <c r="E62" s="180"/>
      <c r="F62" s="180"/>
      <c r="G62" s="180"/>
      <c r="H62" s="180"/>
      <c r="I62" s="180"/>
      <c r="J62" s="180"/>
      <c r="K62" s="180"/>
      <c r="L62" s="180"/>
      <c r="M62" s="180"/>
      <c r="N62" s="180"/>
      <c r="O62" s="180"/>
      <c r="P62" s="183"/>
      <c r="Q62" s="183"/>
      <c r="R62" s="183"/>
      <c r="S62" s="183"/>
      <c r="T62" s="180"/>
      <c r="U62" s="180"/>
      <c r="V62" s="180"/>
      <c r="W62" s="180"/>
      <c r="X62" s="180"/>
      <c r="Y62" s="180"/>
      <c r="Z62" s="180"/>
      <c r="AA62" s="180"/>
      <c r="AB62" s="180"/>
      <c r="AC62" s="180"/>
      <c r="AD62" s="180"/>
      <c r="AE62" s="180"/>
      <c r="AF62" s="180"/>
      <c r="AG62" s="183"/>
      <c r="AH62" s="180"/>
      <c r="AI62" s="180"/>
      <c r="AJ62" s="180"/>
    </row>
    <row r="63" spans="1:36" x14ac:dyDescent="0.2">
      <c r="A63" s="192"/>
      <c r="B63" s="193"/>
      <c r="C63" s="180"/>
      <c r="D63" s="180"/>
      <c r="E63" s="180"/>
      <c r="F63" s="180"/>
      <c r="G63" s="180"/>
      <c r="H63" s="180"/>
      <c r="I63" s="180"/>
      <c r="J63" s="180"/>
      <c r="K63" s="180"/>
      <c r="L63" s="180"/>
      <c r="M63" s="180"/>
      <c r="N63" s="180"/>
      <c r="O63" s="180"/>
      <c r="P63" s="183"/>
      <c r="Q63" s="183"/>
      <c r="R63" s="183"/>
      <c r="S63" s="183"/>
      <c r="T63" s="180"/>
      <c r="U63" s="180"/>
      <c r="V63" s="180"/>
      <c r="W63" s="180"/>
      <c r="X63" s="180"/>
      <c r="Y63" s="180"/>
      <c r="Z63" s="180"/>
      <c r="AA63" s="180"/>
      <c r="AB63" s="180"/>
      <c r="AC63" s="180"/>
      <c r="AD63" s="180"/>
      <c r="AE63" s="180"/>
      <c r="AF63" s="180"/>
      <c r="AG63" s="183"/>
      <c r="AH63" s="180"/>
      <c r="AI63" s="180"/>
      <c r="AJ63" s="180"/>
    </row>
    <row r="64" spans="1:36" x14ac:dyDescent="0.2">
      <c r="A64" s="192"/>
      <c r="B64" s="193"/>
      <c r="C64" s="180"/>
      <c r="D64" s="180"/>
      <c r="E64" s="180"/>
      <c r="F64" s="180"/>
      <c r="G64" s="180"/>
      <c r="H64" s="180"/>
      <c r="I64" s="180"/>
      <c r="J64" s="180"/>
      <c r="K64" s="180"/>
      <c r="L64" s="180"/>
      <c r="M64" s="180"/>
      <c r="N64" s="180"/>
      <c r="O64" s="180"/>
      <c r="P64" s="183"/>
      <c r="Q64" s="183"/>
      <c r="R64" s="183"/>
      <c r="S64" s="183"/>
      <c r="T64" s="180"/>
      <c r="U64" s="180"/>
      <c r="V64" s="180"/>
      <c r="W64" s="180"/>
      <c r="X64" s="180"/>
      <c r="Y64" s="180"/>
      <c r="Z64" s="180"/>
      <c r="AA64" s="180"/>
      <c r="AB64" s="180"/>
      <c r="AC64" s="180"/>
      <c r="AD64" s="180"/>
      <c r="AE64" s="180"/>
      <c r="AF64" s="180"/>
      <c r="AG64" s="183"/>
      <c r="AH64" s="180"/>
      <c r="AI64" s="180"/>
      <c r="AJ64" s="180"/>
    </row>
    <row r="65" spans="1:36" x14ac:dyDescent="0.2">
      <c r="A65" s="192"/>
      <c r="B65" s="193"/>
      <c r="C65" s="180"/>
      <c r="D65" s="180"/>
      <c r="E65" s="180"/>
      <c r="F65" s="180"/>
      <c r="G65" s="180"/>
      <c r="H65" s="180"/>
      <c r="I65" s="180"/>
      <c r="J65" s="180"/>
      <c r="K65" s="180"/>
      <c r="L65" s="180"/>
      <c r="M65" s="180"/>
      <c r="N65" s="180"/>
      <c r="O65" s="180"/>
      <c r="P65" s="183"/>
      <c r="Q65" s="183"/>
      <c r="R65" s="183"/>
      <c r="S65" s="183"/>
      <c r="T65" s="180"/>
      <c r="U65" s="180"/>
      <c r="V65" s="180"/>
      <c r="W65" s="180"/>
      <c r="X65" s="180"/>
      <c r="Y65" s="180"/>
      <c r="Z65" s="180"/>
      <c r="AA65" s="180"/>
      <c r="AB65" s="180"/>
      <c r="AC65" s="180"/>
      <c r="AD65" s="180"/>
      <c r="AE65" s="180"/>
      <c r="AF65" s="180"/>
      <c r="AG65" s="183"/>
      <c r="AH65" s="180"/>
      <c r="AI65" s="180"/>
      <c r="AJ65" s="180"/>
    </row>
    <row r="66" spans="1:36" x14ac:dyDescent="0.2">
      <c r="A66" s="192"/>
      <c r="B66" s="193"/>
      <c r="C66" s="180"/>
      <c r="D66" s="180"/>
      <c r="E66" s="180"/>
      <c r="F66" s="180"/>
      <c r="G66" s="180"/>
      <c r="H66" s="180"/>
      <c r="I66" s="180"/>
      <c r="J66" s="180"/>
      <c r="K66" s="180"/>
      <c r="L66" s="180"/>
      <c r="M66" s="180"/>
      <c r="N66" s="180"/>
      <c r="O66" s="180"/>
      <c r="P66" s="183"/>
      <c r="Q66" s="183"/>
      <c r="R66" s="183"/>
      <c r="S66" s="183"/>
      <c r="T66" s="180"/>
      <c r="U66" s="180"/>
      <c r="V66" s="180"/>
      <c r="W66" s="180"/>
      <c r="X66" s="180"/>
      <c r="Y66" s="180"/>
      <c r="Z66" s="180"/>
      <c r="AA66" s="180"/>
      <c r="AB66" s="180"/>
      <c r="AC66" s="180"/>
      <c r="AD66" s="180"/>
      <c r="AE66" s="180"/>
      <c r="AF66" s="180"/>
      <c r="AG66" s="183"/>
      <c r="AH66" s="180"/>
      <c r="AI66" s="180"/>
      <c r="AJ66" s="180"/>
    </row>
    <row r="67" spans="1:36" x14ac:dyDescent="0.2">
      <c r="A67" s="192"/>
      <c r="B67" s="193"/>
      <c r="C67" s="180"/>
      <c r="D67" s="180"/>
      <c r="E67" s="180"/>
      <c r="F67" s="180"/>
      <c r="G67" s="180"/>
      <c r="H67" s="180"/>
      <c r="I67" s="180"/>
      <c r="J67" s="180"/>
      <c r="K67" s="180"/>
      <c r="L67" s="180"/>
      <c r="M67" s="180"/>
      <c r="N67" s="180"/>
      <c r="O67" s="180"/>
      <c r="P67" s="183"/>
      <c r="Q67" s="183"/>
      <c r="R67" s="183"/>
      <c r="S67" s="183"/>
      <c r="T67" s="180"/>
      <c r="U67" s="180"/>
      <c r="V67" s="180"/>
      <c r="W67" s="180"/>
      <c r="X67" s="180"/>
      <c r="Y67" s="180"/>
      <c r="Z67" s="180"/>
      <c r="AA67" s="180"/>
      <c r="AB67" s="180"/>
      <c r="AC67" s="180"/>
      <c r="AD67" s="180"/>
      <c r="AE67" s="180"/>
      <c r="AF67" s="180"/>
      <c r="AG67" s="183"/>
      <c r="AH67" s="180"/>
      <c r="AI67" s="180"/>
      <c r="AJ67" s="180"/>
    </row>
    <row r="68" spans="1:36" x14ac:dyDescent="0.2">
      <c r="A68" s="192"/>
      <c r="B68" s="193"/>
      <c r="C68" s="180"/>
      <c r="D68" s="180"/>
      <c r="E68" s="180"/>
      <c r="F68" s="180"/>
      <c r="G68" s="180"/>
      <c r="H68" s="180"/>
      <c r="I68" s="180"/>
      <c r="J68" s="180"/>
      <c r="K68" s="180"/>
      <c r="L68" s="180"/>
      <c r="M68" s="180"/>
      <c r="N68" s="180"/>
      <c r="O68" s="180"/>
      <c r="P68" s="183"/>
      <c r="Q68" s="183"/>
      <c r="R68" s="183"/>
      <c r="S68" s="183"/>
      <c r="T68" s="180"/>
      <c r="U68" s="180"/>
      <c r="V68" s="180"/>
      <c r="W68" s="180"/>
      <c r="X68" s="180"/>
      <c r="Y68" s="180"/>
      <c r="Z68" s="180"/>
      <c r="AA68" s="180"/>
      <c r="AB68" s="180"/>
      <c r="AC68" s="180"/>
      <c r="AD68" s="180"/>
      <c r="AE68" s="180"/>
      <c r="AF68" s="180"/>
      <c r="AG68" s="183"/>
      <c r="AH68" s="180"/>
      <c r="AI68" s="180"/>
      <c r="AJ68" s="180"/>
    </row>
    <row r="69" spans="1:36" x14ac:dyDescent="0.2">
      <c r="A69" s="192"/>
      <c r="B69" s="193"/>
      <c r="C69" s="180"/>
      <c r="D69" s="180"/>
      <c r="E69" s="180"/>
      <c r="F69" s="180"/>
      <c r="G69" s="180"/>
      <c r="H69" s="180"/>
      <c r="I69" s="180"/>
      <c r="J69" s="180"/>
      <c r="K69" s="180"/>
      <c r="L69" s="180"/>
      <c r="M69" s="180"/>
      <c r="N69" s="180"/>
      <c r="O69" s="180"/>
      <c r="P69" s="183"/>
      <c r="Q69" s="183"/>
      <c r="R69" s="183"/>
      <c r="S69" s="183"/>
      <c r="T69" s="180"/>
      <c r="U69" s="180"/>
      <c r="V69" s="180"/>
      <c r="W69" s="180"/>
      <c r="X69" s="180"/>
      <c r="Y69" s="180"/>
      <c r="Z69" s="180"/>
      <c r="AA69" s="180"/>
      <c r="AB69" s="180"/>
      <c r="AC69" s="180"/>
      <c r="AD69" s="180"/>
      <c r="AE69" s="180"/>
      <c r="AF69" s="180"/>
      <c r="AG69" s="183"/>
      <c r="AH69" s="180"/>
      <c r="AI69" s="180"/>
      <c r="AJ69" s="180"/>
    </row>
    <row r="70" spans="1:36" x14ac:dyDescent="0.2">
      <c r="A70" s="192"/>
      <c r="B70" s="193"/>
      <c r="C70" s="180"/>
      <c r="D70" s="180"/>
      <c r="E70" s="180"/>
      <c r="F70" s="180"/>
      <c r="G70" s="180"/>
      <c r="H70" s="180"/>
      <c r="I70" s="180"/>
      <c r="J70" s="180"/>
      <c r="K70" s="180"/>
      <c r="L70" s="180"/>
      <c r="M70" s="180"/>
      <c r="N70" s="180"/>
      <c r="O70" s="180"/>
      <c r="P70" s="183"/>
      <c r="Q70" s="183"/>
      <c r="R70" s="183"/>
      <c r="S70" s="183"/>
      <c r="T70" s="180"/>
      <c r="U70" s="180"/>
      <c r="V70" s="180"/>
      <c r="W70" s="180"/>
      <c r="X70" s="180"/>
      <c r="Y70" s="180"/>
      <c r="Z70" s="180"/>
      <c r="AA70" s="180"/>
      <c r="AB70" s="180"/>
      <c r="AC70" s="180"/>
      <c r="AD70" s="180"/>
      <c r="AE70" s="180"/>
      <c r="AF70" s="180"/>
      <c r="AG70" s="183"/>
      <c r="AH70" s="180"/>
      <c r="AI70" s="180"/>
      <c r="AJ70" s="180"/>
    </row>
    <row r="71" spans="1:36" x14ac:dyDescent="0.2">
      <c r="A71" s="192"/>
      <c r="B71" s="193"/>
      <c r="C71" s="180"/>
      <c r="D71" s="180"/>
      <c r="E71" s="180"/>
      <c r="F71" s="180"/>
      <c r="G71" s="180"/>
      <c r="H71" s="180"/>
      <c r="I71" s="180"/>
      <c r="J71" s="180"/>
      <c r="K71" s="180"/>
      <c r="L71" s="180"/>
      <c r="M71" s="180"/>
      <c r="N71" s="180"/>
      <c r="O71" s="180"/>
      <c r="P71" s="183"/>
      <c r="Q71" s="183"/>
      <c r="R71" s="183"/>
      <c r="S71" s="183"/>
      <c r="T71" s="180"/>
      <c r="U71" s="180"/>
      <c r="V71" s="180"/>
      <c r="W71" s="180"/>
      <c r="X71" s="180"/>
      <c r="Y71" s="180"/>
      <c r="Z71" s="180"/>
      <c r="AA71" s="180"/>
      <c r="AB71" s="180"/>
      <c r="AC71" s="180"/>
      <c r="AD71" s="180"/>
      <c r="AE71" s="180"/>
      <c r="AF71" s="180"/>
      <c r="AG71" s="183"/>
      <c r="AH71" s="180"/>
      <c r="AI71" s="180"/>
      <c r="AJ71" s="180"/>
    </row>
    <row r="72" spans="1:36" x14ac:dyDescent="0.2">
      <c r="A72" s="192"/>
      <c r="B72" s="193"/>
      <c r="C72" s="180"/>
      <c r="D72" s="180"/>
      <c r="E72" s="180"/>
      <c r="F72" s="180"/>
      <c r="G72" s="180"/>
      <c r="H72" s="180"/>
      <c r="I72" s="180"/>
      <c r="J72" s="180"/>
      <c r="K72" s="180"/>
      <c r="L72" s="180"/>
      <c r="M72" s="180"/>
      <c r="N72" s="180"/>
      <c r="O72" s="180"/>
      <c r="P72" s="183"/>
      <c r="Q72" s="183"/>
      <c r="R72" s="183"/>
      <c r="S72" s="183"/>
      <c r="T72" s="180"/>
      <c r="U72" s="180"/>
      <c r="V72" s="180"/>
      <c r="W72" s="180"/>
      <c r="X72" s="180"/>
      <c r="Y72" s="180"/>
      <c r="Z72" s="180"/>
      <c r="AA72" s="180"/>
      <c r="AB72" s="180"/>
      <c r="AC72" s="180"/>
      <c r="AD72" s="180"/>
      <c r="AE72" s="180"/>
      <c r="AF72" s="180"/>
      <c r="AG72" s="183"/>
      <c r="AH72" s="180"/>
      <c r="AI72" s="180"/>
      <c r="AJ72" s="180"/>
    </row>
    <row r="73" spans="1:36" x14ac:dyDescent="0.2">
      <c r="A73" s="192"/>
      <c r="B73" s="193"/>
      <c r="C73" s="180"/>
      <c r="D73" s="180"/>
      <c r="E73" s="180"/>
      <c r="F73" s="180"/>
      <c r="G73" s="180"/>
      <c r="H73" s="180"/>
      <c r="I73" s="180"/>
      <c r="J73" s="180"/>
      <c r="K73" s="180"/>
      <c r="L73" s="180"/>
      <c r="M73" s="180"/>
      <c r="N73" s="180"/>
      <c r="O73" s="180"/>
      <c r="P73" s="183"/>
      <c r="Q73" s="183"/>
      <c r="R73" s="183"/>
      <c r="S73" s="183"/>
      <c r="T73" s="180"/>
      <c r="U73" s="180"/>
      <c r="V73" s="180"/>
      <c r="W73" s="180"/>
      <c r="X73" s="180"/>
      <c r="Y73" s="180"/>
      <c r="Z73" s="180"/>
      <c r="AA73" s="180"/>
      <c r="AB73" s="180"/>
      <c r="AC73" s="180"/>
      <c r="AD73" s="180"/>
      <c r="AE73" s="180"/>
      <c r="AF73" s="180"/>
      <c r="AG73" s="183"/>
      <c r="AH73" s="180"/>
      <c r="AI73" s="180"/>
      <c r="AJ73" s="180"/>
    </row>
    <row r="74" spans="1:36" x14ac:dyDescent="0.2">
      <c r="A74" s="192"/>
      <c r="B74" s="193"/>
      <c r="C74" s="180"/>
      <c r="D74" s="180"/>
      <c r="E74" s="180"/>
      <c r="F74" s="180"/>
      <c r="G74" s="180"/>
      <c r="H74" s="180"/>
      <c r="I74" s="180"/>
      <c r="J74" s="180"/>
      <c r="K74" s="180"/>
      <c r="L74" s="180"/>
      <c r="M74" s="180"/>
      <c r="N74" s="180"/>
      <c r="O74" s="180"/>
      <c r="P74" s="183"/>
      <c r="Q74" s="183"/>
      <c r="R74" s="183"/>
      <c r="S74" s="183"/>
      <c r="T74" s="180"/>
      <c r="U74" s="180"/>
      <c r="V74" s="180"/>
      <c r="W74" s="180"/>
      <c r="X74" s="180"/>
      <c r="Y74" s="180"/>
      <c r="Z74" s="180"/>
      <c r="AA74" s="180"/>
      <c r="AB74" s="180"/>
      <c r="AC74" s="180"/>
      <c r="AD74" s="180"/>
      <c r="AE74" s="180"/>
      <c r="AF74" s="180"/>
      <c r="AG74" s="183"/>
      <c r="AH74" s="180"/>
      <c r="AI74" s="180"/>
      <c r="AJ74" s="180"/>
    </row>
    <row r="75" spans="1:36" x14ac:dyDescent="0.2">
      <c r="A75" s="192"/>
      <c r="B75" s="193"/>
      <c r="C75" s="180"/>
      <c r="D75" s="180"/>
      <c r="E75" s="180"/>
      <c r="F75" s="180"/>
      <c r="G75" s="180"/>
      <c r="H75" s="180"/>
      <c r="I75" s="180"/>
      <c r="J75" s="180"/>
      <c r="K75" s="180"/>
      <c r="L75" s="180"/>
      <c r="M75" s="180"/>
      <c r="N75" s="180"/>
      <c r="O75" s="180"/>
      <c r="P75" s="183"/>
      <c r="Q75" s="183"/>
      <c r="R75" s="183"/>
      <c r="S75" s="183"/>
      <c r="T75" s="180"/>
      <c r="U75" s="180"/>
      <c r="V75" s="180"/>
      <c r="W75" s="180"/>
      <c r="X75" s="180"/>
      <c r="Y75" s="180"/>
      <c r="Z75" s="180"/>
      <c r="AA75" s="180"/>
      <c r="AB75" s="180"/>
      <c r="AC75" s="180"/>
      <c r="AD75" s="180"/>
      <c r="AE75" s="180"/>
      <c r="AF75" s="180"/>
      <c r="AG75" s="183"/>
      <c r="AH75" s="180"/>
      <c r="AI75" s="180"/>
      <c r="AJ75" s="180"/>
    </row>
    <row r="76" spans="1:36" x14ac:dyDescent="0.2">
      <c r="A76" s="192"/>
      <c r="B76" s="193"/>
      <c r="C76" s="180"/>
      <c r="D76" s="180"/>
      <c r="E76" s="180"/>
      <c r="F76" s="180"/>
      <c r="G76" s="180"/>
      <c r="H76" s="180"/>
      <c r="I76" s="180"/>
      <c r="J76" s="180"/>
      <c r="K76" s="180"/>
      <c r="L76" s="180"/>
      <c r="M76" s="180"/>
      <c r="N76" s="180"/>
      <c r="O76" s="180"/>
      <c r="P76" s="183"/>
      <c r="Q76" s="183"/>
      <c r="R76" s="183"/>
      <c r="S76" s="183"/>
      <c r="T76" s="180"/>
      <c r="U76" s="180"/>
      <c r="V76" s="180"/>
      <c r="W76" s="180"/>
      <c r="X76" s="180"/>
      <c r="Y76" s="180"/>
      <c r="Z76" s="180"/>
      <c r="AA76" s="180"/>
      <c r="AB76" s="180"/>
      <c r="AC76" s="180"/>
      <c r="AD76" s="180"/>
      <c r="AE76" s="180"/>
      <c r="AF76" s="180"/>
      <c r="AG76" s="183"/>
      <c r="AH76" s="180"/>
      <c r="AI76" s="180"/>
      <c r="AJ76" s="180"/>
    </row>
    <row r="77" spans="1:36" x14ac:dyDescent="0.2">
      <c r="A77" s="192"/>
      <c r="B77" s="193"/>
      <c r="C77" s="180"/>
      <c r="D77" s="180"/>
      <c r="E77" s="180"/>
      <c r="F77" s="180"/>
      <c r="G77" s="180"/>
      <c r="H77" s="180"/>
      <c r="I77" s="180"/>
      <c r="J77" s="180"/>
      <c r="K77" s="180"/>
      <c r="L77" s="180"/>
      <c r="M77" s="180"/>
      <c r="N77" s="180"/>
      <c r="O77" s="180"/>
      <c r="P77" s="183"/>
      <c r="Q77" s="183"/>
      <c r="R77" s="183"/>
      <c r="S77" s="183"/>
      <c r="T77" s="180"/>
      <c r="U77" s="180"/>
      <c r="V77" s="180"/>
      <c r="W77" s="180"/>
      <c r="X77" s="180"/>
      <c r="Y77" s="180"/>
      <c r="Z77" s="180"/>
      <c r="AA77" s="180"/>
      <c r="AB77" s="180"/>
      <c r="AC77" s="180"/>
      <c r="AD77" s="180"/>
      <c r="AE77" s="180"/>
      <c r="AF77" s="180"/>
      <c r="AG77" s="183"/>
      <c r="AH77" s="180"/>
      <c r="AI77" s="180"/>
      <c r="AJ77" s="180"/>
    </row>
    <row r="78" spans="1:36" x14ac:dyDescent="0.2">
      <c r="A78" s="192"/>
      <c r="B78" s="193"/>
      <c r="C78" s="180"/>
      <c r="D78" s="180"/>
      <c r="E78" s="180"/>
      <c r="F78" s="180"/>
      <c r="G78" s="180"/>
      <c r="H78" s="180"/>
      <c r="I78" s="180"/>
      <c r="J78" s="180"/>
      <c r="K78" s="180"/>
      <c r="L78" s="180"/>
      <c r="M78" s="180"/>
      <c r="N78" s="180"/>
      <c r="O78" s="180"/>
      <c r="P78" s="183"/>
      <c r="Q78" s="183"/>
      <c r="R78" s="183"/>
      <c r="S78" s="183"/>
      <c r="T78" s="180"/>
      <c r="U78" s="180"/>
      <c r="V78" s="180"/>
      <c r="W78" s="180"/>
      <c r="X78" s="180"/>
      <c r="Y78" s="180"/>
      <c r="Z78" s="180"/>
      <c r="AA78" s="180"/>
      <c r="AB78" s="180"/>
      <c r="AC78" s="180"/>
      <c r="AD78" s="180"/>
      <c r="AE78" s="180"/>
      <c r="AF78" s="180"/>
      <c r="AG78" s="183"/>
      <c r="AH78" s="180"/>
      <c r="AI78" s="180"/>
      <c r="AJ78" s="180"/>
    </row>
    <row r="79" spans="1:36" x14ac:dyDescent="0.2">
      <c r="A79" s="192"/>
      <c r="B79" s="193"/>
      <c r="C79" s="180"/>
      <c r="D79" s="180"/>
      <c r="E79" s="180"/>
      <c r="F79" s="180"/>
      <c r="G79" s="180"/>
      <c r="H79" s="180"/>
      <c r="I79" s="180"/>
      <c r="J79" s="180"/>
      <c r="K79" s="180"/>
      <c r="L79" s="180"/>
      <c r="M79" s="180"/>
      <c r="N79" s="180"/>
      <c r="O79" s="180"/>
      <c r="P79" s="183"/>
      <c r="Q79" s="183"/>
      <c r="R79" s="183"/>
      <c r="S79" s="183"/>
      <c r="T79" s="180"/>
      <c r="U79" s="180"/>
      <c r="V79" s="180"/>
      <c r="W79" s="180"/>
      <c r="X79" s="180"/>
      <c r="Y79" s="180"/>
      <c r="Z79" s="180"/>
      <c r="AA79" s="180"/>
      <c r="AB79" s="180"/>
      <c r="AC79" s="180"/>
      <c r="AD79" s="180"/>
      <c r="AE79" s="180"/>
      <c r="AF79" s="180"/>
      <c r="AG79" s="183"/>
      <c r="AH79" s="180"/>
      <c r="AI79" s="180"/>
      <c r="AJ79" s="180"/>
    </row>
    <row r="80" spans="1:36" x14ac:dyDescent="0.2">
      <c r="A80" s="192"/>
      <c r="B80" s="193"/>
      <c r="C80" s="180"/>
      <c r="D80" s="180"/>
      <c r="E80" s="180"/>
      <c r="F80" s="180"/>
      <c r="G80" s="180"/>
      <c r="H80" s="180"/>
      <c r="I80" s="180"/>
      <c r="J80" s="180"/>
      <c r="K80" s="180"/>
      <c r="L80" s="180"/>
      <c r="M80" s="180"/>
      <c r="N80" s="180"/>
      <c r="O80" s="180"/>
      <c r="P80" s="183"/>
      <c r="Q80" s="183"/>
      <c r="R80" s="183"/>
      <c r="S80" s="183"/>
      <c r="T80" s="180"/>
      <c r="U80" s="180"/>
      <c r="V80" s="180"/>
      <c r="W80" s="180"/>
      <c r="X80" s="180"/>
      <c r="Y80" s="180"/>
      <c r="Z80" s="180"/>
      <c r="AA80" s="180"/>
      <c r="AB80" s="180"/>
      <c r="AC80" s="180"/>
      <c r="AD80" s="180"/>
      <c r="AE80" s="180"/>
      <c r="AF80" s="180"/>
      <c r="AG80" s="183"/>
      <c r="AH80" s="180"/>
      <c r="AI80" s="180"/>
      <c r="AJ80" s="180"/>
    </row>
    <row r="81" spans="1:36" x14ac:dyDescent="0.2">
      <c r="A81" s="192"/>
      <c r="B81" s="193"/>
      <c r="C81" s="180"/>
      <c r="D81" s="180"/>
      <c r="E81" s="180"/>
      <c r="F81" s="180"/>
      <c r="G81" s="180"/>
      <c r="H81" s="180"/>
      <c r="I81" s="180"/>
      <c r="J81" s="180"/>
      <c r="K81" s="180"/>
      <c r="L81" s="180"/>
      <c r="M81" s="180"/>
      <c r="N81" s="180"/>
      <c r="O81" s="180"/>
      <c r="P81" s="183"/>
      <c r="Q81" s="183"/>
      <c r="R81" s="183"/>
      <c r="S81" s="183"/>
      <c r="T81" s="180"/>
      <c r="U81" s="180"/>
      <c r="V81" s="180"/>
      <c r="W81" s="180"/>
      <c r="X81" s="180"/>
      <c r="Y81" s="180"/>
      <c r="Z81" s="180"/>
      <c r="AA81" s="180"/>
      <c r="AB81" s="180"/>
      <c r="AC81" s="180"/>
      <c r="AD81" s="180"/>
      <c r="AE81" s="180"/>
      <c r="AF81" s="180"/>
      <c r="AG81" s="183"/>
      <c r="AH81" s="180"/>
      <c r="AI81" s="180"/>
      <c r="AJ81" s="180"/>
    </row>
    <row r="82" spans="1:36" x14ac:dyDescent="0.2">
      <c r="A82" s="192"/>
      <c r="B82" s="193"/>
      <c r="C82" s="180"/>
      <c r="D82" s="180"/>
      <c r="E82" s="180"/>
      <c r="F82" s="180"/>
      <c r="G82" s="180"/>
      <c r="H82" s="180"/>
      <c r="I82" s="180"/>
      <c r="J82" s="180"/>
      <c r="K82" s="180"/>
      <c r="L82" s="180"/>
      <c r="M82" s="180"/>
      <c r="N82" s="180"/>
      <c r="O82" s="180"/>
      <c r="P82" s="183"/>
      <c r="Q82" s="183"/>
      <c r="R82" s="183"/>
      <c r="S82" s="183"/>
      <c r="T82" s="180"/>
      <c r="U82" s="180"/>
      <c r="V82" s="180"/>
      <c r="W82" s="180"/>
      <c r="X82" s="180"/>
      <c r="Y82" s="180"/>
      <c r="Z82" s="180"/>
      <c r="AA82" s="180"/>
      <c r="AB82" s="180"/>
      <c r="AC82" s="180"/>
      <c r="AD82" s="180"/>
      <c r="AE82" s="180"/>
      <c r="AF82" s="180"/>
      <c r="AG82" s="183"/>
      <c r="AH82" s="180"/>
      <c r="AI82" s="180"/>
      <c r="AJ82" s="180"/>
    </row>
    <row r="83" spans="1:36" x14ac:dyDescent="0.2">
      <c r="A83" s="192"/>
      <c r="B83" s="193"/>
      <c r="C83" s="180"/>
      <c r="D83" s="180"/>
      <c r="E83" s="180"/>
      <c r="F83" s="180"/>
      <c r="G83" s="180"/>
      <c r="H83" s="180"/>
      <c r="I83" s="180"/>
      <c r="J83" s="180"/>
      <c r="K83" s="180"/>
      <c r="L83" s="180"/>
      <c r="M83" s="180"/>
      <c r="N83" s="180"/>
      <c r="O83" s="180"/>
      <c r="P83" s="183"/>
      <c r="Q83" s="183"/>
      <c r="R83" s="183"/>
      <c r="S83" s="183"/>
      <c r="T83" s="180"/>
      <c r="U83" s="180"/>
      <c r="V83" s="180"/>
      <c r="W83" s="180"/>
      <c r="X83" s="180"/>
      <c r="Y83" s="180"/>
      <c r="Z83" s="180"/>
      <c r="AA83" s="180"/>
      <c r="AB83" s="180"/>
      <c r="AC83" s="180"/>
      <c r="AD83" s="180"/>
      <c r="AE83" s="180"/>
      <c r="AF83" s="180"/>
      <c r="AG83" s="183"/>
      <c r="AH83" s="180"/>
      <c r="AI83" s="180"/>
      <c r="AJ83" s="180"/>
    </row>
    <row r="84" spans="1:36" x14ac:dyDescent="0.2">
      <c r="A84" s="192"/>
      <c r="B84" s="193"/>
      <c r="C84" s="180"/>
      <c r="D84" s="180"/>
      <c r="E84" s="180"/>
      <c r="F84" s="180"/>
      <c r="G84" s="180"/>
      <c r="H84" s="180"/>
      <c r="I84" s="180"/>
      <c r="J84" s="180"/>
      <c r="K84" s="180"/>
      <c r="L84" s="180"/>
      <c r="M84" s="180"/>
      <c r="N84" s="180"/>
      <c r="O84" s="180"/>
      <c r="P84" s="183"/>
      <c r="Q84" s="183"/>
      <c r="R84" s="183"/>
      <c r="S84" s="183"/>
      <c r="T84" s="180"/>
      <c r="U84" s="180"/>
      <c r="V84" s="180"/>
      <c r="W84" s="180"/>
      <c r="X84" s="180"/>
      <c r="Y84" s="180"/>
      <c r="Z84" s="180"/>
      <c r="AA84" s="180"/>
      <c r="AB84" s="180"/>
      <c r="AC84" s="180"/>
      <c r="AD84" s="180"/>
      <c r="AE84" s="180"/>
      <c r="AF84" s="180"/>
      <c r="AG84" s="183"/>
      <c r="AH84" s="180"/>
      <c r="AI84" s="180"/>
      <c r="AJ84" s="180"/>
    </row>
    <row r="85" spans="1:36" x14ac:dyDescent="0.2">
      <c r="A85" s="192"/>
      <c r="B85" s="193"/>
      <c r="C85" s="180"/>
      <c r="D85" s="180"/>
      <c r="E85" s="180"/>
      <c r="F85" s="180"/>
      <c r="G85" s="180"/>
      <c r="H85" s="180"/>
      <c r="I85" s="180"/>
      <c r="J85" s="180"/>
      <c r="K85" s="180"/>
      <c r="L85" s="180"/>
      <c r="M85" s="180"/>
      <c r="N85" s="180"/>
      <c r="O85" s="180"/>
      <c r="P85" s="183"/>
      <c r="Q85" s="183"/>
      <c r="R85" s="183"/>
      <c r="S85" s="183"/>
      <c r="T85" s="180"/>
      <c r="U85" s="180"/>
      <c r="V85" s="180"/>
      <c r="W85" s="180"/>
      <c r="X85" s="180"/>
      <c r="Y85" s="180"/>
      <c r="Z85" s="180"/>
      <c r="AA85" s="180"/>
      <c r="AB85" s="180"/>
      <c r="AC85" s="180"/>
      <c r="AD85" s="180"/>
      <c r="AE85" s="180"/>
      <c r="AF85" s="180"/>
      <c r="AG85" s="183"/>
      <c r="AH85" s="180"/>
      <c r="AI85" s="180"/>
      <c r="AJ85" s="180"/>
    </row>
    <row r="86" spans="1:36" x14ac:dyDescent="0.2">
      <c r="A86" s="192"/>
      <c r="B86" s="193"/>
      <c r="C86" s="180"/>
      <c r="D86" s="180"/>
      <c r="E86" s="180"/>
      <c r="F86" s="180"/>
      <c r="G86" s="180"/>
      <c r="H86" s="180"/>
      <c r="I86" s="180"/>
      <c r="J86" s="180"/>
      <c r="K86" s="180"/>
      <c r="L86" s="180"/>
      <c r="M86" s="180"/>
      <c r="N86" s="180"/>
      <c r="O86" s="180"/>
      <c r="P86" s="183"/>
      <c r="Q86" s="183"/>
      <c r="R86" s="183"/>
      <c r="S86" s="183"/>
      <c r="T86" s="180"/>
      <c r="U86" s="180"/>
      <c r="V86" s="180"/>
      <c r="W86" s="180"/>
      <c r="X86" s="180"/>
      <c r="Y86" s="180"/>
      <c r="Z86" s="180"/>
      <c r="AA86" s="180"/>
      <c r="AB86" s="180"/>
      <c r="AC86" s="180"/>
      <c r="AD86" s="180"/>
      <c r="AE86" s="180"/>
      <c r="AF86" s="180"/>
      <c r="AG86" s="183"/>
      <c r="AH86" s="180"/>
      <c r="AI86" s="180"/>
      <c r="AJ86" s="180"/>
    </row>
    <row r="87" spans="1:36" x14ac:dyDescent="0.2">
      <c r="A87" s="192"/>
      <c r="B87" s="193"/>
      <c r="C87" s="180"/>
      <c r="D87" s="180"/>
      <c r="E87" s="180"/>
      <c r="F87" s="180"/>
      <c r="G87" s="180"/>
      <c r="H87" s="180"/>
      <c r="I87" s="180"/>
      <c r="J87" s="180"/>
      <c r="K87" s="180"/>
      <c r="L87" s="180"/>
      <c r="M87" s="180"/>
      <c r="N87" s="180"/>
      <c r="O87" s="180"/>
      <c r="P87" s="183"/>
      <c r="Q87" s="183"/>
      <c r="R87" s="183"/>
      <c r="S87" s="183"/>
      <c r="T87" s="180"/>
      <c r="U87" s="180"/>
      <c r="V87" s="180"/>
      <c r="W87" s="180"/>
      <c r="X87" s="180"/>
      <c r="Y87" s="180"/>
      <c r="Z87" s="180"/>
      <c r="AA87" s="180"/>
      <c r="AB87" s="180"/>
      <c r="AC87" s="180"/>
      <c r="AD87" s="180"/>
      <c r="AE87" s="180"/>
      <c r="AF87" s="180"/>
      <c r="AG87" s="183"/>
      <c r="AH87" s="180"/>
      <c r="AI87" s="180"/>
      <c r="AJ87" s="180"/>
    </row>
    <row r="88" spans="1:36" x14ac:dyDescent="0.2">
      <c r="A88" s="192"/>
      <c r="B88" s="193"/>
      <c r="C88" s="180"/>
      <c r="D88" s="180"/>
      <c r="E88" s="180"/>
      <c r="F88" s="180"/>
      <c r="G88" s="180"/>
      <c r="H88" s="180"/>
      <c r="I88" s="180"/>
      <c r="J88" s="180"/>
      <c r="K88" s="180"/>
      <c r="L88" s="180"/>
      <c r="M88" s="180"/>
      <c r="N88" s="180"/>
      <c r="O88" s="180"/>
      <c r="P88" s="183"/>
      <c r="Q88" s="183"/>
      <c r="R88" s="183"/>
      <c r="S88" s="183"/>
      <c r="T88" s="180"/>
      <c r="U88" s="180"/>
      <c r="V88" s="180"/>
      <c r="W88" s="180"/>
      <c r="X88" s="180"/>
      <c r="Y88" s="180"/>
      <c r="Z88" s="180"/>
      <c r="AA88" s="180"/>
      <c r="AB88" s="180"/>
      <c r="AC88" s="180"/>
      <c r="AD88" s="180"/>
      <c r="AE88" s="180"/>
      <c r="AF88" s="180"/>
      <c r="AG88" s="183"/>
      <c r="AH88" s="180"/>
      <c r="AI88" s="180"/>
      <c r="AJ88" s="180"/>
    </row>
    <row r="89" spans="1:36" x14ac:dyDescent="0.2">
      <c r="A89" s="192"/>
      <c r="B89" s="193"/>
      <c r="C89" s="180"/>
      <c r="D89" s="180"/>
      <c r="E89" s="180"/>
      <c r="F89" s="180"/>
      <c r="G89" s="180"/>
      <c r="H89" s="180"/>
      <c r="I89" s="180"/>
      <c r="J89" s="180"/>
      <c r="K89" s="180"/>
      <c r="L89" s="180"/>
      <c r="M89" s="180"/>
      <c r="N89" s="180"/>
      <c r="O89" s="180"/>
      <c r="P89" s="183"/>
      <c r="Q89" s="183"/>
      <c r="R89" s="183"/>
      <c r="S89" s="183"/>
      <c r="T89" s="180"/>
      <c r="U89" s="180"/>
      <c r="V89" s="180"/>
      <c r="W89" s="180"/>
      <c r="X89" s="180"/>
      <c r="Y89" s="180"/>
      <c r="Z89" s="180"/>
      <c r="AA89" s="180"/>
      <c r="AB89" s="180"/>
      <c r="AC89" s="180"/>
      <c r="AD89" s="180"/>
      <c r="AE89" s="180"/>
      <c r="AF89" s="180"/>
      <c r="AG89" s="183"/>
      <c r="AH89" s="180"/>
      <c r="AI89" s="180"/>
      <c r="AJ89" s="180"/>
    </row>
    <row r="90" spans="1:36" x14ac:dyDescent="0.2">
      <c r="A90" s="192"/>
      <c r="B90" s="193"/>
      <c r="C90" s="180"/>
      <c r="D90" s="180"/>
      <c r="E90" s="180"/>
      <c r="F90" s="180"/>
      <c r="G90" s="180"/>
      <c r="H90" s="180"/>
      <c r="I90" s="180"/>
      <c r="J90" s="180"/>
      <c r="K90" s="180"/>
      <c r="L90" s="180"/>
      <c r="M90" s="180"/>
      <c r="N90" s="180"/>
      <c r="O90" s="180"/>
      <c r="P90" s="183"/>
      <c r="Q90" s="183"/>
      <c r="R90" s="183"/>
      <c r="S90" s="183"/>
      <c r="T90" s="180"/>
      <c r="U90" s="180"/>
      <c r="V90" s="180"/>
      <c r="W90" s="180"/>
      <c r="X90" s="180"/>
      <c r="Y90" s="180"/>
      <c r="Z90" s="180"/>
      <c r="AA90" s="180"/>
      <c r="AB90" s="180"/>
      <c r="AC90" s="180"/>
      <c r="AD90" s="180"/>
      <c r="AE90" s="180"/>
      <c r="AF90" s="180"/>
      <c r="AG90" s="183"/>
      <c r="AH90" s="180"/>
      <c r="AI90" s="180"/>
      <c r="AJ90" s="180"/>
    </row>
    <row r="91" spans="1:36" x14ac:dyDescent="0.2">
      <c r="A91" s="192"/>
      <c r="B91" s="193"/>
      <c r="C91" s="180"/>
      <c r="D91" s="180"/>
      <c r="E91" s="180"/>
      <c r="F91" s="180"/>
      <c r="G91" s="180"/>
      <c r="H91" s="180"/>
      <c r="I91" s="180"/>
      <c r="J91" s="180"/>
      <c r="K91" s="180"/>
      <c r="L91" s="180"/>
      <c r="M91" s="180"/>
      <c r="N91" s="180"/>
      <c r="O91" s="180"/>
      <c r="P91" s="183"/>
      <c r="Q91" s="183"/>
      <c r="R91" s="183"/>
      <c r="S91" s="183"/>
      <c r="T91" s="180"/>
      <c r="U91" s="180"/>
      <c r="V91" s="180"/>
      <c r="W91" s="180"/>
      <c r="X91" s="180"/>
      <c r="Y91" s="180"/>
      <c r="Z91" s="180"/>
      <c r="AA91" s="180"/>
      <c r="AB91" s="180"/>
      <c r="AC91" s="180"/>
      <c r="AD91" s="180"/>
      <c r="AE91" s="180"/>
      <c r="AF91" s="180"/>
      <c r="AG91" s="183"/>
      <c r="AH91" s="180"/>
      <c r="AI91" s="180"/>
      <c r="AJ91" s="180"/>
    </row>
    <row r="92" spans="1:36" x14ac:dyDescent="0.2">
      <c r="A92" s="192"/>
      <c r="B92" s="193"/>
      <c r="C92" s="180"/>
      <c r="D92" s="180"/>
      <c r="E92" s="180"/>
      <c r="F92" s="180"/>
      <c r="G92" s="180"/>
      <c r="H92" s="180"/>
      <c r="I92" s="180"/>
      <c r="J92" s="180"/>
      <c r="K92" s="180"/>
      <c r="L92" s="180"/>
      <c r="M92" s="180"/>
      <c r="N92" s="180"/>
      <c r="O92" s="180"/>
      <c r="P92" s="183"/>
      <c r="Q92" s="183"/>
      <c r="R92" s="183"/>
      <c r="S92" s="183"/>
      <c r="T92" s="180"/>
      <c r="U92" s="180"/>
      <c r="V92" s="180"/>
      <c r="W92" s="180"/>
      <c r="X92" s="180"/>
      <c r="Y92" s="180"/>
      <c r="Z92" s="180"/>
      <c r="AA92" s="180"/>
      <c r="AB92" s="180"/>
      <c r="AC92" s="180"/>
      <c r="AD92" s="180"/>
      <c r="AE92" s="180"/>
      <c r="AF92" s="180"/>
      <c r="AG92" s="183"/>
      <c r="AH92" s="180"/>
      <c r="AI92" s="180"/>
      <c r="AJ92" s="180"/>
    </row>
    <row r="93" spans="1:36" x14ac:dyDescent="0.2">
      <c r="A93" s="192"/>
      <c r="B93" s="193"/>
      <c r="C93" s="180"/>
      <c r="D93" s="180"/>
      <c r="E93" s="180"/>
      <c r="F93" s="180"/>
      <c r="G93" s="180"/>
      <c r="H93" s="180"/>
      <c r="I93" s="180"/>
      <c r="J93" s="180"/>
      <c r="K93" s="180"/>
      <c r="L93" s="180"/>
      <c r="M93" s="180"/>
      <c r="N93" s="180"/>
      <c r="O93" s="180"/>
      <c r="P93" s="183"/>
      <c r="Q93" s="183"/>
      <c r="R93" s="183"/>
      <c r="S93" s="183"/>
      <c r="T93" s="180"/>
      <c r="U93" s="180"/>
      <c r="V93" s="180"/>
      <c r="W93" s="180"/>
      <c r="X93" s="180"/>
      <c r="Y93" s="180"/>
      <c r="Z93" s="180"/>
      <c r="AA93" s="180"/>
      <c r="AB93" s="180"/>
      <c r="AC93" s="180"/>
      <c r="AD93" s="180"/>
      <c r="AE93" s="180"/>
      <c r="AF93" s="180"/>
      <c r="AG93" s="183"/>
      <c r="AH93" s="180"/>
      <c r="AI93" s="180"/>
      <c r="AJ93" s="180"/>
    </row>
    <row r="94" spans="1:36" x14ac:dyDescent="0.2">
      <c r="A94" s="192"/>
      <c r="B94" s="193"/>
      <c r="C94" s="180"/>
      <c r="D94" s="180"/>
      <c r="E94" s="180"/>
      <c r="F94" s="180"/>
      <c r="G94" s="180"/>
      <c r="H94" s="180"/>
      <c r="I94" s="180"/>
      <c r="J94" s="180"/>
      <c r="K94" s="180"/>
      <c r="L94" s="180"/>
      <c r="M94" s="180"/>
      <c r="N94" s="180"/>
      <c r="O94" s="180"/>
      <c r="P94" s="183"/>
      <c r="Q94" s="183"/>
      <c r="R94" s="183"/>
      <c r="S94" s="183"/>
      <c r="T94" s="180"/>
      <c r="U94" s="180"/>
      <c r="V94" s="180"/>
      <c r="W94" s="180"/>
      <c r="X94" s="180"/>
      <c r="Y94" s="180"/>
      <c r="Z94" s="180"/>
      <c r="AA94" s="180"/>
      <c r="AB94" s="180"/>
      <c r="AC94" s="180"/>
      <c r="AD94" s="180"/>
      <c r="AE94" s="180"/>
      <c r="AF94" s="180"/>
      <c r="AG94" s="183"/>
      <c r="AH94" s="180"/>
      <c r="AI94" s="180"/>
      <c r="AJ94" s="180"/>
    </row>
    <row r="95" spans="1:36" x14ac:dyDescent="0.2">
      <c r="A95" s="192"/>
      <c r="B95" s="193"/>
      <c r="C95" s="180"/>
      <c r="D95" s="180"/>
      <c r="E95" s="180"/>
      <c r="F95" s="180"/>
      <c r="G95" s="180"/>
      <c r="H95" s="180"/>
      <c r="I95" s="180"/>
      <c r="J95" s="180"/>
      <c r="K95" s="180"/>
      <c r="L95" s="180"/>
      <c r="M95" s="180"/>
      <c r="N95" s="180"/>
      <c r="O95" s="180"/>
      <c r="P95" s="183"/>
      <c r="Q95" s="183"/>
      <c r="R95" s="183"/>
      <c r="S95" s="183"/>
      <c r="T95" s="180"/>
      <c r="U95" s="180"/>
      <c r="V95" s="180"/>
      <c r="W95" s="180"/>
      <c r="X95" s="180"/>
      <c r="Y95" s="180"/>
      <c r="Z95" s="180"/>
      <c r="AA95" s="180"/>
      <c r="AB95" s="180"/>
      <c r="AC95" s="180"/>
      <c r="AD95" s="180"/>
      <c r="AE95" s="180"/>
      <c r="AF95" s="180"/>
      <c r="AG95" s="183"/>
      <c r="AH95" s="180"/>
      <c r="AI95" s="180"/>
      <c r="AJ95" s="180"/>
    </row>
    <row r="96" spans="1:36" x14ac:dyDescent="0.2">
      <c r="A96" s="192"/>
      <c r="B96" s="193"/>
      <c r="C96" s="180"/>
      <c r="D96" s="180"/>
      <c r="E96" s="180"/>
      <c r="F96" s="180"/>
      <c r="G96" s="180"/>
      <c r="H96" s="180"/>
      <c r="I96" s="180"/>
      <c r="J96" s="180"/>
      <c r="K96" s="180"/>
      <c r="L96" s="180"/>
      <c r="M96" s="180"/>
      <c r="N96" s="180"/>
      <c r="O96" s="180"/>
      <c r="P96" s="183"/>
      <c r="Q96" s="183"/>
      <c r="R96" s="183"/>
      <c r="S96" s="183"/>
      <c r="T96" s="180"/>
      <c r="U96" s="180"/>
      <c r="V96" s="180"/>
      <c r="W96" s="180"/>
      <c r="X96" s="180"/>
      <c r="Y96" s="180"/>
      <c r="Z96" s="180"/>
      <c r="AA96" s="180"/>
      <c r="AB96" s="180"/>
      <c r="AC96" s="180"/>
      <c r="AD96" s="180"/>
      <c r="AE96" s="180"/>
      <c r="AF96" s="180"/>
      <c r="AG96" s="183"/>
      <c r="AH96" s="180"/>
      <c r="AI96" s="180"/>
      <c r="AJ96" s="180"/>
    </row>
    <row r="97" spans="1:36" x14ac:dyDescent="0.2">
      <c r="A97" s="192"/>
      <c r="B97" s="193"/>
      <c r="C97" s="180"/>
      <c r="D97" s="180"/>
      <c r="E97" s="180"/>
      <c r="F97" s="180"/>
      <c r="G97" s="180"/>
      <c r="H97" s="180"/>
      <c r="I97" s="180"/>
      <c r="J97" s="180"/>
      <c r="K97" s="180"/>
      <c r="L97" s="180"/>
      <c r="M97" s="180"/>
      <c r="N97" s="180"/>
      <c r="O97" s="180"/>
      <c r="P97" s="183"/>
      <c r="Q97" s="183"/>
      <c r="R97" s="183"/>
      <c r="S97" s="183"/>
      <c r="T97" s="180"/>
      <c r="U97" s="180"/>
      <c r="V97" s="180"/>
      <c r="W97" s="180"/>
      <c r="X97" s="180"/>
      <c r="Y97" s="180"/>
      <c r="Z97" s="180"/>
      <c r="AA97" s="180"/>
      <c r="AB97" s="180"/>
      <c r="AC97" s="180"/>
      <c r="AD97" s="180"/>
      <c r="AE97" s="180"/>
      <c r="AF97" s="180"/>
      <c r="AG97" s="183"/>
      <c r="AH97" s="180"/>
      <c r="AI97" s="180"/>
      <c r="AJ97" s="180"/>
    </row>
    <row r="98" spans="1:36" x14ac:dyDescent="0.2">
      <c r="A98" s="192"/>
      <c r="B98" s="193"/>
      <c r="C98" s="180"/>
      <c r="D98" s="180"/>
      <c r="E98" s="180"/>
      <c r="F98" s="180"/>
      <c r="G98" s="180"/>
      <c r="H98" s="180"/>
      <c r="I98" s="180"/>
      <c r="J98" s="180"/>
      <c r="K98" s="180"/>
      <c r="L98" s="180"/>
      <c r="M98" s="180"/>
      <c r="N98" s="180"/>
      <c r="O98" s="180"/>
      <c r="P98" s="183"/>
      <c r="Q98" s="183"/>
      <c r="R98" s="183"/>
      <c r="S98" s="183"/>
      <c r="T98" s="180"/>
      <c r="U98" s="180"/>
      <c r="V98" s="180"/>
      <c r="W98" s="180"/>
      <c r="X98" s="180"/>
      <c r="Y98" s="180"/>
      <c r="Z98" s="180"/>
      <c r="AA98" s="180"/>
      <c r="AB98" s="180"/>
      <c r="AC98" s="180"/>
      <c r="AD98" s="180"/>
      <c r="AE98" s="180"/>
      <c r="AF98" s="180"/>
      <c r="AG98" s="183"/>
      <c r="AH98" s="180"/>
      <c r="AI98" s="180"/>
      <c r="AJ98" s="180"/>
    </row>
    <row r="99" spans="1:36" x14ac:dyDescent="0.2">
      <c r="A99" s="192"/>
      <c r="B99" s="193"/>
      <c r="C99" s="180"/>
      <c r="D99" s="180"/>
      <c r="E99" s="180"/>
      <c r="F99" s="180"/>
      <c r="G99" s="180"/>
      <c r="H99" s="180"/>
      <c r="I99" s="180"/>
      <c r="J99" s="180"/>
      <c r="K99" s="180"/>
      <c r="L99" s="180"/>
      <c r="M99" s="180"/>
      <c r="N99" s="180"/>
      <c r="O99" s="180"/>
      <c r="P99" s="183"/>
      <c r="Q99" s="183"/>
      <c r="R99" s="183"/>
      <c r="S99" s="183"/>
      <c r="T99" s="180"/>
      <c r="U99" s="180"/>
      <c r="V99" s="180"/>
      <c r="W99" s="180"/>
      <c r="X99" s="180"/>
      <c r="Y99" s="180"/>
      <c r="Z99" s="180"/>
      <c r="AA99" s="180"/>
      <c r="AB99" s="180"/>
      <c r="AC99" s="180"/>
      <c r="AD99" s="180"/>
      <c r="AE99" s="180"/>
      <c r="AF99" s="180"/>
      <c r="AG99" s="183"/>
      <c r="AH99" s="180"/>
      <c r="AI99" s="180"/>
      <c r="AJ99" s="180"/>
    </row>
    <row r="100" spans="1:36" x14ac:dyDescent="0.2">
      <c r="A100" s="192"/>
      <c r="B100" s="193"/>
      <c r="C100" s="180"/>
      <c r="D100" s="180"/>
      <c r="E100" s="180"/>
      <c r="F100" s="180"/>
      <c r="G100" s="180"/>
      <c r="H100" s="180"/>
      <c r="I100" s="180"/>
      <c r="J100" s="180"/>
      <c r="K100" s="180"/>
      <c r="L100" s="180"/>
      <c r="M100" s="180"/>
      <c r="N100" s="180"/>
      <c r="O100" s="180"/>
      <c r="P100" s="183"/>
      <c r="Q100" s="183"/>
      <c r="R100" s="183"/>
      <c r="S100" s="183"/>
      <c r="T100" s="180"/>
      <c r="U100" s="180"/>
      <c r="V100" s="180"/>
      <c r="W100" s="180"/>
      <c r="X100" s="180"/>
      <c r="Y100" s="180"/>
      <c r="Z100" s="180"/>
      <c r="AA100" s="180"/>
      <c r="AB100" s="180"/>
      <c r="AC100" s="180" t="s">
        <v>119</v>
      </c>
      <c r="AD100" s="180"/>
      <c r="AE100" s="180"/>
      <c r="AF100" s="180"/>
      <c r="AG100" s="183"/>
      <c r="AH100" s="180"/>
      <c r="AI100" s="180"/>
      <c r="AJ100" s="180"/>
    </row>
    <row r="101" spans="1:36" x14ac:dyDescent="0.2">
      <c r="A101" s="192"/>
      <c r="B101" s="193"/>
      <c r="C101" s="180"/>
      <c r="D101" s="180"/>
      <c r="E101" s="180"/>
      <c r="F101" s="180"/>
      <c r="G101" s="180"/>
      <c r="H101" s="180"/>
      <c r="I101" s="180"/>
      <c r="J101" s="180"/>
      <c r="K101" s="180"/>
      <c r="L101" s="180"/>
      <c r="M101" s="180"/>
      <c r="N101" s="180"/>
      <c r="O101" s="180"/>
      <c r="P101" s="183"/>
      <c r="Q101" s="183"/>
      <c r="R101" s="183"/>
      <c r="S101" s="183"/>
      <c r="T101" s="180"/>
      <c r="U101" s="180"/>
      <c r="V101" s="180"/>
      <c r="W101" s="180"/>
      <c r="X101" s="180"/>
      <c r="Y101" s="180"/>
      <c r="Z101" s="180"/>
      <c r="AA101" s="180"/>
      <c r="AB101" s="180"/>
      <c r="AC101" s="180"/>
      <c r="AD101" s="180"/>
      <c r="AE101" s="180"/>
      <c r="AF101" s="180"/>
      <c r="AG101" s="183"/>
      <c r="AH101" s="180"/>
      <c r="AI101" s="180"/>
      <c r="AJ101" s="180"/>
    </row>
    <row r="102" spans="1:36" x14ac:dyDescent="0.2">
      <c r="A102" s="192"/>
      <c r="B102" s="193"/>
      <c r="C102" s="180"/>
      <c r="D102" s="180"/>
      <c r="E102" s="180"/>
      <c r="F102" s="180"/>
      <c r="G102" s="180"/>
      <c r="H102" s="180"/>
      <c r="I102" s="180"/>
      <c r="J102" s="180"/>
      <c r="K102" s="180"/>
      <c r="L102" s="180"/>
      <c r="M102" s="180"/>
      <c r="N102" s="180"/>
      <c r="O102" s="180"/>
      <c r="P102" s="183"/>
      <c r="Q102" s="183"/>
      <c r="R102" s="183"/>
      <c r="S102" s="183"/>
      <c r="T102" s="180"/>
      <c r="U102" s="180"/>
      <c r="V102" s="180"/>
      <c r="W102" s="180"/>
      <c r="X102" s="180"/>
      <c r="Y102" s="180"/>
      <c r="Z102" s="180"/>
      <c r="AA102" s="180"/>
      <c r="AB102" s="180"/>
      <c r="AC102" s="180"/>
      <c r="AD102" s="180"/>
      <c r="AE102" s="180"/>
      <c r="AF102" s="180"/>
      <c r="AG102" s="183"/>
      <c r="AH102" s="180"/>
      <c r="AI102" s="180"/>
      <c r="AJ102" s="180"/>
    </row>
    <row r="103" spans="1:36" x14ac:dyDescent="0.2">
      <c r="A103" s="192"/>
      <c r="B103" s="193"/>
      <c r="C103" s="180"/>
      <c r="D103" s="180"/>
      <c r="E103" s="180"/>
      <c r="F103" s="180"/>
      <c r="G103" s="180"/>
      <c r="H103" s="180"/>
      <c r="I103" s="180"/>
      <c r="J103" s="180"/>
      <c r="K103" s="180"/>
      <c r="L103" s="180"/>
      <c r="M103" s="180"/>
      <c r="N103" s="180"/>
      <c r="O103" s="180"/>
      <c r="P103" s="183"/>
      <c r="Q103" s="183"/>
      <c r="R103" s="183"/>
      <c r="S103" s="183"/>
      <c r="T103" s="180"/>
      <c r="U103" s="180"/>
      <c r="V103" s="180"/>
      <c r="W103" s="180"/>
      <c r="X103" s="180"/>
      <c r="Y103" s="180"/>
      <c r="Z103" s="180"/>
      <c r="AA103" s="180"/>
      <c r="AB103" s="180"/>
      <c r="AC103" s="180"/>
      <c r="AD103" s="180"/>
      <c r="AE103" s="180"/>
      <c r="AF103" s="180"/>
      <c r="AG103" s="183"/>
      <c r="AH103" s="180"/>
      <c r="AI103" s="180"/>
      <c r="AJ103" s="180"/>
    </row>
    <row r="104" spans="1:36" x14ac:dyDescent="0.2">
      <c r="A104" s="192"/>
      <c r="B104" s="193"/>
      <c r="C104" s="180"/>
      <c r="D104" s="180"/>
      <c r="E104" s="180"/>
      <c r="F104" s="180"/>
      <c r="G104" s="180"/>
      <c r="H104" s="180"/>
      <c r="I104" s="180"/>
      <c r="J104" s="180"/>
      <c r="K104" s="180"/>
      <c r="L104" s="180"/>
      <c r="M104" s="180"/>
      <c r="N104" s="180"/>
      <c r="O104" s="180"/>
      <c r="P104" s="183"/>
      <c r="Q104" s="183"/>
      <c r="R104" s="183"/>
      <c r="S104" s="183"/>
      <c r="T104" s="180"/>
      <c r="U104" s="180"/>
      <c r="V104" s="180"/>
      <c r="W104" s="180"/>
      <c r="X104" s="180"/>
      <c r="Y104" s="180"/>
      <c r="Z104" s="180"/>
      <c r="AA104" s="180"/>
      <c r="AB104" s="180"/>
      <c r="AC104" s="180"/>
      <c r="AD104" s="180"/>
      <c r="AE104" s="180"/>
      <c r="AF104" s="180"/>
      <c r="AG104" s="183"/>
      <c r="AH104" s="180"/>
      <c r="AI104" s="180"/>
      <c r="AJ104" s="180"/>
    </row>
    <row r="105" spans="1:36" x14ac:dyDescent="0.2">
      <c r="A105" s="192"/>
      <c r="B105" s="193"/>
      <c r="C105" s="180"/>
      <c r="D105" s="180"/>
      <c r="E105" s="180"/>
      <c r="F105" s="180"/>
      <c r="G105" s="180"/>
      <c r="H105" s="180"/>
      <c r="I105" s="180"/>
      <c r="J105" s="180"/>
      <c r="K105" s="180"/>
      <c r="L105" s="180"/>
      <c r="M105" s="180"/>
      <c r="N105" s="180"/>
      <c r="O105" s="180"/>
      <c r="P105" s="183"/>
      <c r="Q105" s="183"/>
      <c r="R105" s="183"/>
      <c r="S105" s="183"/>
      <c r="T105" s="180"/>
      <c r="U105" s="180"/>
      <c r="V105" s="180"/>
      <c r="W105" s="180"/>
      <c r="X105" s="180"/>
      <c r="Y105" s="180"/>
      <c r="Z105" s="180"/>
      <c r="AA105" s="180"/>
      <c r="AB105" s="180"/>
      <c r="AC105" s="180"/>
      <c r="AD105" s="180"/>
      <c r="AE105" s="180"/>
      <c r="AF105" s="180"/>
      <c r="AG105" s="183"/>
      <c r="AH105" s="180"/>
      <c r="AI105" s="180"/>
      <c r="AJ105" s="180"/>
    </row>
    <row r="106" spans="1:36" x14ac:dyDescent="0.2">
      <c r="A106" s="192"/>
      <c r="B106" s="193"/>
      <c r="C106" s="180"/>
      <c r="D106" s="180"/>
      <c r="E106" s="180"/>
      <c r="F106" s="180"/>
      <c r="G106" s="180"/>
      <c r="H106" s="180"/>
      <c r="I106" s="180"/>
      <c r="J106" s="180"/>
      <c r="K106" s="180"/>
      <c r="L106" s="180"/>
      <c r="M106" s="180"/>
      <c r="N106" s="180"/>
      <c r="O106" s="180"/>
      <c r="P106" s="183"/>
      <c r="Q106" s="183"/>
      <c r="R106" s="183"/>
      <c r="S106" s="183"/>
      <c r="T106" s="180"/>
      <c r="U106" s="180"/>
      <c r="V106" s="180"/>
      <c r="W106" s="180"/>
      <c r="X106" s="180"/>
      <c r="Y106" s="180"/>
      <c r="Z106" s="180"/>
      <c r="AA106" s="180"/>
      <c r="AB106" s="180"/>
      <c r="AC106" s="180"/>
      <c r="AD106" s="180"/>
      <c r="AE106" s="180"/>
      <c r="AF106" s="180"/>
      <c r="AG106" s="183"/>
      <c r="AH106" s="180"/>
      <c r="AI106" s="180"/>
      <c r="AJ106" s="180"/>
    </row>
    <row r="107" spans="1:36" x14ac:dyDescent="0.2">
      <c r="A107" s="192"/>
      <c r="B107" s="193"/>
      <c r="C107" s="180"/>
      <c r="D107" s="180"/>
      <c r="E107" s="180"/>
      <c r="F107" s="180"/>
      <c r="G107" s="180"/>
      <c r="H107" s="180"/>
      <c r="I107" s="180"/>
      <c r="J107" s="180"/>
      <c r="K107" s="180"/>
      <c r="L107" s="180"/>
      <c r="M107" s="180"/>
      <c r="N107" s="180"/>
      <c r="O107" s="180"/>
      <c r="P107" s="183"/>
      <c r="Q107" s="183"/>
      <c r="R107" s="183"/>
      <c r="S107" s="183"/>
      <c r="T107" s="180"/>
      <c r="U107" s="180"/>
      <c r="V107" s="180"/>
      <c r="W107" s="180"/>
      <c r="X107" s="180"/>
      <c r="Y107" s="180"/>
      <c r="Z107" s="180"/>
      <c r="AA107" s="180"/>
      <c r="AB107" s="180"/>
      <c r="AC107" s="180"/>
      <c r="AD107" s="180"/>
      <c r="AE107" s="180"/>
      <c r="AF107" s="180"/>
      <c r="AG107" s="183"/>
      <c r="AH107" s="180"/>
      <c r="AI107" s="180"/>
      <c r="AJ107" s="180"/>
    </row>
    <row r="108" spans="1:36" x14ac:dyDescent="0.2">
      <c r="A108" s="192"/>
      <c r="B108" s="193"/>
      <c r="C108" s="180"/>
      <c r="D108" s="180"/>
      <c r="E108" s="180"/>
      <c r="F108" s="180"/>
      <c r="G108" s="180"/>
      <c r="H108" s="180"/>
      <c r="I108" s="180"/>
      <c r="J108" s="180"/>
      <c r="K108" s="180"/>
      <c r="L108" s="180"/>
      <c r="M108" s="180"/>
      <c r="N108" s="180"/>
      <c r="O108" s="180"/>
      <c r="P108" s="183"/>
      <c r="Q108" s="183"/>
      <c r="R108" s="183"/>
      <c r="S108" s="183"/>
      <c r="T108" s="180"/>
      <c r="U108" s="180"/>
      <c r="V108" s="180"/>
      <c r="W108" s="180"/>
      <c r="X108" s="180"/>
      <c r="Y108" s="180"/>
      <c r="Z108" s="180"/>
      <c r="AA108" s="180"/>
      <c r="AB108" s="180"/>
      <c r="AC108" s="180"/>
      <c r="AD108" s="180"/>
      <c r="AE108" s="180"/>
      <c r="AF108" s="180"/>
      <c r="AG108" s="183"/>
      <c r="AH108" s="180"/>
      <c r="AI108" s="180"/>
      <c r="AJ108" s="180"/>
    </row>
    <row r="109" spans="1:36" x14ac:dyDescent="0.2">
      <c r="A109" s="192"/>
      <c r="B109" s="193"/>
      <c r="C109" s="180"/>
      <c r="D109" s="180"/>
      <c r="E109" s="180"/>
      <c r="F109" s="180"/>
      <c r="G109" s="180"/>
      <c r="H109" s="180"/>
      <c r="I109" s="180"/>
      <c r="J109" s="180"/>
      <c r="K109" s="180"/>
      <c r="L109" s="180"/>
      <c r="M109" s="180"/>
      <c r="N109" s="180"/>
      <c r="O109" s="180"/>
      <c r="P109" s="183"/>
      <c r="Q109" s="183"/>
      <c r="R109" s="183"/>
      <c r="S109" s="183"/>
      <c r="T109" s="180"/>
      <c r="U109" s="180"/>
      <c r="V109" s="180"/>
      <c r="W109" s="180"/>
      <c r="X109" s="180"/>
      <c r="Y109" s="180"/>
      <c r="Z109" s="180"/>
      <c r="AA109" s="180"/>
      <c r="AB109" s="180"/>
      <c r="AC109" s="180"/>
      <c r="AD109" s="180"/>
      <c r="AE109" s="180"/>
      <c r="AF109" s="180"/>
      <c r="AG109" s="183"/>
      <c r="AH109" s="180"/>
      <c r="AI109" s="180"/>
      <c r="AJ109" s="180"/>
    </row>
    <row r="110" spans="1:36" x14ac:dyDescent="0.2">
      <c r="A110" s="192"/>
      <c r="B110" s="193"/>
      <c r="C110" s="180"/>
      <c r="D110" s="180"/>
      <c r="E110" s="180"/>
      <c r="F110" s="180"/>
      <c r="G110" s="180"/>
      <c r="H110" s="180"/>
      <c r="I110" s="180"/>
      <c r="J110" s="180"/>
      <c r="K110" s="180"/>
      <c r="L110" s="180"/>
      <c r="M110" s="180"/>
      <c r="N110" s="180"/>
      <c r="O110" s="180"/>
      <c r="P110" s="183"/>
      <c r="Q110" s="183"/>
      <c r="R110" s="183"/>
      <c r="S110" s="183"/>
      <c r="T110" s="180"/>
      <c r="U110" s="180"/>
      <c r="V110" s="180"/>
      <c r="W110" s="180"/>
      <c r="X110" s="180"/>
      <c r="Y110" s="180"/>
      <c r="Z110" s="180"/>
      <c r="AA110" s="180"/>
      <c r="AB110" s="180"/>
      <c r="AC110" s="180"/>
      <c r="AD110" s="180"/>
      <c r="AE110" s="180"/>
      <c r="AF110" s="180"/>
      <c r="AG110" s="183"/>
      <c r="AH110" s="180"/>
      <c r="AI110" s="180"/>
      <c r="AJ110" s="180"/>
    </row>
    <row r="111" spans="1:36" x14ac:dyDescent="0.2">
      <c r="A111" s="192"/>
      <c r="B111" s="193"/>
      <c r="C111" s="180"/>
      <c r="D111" s="180"/>
      <c r="E111" s="180"/>
      <c r="F111" s="180"/>
      <c r="G111" s="180"/>
      <c r="H111" s="180"/>
      <c r="I111" s="180"/>
      <c r="J111" s="180"/>
      <c r="K111" s="180"/>
      <c r="L111" s="180"/>
      <c r="M111" s="180"/>
      <c r="N111" s="180"/>
      <c r="O111" s="180"/>
      <c r="P111" s="183"/>
      <c r="Q111" s="183"/>
      <c r="R111" s="183"/>
      <c r="S111" s="183"/>
      <c r="T111" s="180"/>
      <c r="U111" s="180"/>
      <c r="V111" s="180"/>
      <c r="W111" s="180"/>
      <c r="X111" s="180"/>
      <c r="Y111" s="180"/>
      <c r="Z111" s="180"/>
      <c r="AA111" s="180"/>
      <c r="AB111" s="180"/>
      <c r="AC111" s="180"/>
      <c r="AD111" s="180"/>
      <c r="AE111" s="180"/>
      <c r="AF111" s="180"/>
      <c r="AG111" s="183"/>
      <c r="AH111" s="180"/>
      <c r="AI111" s="180"/>
      <c r="AJ111" s="180"/>
    </row>
    <row r="112" spans="1:36" x14ac:dyDescent="0.2">
      <c r="A112" s="192"/>
      <c r="B112" s="193"/>
      <c r="C112" s="180"/>
      <c r="D112" s="180"/>
      <c r="E112" s="180"/>
      <c r="F112" s="180"/>
      <c r="G112" s="180"/>
      <c r="H112" s="180"/>
      <c r="I112" s="180"/>
      <c r="J112" s="180"/>
      <c r="K112" s="180"/>
      <c r="L112" s="180"/>
      <c r="M112" s="180"/>
      <c r="N112" s="180"/>
      <c r="O112" s="180"/>
      <c r="P112" s="183"/>
      <c r="Q112" s="183"/>
      <c r="R112" s="183"/>
      <c r="S112" s="183"/>
      <c r="T112" s="180"/>
      <c r="U112" s="180"/>
      <c r="V112" s="180"/>
      <c r="W112" s="180"/>
      <c r="X112" s="180"/>
      <c r="Y112" s="180"/>
      <c r="Z112" s="180"/>
      <c r="AA112" s="180"/>
      <c r="AB112" s="180"/>
      <c r="AC112" s="180"/>
      <c r="AD112" s="180"/>
      <c r="AE112" s="180"/>
      <c r="AF112" s="180"/>
      <c r="AG112" s="183"/>
      <c r="AH112" s="180"/>
      <c r="AI112" s="180"/>
      <c r="AJ112" s="180"/>
    </row>
    <row r="113" spans="1:36" x14ac:dyDescent="0.2">
      <c r="A113" s="192"/>
      <c r="B113" s="193"/>
      <c r="C113" s="180"/>
      <c r="D113" s="180"/>
      <c r="E113" s="180"/>
      <c r="F113" s="180"/>
      <c r="G113" s="180"/>
      <c r="H113" s="180"/>
      <c r="I113" s="180"/>
      <c r="J113" s="180"/>
      <c r="K113" s="180"/>
      <c r="L113" s="180"/>
      <c r="M113" s="180"/>
      <c r="N113" s="180"/>
      <c r="O113" s="180"/>
      <c r="P113" s="183"/>
      <c r="Q113" s="183"/>
      <c r="R113" s="183"/>
      <c r="S113" s="183"/>
      <c r="T113" s="180"/>
      <c r="U113" s="180"/>
      <c r="V113" s="180"/>
      <c r="W113" s="180"/>
      <c r="X113" s="180"/>
      <c r="Y113" s="180"/>
      <c r="Z113" s="180"/>
      <c r="AA113" s="180"/>
      <c r="AB113" s="180"/>
      <c r="AC113" s="180"/>
      <c r="AD113" s="180"/>
      <c r="AE113" s="180"/>
      <c r="AF113" s="180"/>
      <c r="AG113" s="183"/>
      <c r="AH113" s="180"/>
      <c r="AI113" s="180"/>
      <c r="AJ113" s="180"/>
    </row>
    <row r="114" spans="1:36" x14ac:dyDescent="0.2">
      <c r="A114" s="192"/>
      <c r="B114" s="193"/>
      <c r="C114" s="180"/>
      <c r="D114" s="180"/>
      <c r="E114" s="180"/>
      <c r="F114" s="180"/>
      <c r="G114" s="180"/>
      <c r="H114" s="180"/>
      <c r="I114" s="180"/>
      <c r="J114" s="180"/>
      <c r="K114" s="180"/>
      <c r="L114" s="180"/>
      <c r="M114" s="180"/>
      <c r="N114" s="180"/>
      <c r="O114" s="180"/>
      <c r="P114" s="183"/>
      <c r="Q114" s="183"/>
      <c r="R114" s="183"/>
      <c r="S114" s="183"/>
      <c r="T114" s="180"/>
      <c r="U114" s="180"/>
      <c r="V114" s="180"/>
      <c r="W114" s="180"/>
      <c r="X114" s="180"/>
      <c r="Y114" s="180"/>
      <c r="Z114" s="180"/>
      <c r="AA114" s="180"/>
      <c r="AB114" s="180"/>
      <c r="AC114" s="180"/>
      <c r="AD114" s="180"/>
      <c r="AE114" s="180"/>
      <c r="AF114" s="180"/>
      <c r="AG114" s="183"/>
      <c r="AH114" s="180"/>
      <c r="AI114" s="180"/>
      <c r="AJ114" s="180"/>
    </row>
    <row r="115" spans="1:36" x14ac:dyDescent="0.2">
      <c r="A115" s="192"/>
      <c r="B115" s="193"/>
      <c r="C115" s="180"/>
      <c r="D115" s="180"/>
      <c r="E115" s="180"/>
      <c r="F115" s="180"/>
      <c r="G115" s="180"/>
      <c r="H115" s="180"/>
      <c r="I115" s="180"/>
      <c r="J115" s="180"/>
      <c r="K115" s="180"/>
      <c r="L115" s="180"/>
      <c r="M115" s="180"/>
      <c r="N115" s="180"/>
      <c r="O115" s="180"/>
      <c r="P115" s="183"/>
      <c r="Q115" s="183"/>
      <c r="R115" s="183"/>
      <c r="S115" s="183"/>
      <c r="T115" s="180"/>
      <c r="U115" s="180"/>
      <c r="V115" s="180"/>
      <c r="W115" s="180"/>
      <c r="X115" s="180"/>
      <c r="Y115" s="180"/>
      <c r="Z115" s="180"/>
      <c r="AA115" s="180"/>
      <c r="AB115" s="180"/>
      <c r="AC115" s="180"/>
      <c r="AD115" s="180"/>
      <c r="AE115" s="180"/>
      <c r="AF115" s="180"/>
      <c r="AG115" s="183"/>
      <c r="AH115" s="180"/>
      <c r="AI115" s="180"/>
      <c r="AJ115" s="180"/>
    </row>
    <row r="116" spans="1:36" x14ac:dyDescent="0.2">
      <c r="A116" s="192"/>
      <c r="B116" s="193"/>
      <c r="C116" s="180"/>
      <c r="D116" s="180"/>
      <c r="E116" s="180"/>
      <c r="F116" s="180"/>
      <c r="G116" s="180"/>
      <c r="H116" s="180"/>
      <c r="I116" s="180"/>
      <c r="J116" s="180"/>
      <c r="K116" s="180"/>
      <c r="L116" s="180"/>
      <c r="M116" s="180"/>
      <c r="N116" s="180"/>
      <c r="O116" s="180"/>
      <c r="P116" s="183"/>
      <c r="Q116" s="183"/>
      <c r="R116" s="183"/>
      <c r="S116" s="183"/>
      <c r="T116" s="180"/>
      <c r="U116" s="180"/>
      <c r="V116" s="180"/>
      <c r="W116" s="180"/>
      <c r="X116" s="180"/>
      <c r="Y116" s="180"/>
      <c r="Z116" s="180"/>
      <c r="AA116" s="180"/>
      <c r="AB116" s="180"/>
      <c r="AC116" s="180"/>
      <c r="AD116" s="180"/>
      <c r="AE116" s="180"/>
      <c r="AF116" s="180"/>
      <c r="AG116" s="183"/>
      <c r="AH116" s="180"/>
      <c r="AI116" s="180"/>
      <c r="AJ116" s="180"/>
    </row>
    <row r="117" spans="1:36" x14ac:dyDescent="0.2">
      <c r="A117" s="192"/>
      <c r="B117" s="193"/>
      <c r="C117" s="180"/>
      <c r="D117" s="180"/>
      <c r="E117" s="180"/>
      <c r="F117" s="180"/>
      <c r="G117" s="180"/>
      <c r="H117" s="180"/>
      <c r="I117" s="180"/>
      <c r="J117" s="180"/>
      <c r="K117" s="180"/>
      <c r="L117" s="180"/>
      <c r="M117" s="180"/>
      <c r="N117" s="180"/>
      <c r="O117" s="180"/>
      <c r="P117" s="183"/>
      <c r="Q117" s="183"/>
      <c r="R117" s="183"/>
      <c r="S117" s="183"/>
      <c r="T117" s="180"/>
      <c r="U117" s="180"/>
      <c r="V117" s="180"/>
      <c r="W117" s="180"/>
      <c r="X117" s="180"/>
      <c r="Y117" s="180"/>
      <c r="Z117" s="180"/>
      <c r="AA117" s="180"/>
      <c r="AB117" s="180"/>
      <c r="AC117" s="180"/>
      <c r="AD117" s="180"/>
      <c r="AE117" s="180"/>
      <c r="AF117" s="180"/>
      <c r="AG117" s="183"/>
      <c r="AH117" s="180"/>
      <c r="AI117" s="180"/>
      <c r="AJ117" s="180"/>
    </row>
    <row r="118" spans="1:36" x14ac:dyDescent="0.2">
      <c r="A118" s="192"/>
      <c r="B118" s="193"/>
      <c r="C118" s="180"/>
      <c r="D118" s="180"/>
      <c r="E118" s="180"/>
      <c r="F118" s="180"/>
      <c r="G118" s="180"/>
      <c r="H118" s="180"/>
      <c r="I118" s="180"/>
      <c r="J118" s="180"/>
      <c r="K118" s="180"/>
      <c r="L118" s="180"/>
      <c r="M118" s="180"/>
      <c r="N118" s="180"/>
      <c r="O118" s="180"/>
      <c r="P118" s="183"/>
      <c r="Q118" s="183"/>
      <c r="R118" s="183"/>
      <c r="S118" s="183"/>
      <c r="T118" s="180"/>
      <c r="U118" s="180"/>
      <c r="V118" s="180"/>
      <c r="W118" s="180"/>
      <c r="X118" s="180"/>
      <c r="Y118" s="180"/>
      <c r="Z118" s="180"/>
      <c r="AA118" s="180"/>
      <c r="AB118" s="180"/>
      <c r="AC118" s="180"/>
      <c r="AD118" s="180"/>
      <c r="AE118" s="180"/>
      <c r="AF118" s="180"/>
      <c r="AG118" s="183"/>
      <c r="AH118" s="180"/>
      <c r="AI118" s="180"/>
      <c r="AJ118" s="180"/>
    </row>
    <row r="119" spans="1:36" x14ac:dyDescent="0.2">
      <c r="A119" s="192"/>
      <c r="B119" s="193"/>
      <c r="C119" s="180"/>
      <c r="D119" s="180"/>
      <c r="E119" s="180"/>
      <c r="F119" s="180"/>
      <c r="G119" s="180"/>
      <c r="H119" s="180"/>
      <c r="I119" s="180"/>
      <c r="J119" s="180"/>
      <c r="K119" s="180"/>
      <c r="L119" s="180"/>
      <c r="M119" s="180"/>
      <c r="N119" s="180"/>
      <c r="O119" s="180"/>
      <c r="P119" s="183"/>
      <c r="Q119" s="183"/>
      <c r="R119" s="183"/>
      <c r="S119" s="183"/>
      <c r="T119" s="180"/>
      <c r="U119" s="180"/>
      <c r="V119" s="180"/>
      <c r="W119" s="180"/>
      <c r="X119" s="180"/>
      <c r="Y119" s="180"/>
      <c r="Z119" s="180"/>
      <c r="AA119" s="180"/>
      <c r="AB119" s="180"/>
      <c r="AC119" s="180"/>
      <c r="AD119" s="180"/>
      <c r="AE119" s="180"/>
      <c r="AF119" s="180"/>
      <c r="AG119" s="183"/>
      <c r="AH119" s="180"/>
      <c r="AI119" s="180"/>
      <c r="AJ119" s="180"/>
    </row>
    <row r="120" spans="1:36" x14ac:dyDescent="0.2">
      <c r="A120" s="192"/>
      <c r="B120" s="193"/>
      <c r="C120" s="180"/>
      <c r="D120" s="180"/>
      <c r="E120" s="180"/>
      <c r="F120" s="180"/>
      <c r="G120" s="180"/>
      <c r="H120" s="180"/>
      <c r="I120" s="180"/>
      <c r="J120" s="180"/>
      <c r="K120" s="180"/>
      <c r="L120" s="180"/>
      <c r="M120" s="180"/>
      <c r="N120" s="180"/>
      <c r="O120" s="180"/>
      <c r="P120" s="183"/>
      <c r="Q120" s="183"/>
      <c r="R120" s="183"/>
      <c r="S120" s="183"/>
      <c r="T120" s="180"/>
      <c r="U120" s="180"/>
      <c r="V120" s="180"/>
      <c r="W120" s="180"/>
      <c r="X120" s="180"/>
      <c r="Y120" s="180"/>
      <c r="Z120" s="180"/>
      <c r="AA120" s="180"/>
      <c r="AB120" s="180"/>
      <c r="AC120" s="180"/>
      <c r="AD120" s="180"/>
      <c r="AE120" s="180"/>
      <c r="AF120" s="180"/>
      <c r="AG120" s="183"/>
      <c r="AH120" s="180"/>
      <c r="AI120" s="180"/>
      <c r="AJ120" s="180"/>
    </row>
    <row r="121" spans="1:36" x14ac:dyDescent="0.2">
      <c r="A121" s="192"/>
      <c r="B121" s="193"/>
      <c r="C121" s="180"/>
      <c r="D121" s="180"/>
      <c r="E121" s="180"/>
      <c r="F121" s="180"/>
      <c r="G121" s="180"/>
      <c r="H121" s="180"/>
      <c r="I121" s="180"/>
      <c r="J121" s="180"/>
      <c r="K121" s="180"/>
      <c r="L121" s="180"/>
      <c r="M121" s="180"/>
      <c r="N121" s="180"/>
      <c r="O121" s="180"/>
      <c r="P121" s="183"/>
      <c r="Q121" s="183"/>
      <c r="R121" s="183"/>
      <c r="S121" s="183"/>
      <c r="T121" s="180"/>
      <c r="U121" s="180"/>
      <c r="V121" s="180"/>
      <c r="W121" s="180"/>
      <c r="X121" s="180"/>
      <c r="Y121" s="180"/>
      <c r="Z121" s="180"/>
      <c r="AA121" s="180"/>
      <c r="AB121" s="180"/>
      <c r="AC121" s="180"/>
      <c r="AD121" s="180"/>
      <c r="AE121" s="180"/>
      <c r="AF121" s="180"/>
      <c r="AG121" s="183"/>
      <c r="AH121" s="180"/>
      <c r="AI121" s="180"/>
      <c r="AJ121" s="180"/>
    </row>
    <row r="122" spans="1:36" x14ac:dyDescent="0.2">
      <c r="A122" s="192"/>
      <c r="B122" s="193"/>
      <c r="C122" s="180"/>
      <c r="D122" s="180"/>
      <c r="E122" s="180"/>
      <c r="F122" s="180"/>
      <c r="G122" s="180"/>
      <c r="H122" s="180"/>
      <c r="I122" s="180"/>
      <c r="J122" s="180"/>
      <c r="K122" s="180"/>
      <c r="L122" s="180"/>
      <c r="M122" s="180"/>
      <c r="N122" s="180"/>
      <c r="O122" s="180"/>
      <c r="P122" s="183"/>
      <c r="Q122" s="183"/>
      <c r="R122" s="183"/>
      <c r="S122" s="183"/>
      <c r="T122" s="180"/>
      <c r="U122" s="180"/>
      <c r="V122" s="180"/>
      <c r="W122" s="180"/>
      <c r="X122" s="180"/>
      <c r="Y122" s="180"/>
      <c r="Z122" s="180"/>
      <c r="AA122" s="180"/>
      <c r="AB122" s="180"/>
      <c r="AC122" s="180"/>
      <c r="AD122" s="180"/>
      <c r="AE122" s="180"/>
      <c r="AF122" s="180"/>
      <c r="AG122" s="183"/>
      <c r="AH122" s="180"/>
      <c r="AI122" s="180"/>
      <c r="AJ122" s="180"/>
    </row>
    <row r="123" spans="1:36" x14ac:dyDescent="0.2">
      <c r="A123" s="192"/>
      <c r="B123" s="193"/>
      <c r="C123" s="180"/>
      <c r="D123" s="180"/>
      <c r="E123" s="180"/>
      <c r="F123" s="180"/>
      <c r="G123" s="180"/>
      <c r="H123" s="180"/>
      <c r="I123" s="180"/>
      <c r="J123" s="180"/>
      <c r="K123" s="180"/>
      <c r="L123" s="180"/>
      <c r="M123" s="180"/>
      <c r="N123" s="180"/>
      <c r="O123" s="180"/>
      <c r="P123" s="183"/>
      <c r="Q123" s="183"/>
      <c r="R123" s="183"/>
      <c r="S123" s="183"/>
      <c r="T123" s="180"/>
      <c r="U123" s="180"/>
      <c r="V123" s="180"/>
      <c r="W123" s="180"/>
      <c r="X123" s="180"/>
      <c r="Y123" s="180"/>
      <c r="Z123" s="180"/>
      <c r="AA123" s="180"/>
      <c r="AB123" s="180"/>
      <c r="AC123" s="180"/>
      <c r="AD123" s="180"/>
      <c r="AE123" s="180"/>
      <c r="AF123" s="180"/>
      <c r="AG123" s="183"/>
      <c r="AH123" s="180"/>
      <c r="AI123" s="180"/>
      <c r="AJ123" s="180"/>
    </row>
    <row r="124" spans="1:36" x14ac:dyDescent="0.2">
      <c r="A124" s="192"/>
      <c r="B124" s="193"/>
      <c r="C124" s="180"/>
      <c r="D124" s="180"/>
      <c r="E124" s="180"/>
      <c r="F124" s="180"/>
      <c r="G124" s="180"/>
      <c r="H124" s="180"/>
      <c r="I124" s="180"/>
      <c r="J124" s="180"/>
      <c r="K124" s="180"/>
      <c r="L124" s="180"/>
      <c r="M124" s="180"/>
      <c r="N124" s="180"/>
      <c r="O124" s="180"/>
      <c r="P124" s="183"/>
      <c r="Q124" s="183"/>
      <c r="R124" s="183"/>
      <c r="S124" s="183"/>
      <c r="T124" s="180"/>
      <c r="U124" s="180"/>
      <c r="V124" s="180"/>
      <c r="W124" s="180"/>
      <c r="X124" s="180"/>
      <c r="Y124" s="180"/>
      <c r="Z124" s="180"/>
      <c r="AA124" s="180"/>
      <c r="AB124" s="180"/>
      <c r="AC124" s="180"/>
      <c r="AD124" s="180"/>
      <c r="AE124" s="180"/>
      <c r="AF124" s="180"/>
      <c r="AG124" s="183"/>
      <c r="AH124" s="180"/>
      <c r="AI124" s="180"/>
      <c r="AJ124" s="180"/>
    </row>
    <row r="125" spans="1:36" x14ac:dyDescent="0.2">
      <c r="A125" s="192"/>
      <c r="B125" s="193"/>
      <c r="C125" s="180"/>
      <c r="D125" s="180"/>
      <c r="E125" s="180"/>
      <c r="F125" s="180"/>
      <c r="G125" s="180"/>
      <c r="H125" s="180"/>
      <c r="I125" s="180"/>
      <c r="J125" s="180"/>
      <c r="K125" s="180"/>
      <c r="L125" s="180"/>
      <c r="M125" s="180"/>
      <c r="N125" s="180"/>
      <c r="O125" s="180"/>
      <c r="P125" s="183"/>
      <c r="Q125" s="183"/>
      <c r="R125" s="183"/>
      <c r="S125" s="183"/>
      <c r="T125" s="180"/>
      <c r="U125" s="180"/>
      <c r="V125" s="180"/>
      <c r="W125" s="180"/>
      <c r="X125" s="180"/>
      <c r="Y125" s="180"/>
      <c r="Z125" s="180"/>
      <c r="AA125" s="180"/>
      <c r="AB125" s="180"/>
      <c r="AC125" s="180"/>
      <c r="AD125" s="180"/>
      <c r="AE125" s="180"/>
      <c r="AF125" s="180"/>
      <c r="AG125" s="183"/>
      <c r="AH125" s="180"/>
      <c r="AI125" s="180"/>
      <c r="AJ125" s="180"/>
    </row>
    <row r="126" spans="1:36" x14ac:dyDescent="0.2">
      <c r="A126" s="192"/>
      <c r="B126" s="193"/>
      <c r="C126" s="180"/>
      <c r="D126" s="180"/>
      <c r="E126" s="180"/>
      <c r="F126" s="180"/>
      <c r="G126" s="180"/>
      <c r="H126" s="180"/>
      <c r="I126" s="180"/>
      <c r="J126" s="180"/>
      <c r="K126" s="180"/>
      <c r="L126" s="180"/>
      <c r="M126" s="180"/>
      <c r="N126" s="180"/>
      <c r="O126" s="180"/>
      <c r="P126" s="183"/>
      <c r="Q126" s="183"/>
      <c r="R126" s="183"/>
      <c r="S126" s="183"/>
      <c r="T126" s="180"/>
      <c r="U126" s="180"/>
      <c r="V126" s="180"/>
      <c r="W126" s="180"/>
      <c r="X126" s="180"/>
      <c r="Y126" s="180"/>
      <c r="Z126" s="180"/>
      <c r="AA126" s="180"/>
      <c r="AB126" s="180"/>
      <c r="AC126" s="180"/>
      <c r="AD126" s="180"/>
      <c r="AE126" s="180"/>
      <c r="AF126" s="180"/>
      <c r="AG126" s="183"/>
      <c r="AH126" s="180"/>
      <c r="AI126" s="180"/>
      <c r="AJ126" s="180"/>
    </row>
    <row r="127" spans="1:36" x14ac:dyDescent="0.2">
      <c r="A127" s="192"/>
      <c r="B127" s="193"/>
      <c r="C127" s="180"/>
      <c r="D127" s="180"/>
      <c r="E127" s="180"/>
      <c r="F127" s="180"/>
      <c r="G127" s="180"/>
      <c r="H127" s="180"/>
      <c r="I127" s="180"/>
      <c r="J127" s="180"/>
      <c r="K127" s="180"/>
      <c r="L127" s="180"/>
      <c r="M127" s="180"/>
      <c r="N127" s="180"/>
      <c r="O127" s="180"/>
      <c r="P127" s="183"/>
      <c r="Q127" s="183"/>
      <c r="R127" s="183"/>
      <c r="S127" s="183"/>
      <c r="T127" s="180"/>
      <c r="U127" s="180"/>
      <c r="V127" s="180"/>
      <c r="W127" s="180"/>
      <c r="X127" s="180"/>
      <c r="Y127" s="180"/>
      <c r="Z127" s="180"/>
      <c r="AA127" s="180"/>
      <c r="AB127" s="180"/>
      <c r="AC127" s="180"/>
      <c r="AD127" s="180"/>
      <c r="AE127" s="180"/>
      <c r="AF127" s="180"/>
      <c r="AG127" s="183"/>
      <c r="AH127" s="180"/>
      <c r="AI127" s="180"/>
      <c r="AJ127" s="180"/>
    </row>
    <row r="128" spans="1:36" x14ac:dyDescent="0.2">
      <c r="A128" s="192"/>
      <c r="B128" s="193"/>
      <c r="C128" s="180"/>
      <c r="D128" s="180"/>
      <c r="E128" s="180"/>
      <c r="F128" s="180"/>
      <c r="G128" s="180"/>
      <c r="H128" s="180"/>
      <c r="I128" s="180"/>
      <c r="J128" s="180"/>
      <c r="K128" s="180"/>
      <c r="L128" s="180"/>
      <c r="M128" s="180"/>
      <c r="N128" s="180"/>
      <c r="O128" s="180"/>
      <c r="P128" s="183"/>
      <c r="Q128" s="183"/>
      <c r="R128" s="183"/>
      <c r="S128" s="183"/>
      <c r="T128" s="180"/>
      <c r="U128" s="180"/>
      <c r="V128" s="180"/>
      <c r="W128" s="180"/>
      <c r="X128" s="180"/>
      <c r="Y128" s="180"/>
      <c r="Z128" s="180"/>
      <c r="AA128" s="180"/>
      <c r="AB128" s="180"/>
      <c r="AC128" s="180"/>
      <c r="AD128" s="180"/>
      <c r="AE128" s="180"/>
      <c r="AF128" s="180"/>
      <c r="AG128" s="183"/>
      <c r="AH128" s="180"/>
      <c r="AI128" s="180"/>
      <c r="AJ128" s="180"/>
    </row>
    <row r="129" spans="1:36" x14ac:dyDescent="0.2">
      <c r="A129" s="192"/>
      <c r="B129" s="193"/>
      <c r="C129" s="180"/>
      <c r="D129" s="180"/>
      <c r="E129" s="180"/>
      <c r="F129" s="180"/>
      <c r="G129" s="180"/>
      <c r="H129" s="180"/>
      <c r="I129" s="180"/>
      <c r="J129" s="180"/>
      <c r="K129" s="180"/>
      <c r="L129" s="180"/>
      <c r="M129" s="180"/>
      <c r="N129" s="180"/>
      <c r="O129" s="180"/>
      <c r="P129" s="183"/>
      <c r="Q129" s="183"/>
      <c r="R129" s="183"/>
      <c r="S129" s="183"/>
      <c r="T129" s="180"/>
      <c r="U129" s="180"/>
      <c r="V129" s="180"/>
      <c r="W129" s="180"/>
      <c r="X129" s="180"/>
      <c r="Y129" s="180"/>
      <c r="Z129" s="180"/>
      <c r="AA129" s="180"/>
      <c r="AB129" s="180"/>
      <c r="AC129" s="180"/>
      <c r="AD129" s="180"/>
      <c r="AE129" s="180"/>
      <c r="AF129" s="180"/>
      <c r="AG129" s="183"/>
      <c r="AH129" s="180"/>
      <c r="AI129" s="180"/>
      <c r="AJ129" s="180"/>
    </row>
    <row r="130" spans="1:36" x14ac:dyDescent="0.2">
      <c r="A130" s="192"/>
      <c r="B130" s="193"/>
      <c r="C130" s="180"/>
      <c r="D130" s="180"/>
      <c r="E130" s="180"/>
      <c r="F130" s="180"/>
      <c r="G130" s="180"/>
      <c r="H130" s="180"/>
      <c r="I130" s="180"/>
      <c r="J130" s="180"/>
      <c r="K130" s="180"/>
      <c r="L130" s="180"/>
      <c r="M130" s="180"/>
      <c r="N130" s="180"/>
      <c r="O130" s="180"/>
      <c r="P130" s="183"/>
      <c r="Q130" s="183"/>
      <c r="R130" s="183"/>
      <c r="S130" s="183"/>
      <c r="T130" s="180"/>
      <c r="U130" s="180"/>
      <c r="V130" s="180"/>
      <c r="W130" s="180"/>
      <c r="X130" s="180"/>
      <c r="Y130" s="180"/>
      <c r="Z130" s="180"/>
      <c r="AA130" s="180"/>
      <c r="AB130" s="180"/>
      <c r="AC130" s="180"/>
      <c r="AD130" s="180"/>
      <c r="AE130" s="180"/>
      <c r="AF130" s="180"/>
      <c r="AG130" s="183"/>
      <c r="AH130" s="180"/>
      <c r="AI130" s="180"/>
      <c r="AJ130" s="180"/>
    </row>
    <row r="131" spans="1:36" x14ac:dyDescent="0.2">
      <c r="A131" s="192"/>
      <c r="B131" s="193"/>
      <c r="C131" s="180"/>
      <c r="D131" s="180"/>
      <c r="E131" s="180"/>
      <c r="F131" s="180"/>
      <c r="G131" s="180"/>
      <c r="H131" s="180"/>
      <c r="I131" s="180"/>
      <c r="J131" s="180"/>
      <c r="K131" s="180"/>
      <c r="L131" s="180"/>
      <c r="M131" s="180"/>
      <c r="N131" s="180"/>
      <c r="O131" s="180"/>
      <c r="P131" s="183"/>
      <c r="Q131" s="183"/>
      <c r="R131" s="183"/>
      <c r="S131" s="183"/>
      <c r="T131" s="180"/>
      <c r="U131" s="180"/>
      <c r="V131" s="180"/>
      <c r="W131" s="180"/>
      <c r="X131" s="180"/>
      <c r="Y131" s="180"/>
      <c r="Z131" s="180"/>
      <c r="AA131" s="180"/>
      <c r="AB131" s="180"/>
      <c r="AC131" s="180"/>
      <c r="AD131" s="180"/>
      <c r="AE131" s="180"/>
      <c r="AF131" s="180"/>
      <c r="AG131" s="183"/>
      <c r="AH131" s="180"/>
      <c r="AI131" s="180"/>
      <c r="AJ131" s="180"/>
    </row>
    <row r="132" spans="1:36" x14ac:dyDescent="0.2">
      <c r="A132" s="192"/>
      <c r="B132" s="193"/>
      <c r="C132" s="180"/>
      <c r="D132" s="180"/>
      <c r="E132" s="180"/>
      <c r="F132" s="180"/>
      <c r="G132" s="180"/>
      <c r="H132" s="180"/>
      <c r="I132" s="180"/>
      <c r="J132" s="180"/>
      <c r="K132" s="180"/>
      <c r="L132" s="180"/>
      <c r="M132" s="180"/>
      <c r="N132" s="180"/>
      <c r="O132" s="180"/>
      <c r="P132" s="183"/>
      <c r="Q132" s="183"/>
      <c r="R132" s="183"/>
      <c r="S132" s="183"/>
      <c r="T132" s="180"/>
      <c r="U132" s="180"/>
      <c r="V132" s="180"/>
      <c r="W132" s="180"/>
      <c r="X132" s="180"/>
      <c r="Y132" s="180"/>
      <c r="Z132" s="180"/>
      <c r="AA132" s="180"/>
      <c r="AB132" s="180"/>
      <c r="AC132" s="180"/>
      <c r="AD132" s="180"/>
      <c r="AE132" s="180"/>
      <c r="AF132" s="180"/>
      <c r="AG132" s="183"/>
      <c r="AH132" s="180"/>
      <c r="AI132" s="180"/>
      <c r="AJ132" s="180"/>
    </row>
    <row r="133" spans="1:36" x14ac:dyDescent="0.2">
      <c r="A133" s="192"/>
      <c r="B133" s="193"/>
      <c r="C133" s="180"/>
      <c r="D133" s="180"/>
      <c r="E133" s="180"/>
      <c r="F133" s="180"/>
      <c r="G133" s="180"/>
      <c r="H133" s="180"/>
      <c r="I133" s="180"/>
      <c r="J133" s="180"/>
      <c r="K133" s="180"/>
      <c r="L133" s="180"/>
      <c r="M133" s="180"/>
      <c r="N133" s="180"/>
      <c r="O133" s="180"/>
      <c r="P133" s="183"/>
      <c r="Q133" s="183"/>
      <c r="R133" s="183"/>
      <c r="S133" s="183"/>
      <c r="T133" s="180"/>
      <c r="U133" s="180"/>
      <c r="V133" s="180"/>
      <c r="W133" s="180"/>
      <c r="X133" s="180"/>
      <c r="Y133" s="180"/>
      <c r="Z133" s="180"/>
      <c r="AA133" s="180"/>
      <c r="AB133" s="180"/>
      <c r="AC133" s="180"/>
      <c r="AD133" s="180"/>
      <c r="AE133" s="180"/>
      <c r="AF133" s="180"/>
      <c r="AG133" s="183"/>
      <c r="AH133" s="180"/>
      <c r="AI133" s="180"/>
      <c r="AJ133" s="180"/>
    </row>
    <row r="134" spans="1:36" x14ac:dyDescent="0.2">
      <c r="A134" s="192"/>
      <c r="B134" s="193"/>
      <c r="C134" s="180"/>
      <c r="D134" s="180"/>
      <c r="E134" s="180"/>
      <c r="F134" s="180"/>
      <c r="G134" s="180"/>
      <c r="H134" s="180"/>
      <c r="I134" s="180"/>
      <c r="J134" s="180"/>
      <c r="K134" s="180"/>
      <c r="L134" s="180"/>
      <c r="M134" s="180"/>
      <c r="N134" s="180"/>
      <c r="O134" s="180"/>
      <c r="P134" s="183"/>
      <c r="Q134" s="183"/>
      <c r="R134" s="183"/>
      <c r="S134" s="183"/>
      <c r="T134" s="180"/>
      <c r="U134" s="180"/>
      <c r="V134" s="180"/>
      <c r="W134" s="180"/>
      <c r="X134" s="180"/>
      <c r="Y134" s="180"/>
      <c r="Z134" s="180"/>
      <c r="AA134" s="180"/>
      <c r="AB134" s="180"/>
      <c r="AC134" s="180"/>
      <c r="AD134" s="180"/>
      <c r="AE134" s="180"/>
      <c r="AF134" s="180"/>
      <c r="AG134" s="183"/>
      <c r="AH134" s="180"/>
      <c r="AI134" s="180"/>
      <c r="AJ134" s="180"/>
    </row>
    <row r="135" spans="1:36" x14ac:dyDescent="0.2">
      <c r="A135" s="192"/>
      <c r="B135" s="193"/>
      <c r="C135" s="180"/>
      <c r="D135" s="180"/>
      <c r="E135" s="180"/>
      <c r="F135" s="180"/>
      <c r="G135" s="180"/>
      <c r="H135" s="180"/>
      <c r="I135" s="180"/>
      <c r="J135" s="180"/>
      <c r="K135" s="180"/>
      <c r="L135" s="180"/>
      <c r="M135" s="180"/>
      <c r="N135" s="180"/>
      <c r="O135" s="180"/>
      <c r="P135" s="183"/>
      <c r="Q135" s="183"/>
      <c r="R135" s="183"/>
      <c r="S135" s="183"/>
      <c r="T135" s="180"/>
      <c r="U135" s="180"/>
      <c r="V135" s="180"/>
      <c r="W135" s="180"/>
      <c r="X135" s="180"/>
      <c r="Y135" s="180"/>
      <c r="Z135" s="180"/>
      <c r="AA135" s="180"/>
      <c r="AB135" s="180"/>
      <c r="AC135" s="180"/>
      <c r="AD135" s="180"/>
      <c r="AE135" s="180"/>
      <c r="AF135" s="180"/>
      <c r="AG135" s="183"/>
      <c r="AH135" s="180"/>
      <c r="AI135" s="180"/>
      <c r="AJ135" s="180"/>
    </row>
    <row r="136" spans="1:36" x14ac:dyDescent="0.2">
      <c r="A136" s="192"/>
      <c r="B136" s="193"/>
      <c r="C136" s="180"/>
      <c r="D136" s="180"/>
      <c r="E136" s="180"/>
      <c r="F136" s="180"/>
      <c r="G136" s="180"/>
      <c r="H136" s="180"/>
      <c r="I136" s="180"/>
      <c r="J136" s="180"/>
      <c r="K136" s="180"/>
      <c r="L136" s="180"/>
      <c r="M136" s="180"/>
      <c r="N136" s="180"/>
      <c r="O136" s="180"/>
      <c r="P136" s="183"/>
      <c r="Q136" s="183"/>
      <c r="R136" s="183"/>
      <c r="S136" s="183"/>
      <c r="T136" s="180"/>
      <c r="U136" s="180"/>
      <c r="V136" s="180"/>
      <c r="W136" s="180"/>
      <c r="X136" s="180"/>
      <c r="Y136" s="180"/>
      <c r="Z136" s="180"/>
      <c r="AA136" s="180"/>
      <c r="AB136" s="180"/>
      <c r="AC136" s="180"/>
      <c r="AD136" s="180"/>
      <c r="AE136" s="180"/>
      <c r="AF136" s="180"/>
      <c r="AG136" s="183"/>
      <c r="AH136" s="180"/>
      <c r="AI136" s="180"/>
      <c r="AJ136" s="180"/>
    </row>
    <row r="137" spans="1:36" x14ac:dyDescent="0.2">
      <c r="A137" s="192"/>
      <c r="B137" s="193"/>
      <c r="C137" s="190"/>
      <c r="D137" s="190"/>
      <c r="E137" s="190"/>
      <c r="F137" s="190"/>
      <c r="G137" s="190"/>
      <c r="H137" s="190"/>
      <c r="I137" s="190"/>
      <c r="J137" s="190"/>
      <c r="K137" s="190"/>
      <c r="L137" s="190"/>
      <c r="M137" s="190"/>
      <c r="N137" s="190"/>
      <c r="O137" s="190"/>
      <c r="P137" s="183"/>
      <c r="Q137" s="183"/>
      <c r="R137" s="183"/>
      <c r="S137" s="183"/>
      <c r="T137" s="180"/>
      <c r="U137" s="180"/>
      <c r="V137" s="180"/>
      <c r="W137" s="180"/>
      <c r="X137" s="180"/>
      <c r="Y137" s="180"/>
      <c r="Z137" s="180"/>
      <c r="AA137" s="180"/>
      <c r="AB137" s="180"/>
      <c r="AC137" s="180"/>
      <c r="AD137" s="180"/>
      <c r="AE137" s="180"/>
      <c r="AF137" s="180"/>
      <c r="AG137" s="183"/>
      <c r="AH137" s="180"/>
      <c r="AI137" s="180"/>
      <c r="AJ137" s="180"/>
    </row>
    <row r="138" spans="1:36" x14ac:dyDescent="0.2">
      <c r="A138" s="192"/>
      <c r="B138" s="193"/>
      <c r="C138" s="190"/>
      <c r="D138" s="190"/>
      <c r="E138" s="190"/>
      <c r="F138" s="190"/>
      <c r="G138" s="190"/>
      <c r="H138" s="190"/>
      <c r="I138" s="190"/>
      <c r="J138" s="190"/>
      <c r="K138" s="190"/>
      <c r="L138" s="190"/>
      <c r="M138" s="190"/>
      <c r="N138" s="190"/>
      <c r="O138" s="190"/>
      <c r="P138" s="183"/>
      <c r="Q138" s="183"/>
      <c r="R138" s="183"/>
      <c r="S138" s="183"/>
      <c r="T138" s="180"/>
      <c r="U138" s="180"/>
      <c r="V138" s="180"/>
      <c r="W138" s="180"/>
      <c r="X138" s="180"/>
      <c r="Y138" s="180"/>
      <c r="Z138" s="180"/>
      <c r="AA138" s="180"/>
      <c r="AB138" s="180"/>
      <c r="AC138" s="180"/>
      <c r="AD138" s="180"/>
      <c r="AE138" s="180"/>
      <c r="AF138" s="180"/>
      <c r="AG138" s="183"/>
      <c r="AH138" s="180"/>
      <c r="AI138" s="180"/>
      <c r="AJ138" s="180"/>
    </row>
    <row r="139" spans="1:36" x14ac:dyDescent="0.2">
      <c r="A139" s="192"/>
      <c r="B139" s="193"/>
      <c r="C139" s="190"/>
      <c r="D139" s="190"/>
      <c r="E139" s="190" t="s">
        <v>88</v>
      </c>
      <c r="F139" s="190"/>
      <c r="G139" s="206">
        <v>0</v>
      </c>
      <c r="H139" s="190"/>
      <c r="I139" s="190"/>
      <c r="J139" s="190"/>
      <c r="K139" s="190"/>
      <c r="L139" s="190"/>
      <c r="M139" s="190"/>
      <c r="N139" s="190"/>
      <c r="O139" s="190"/>
      <c r="P139" s="183"/>
      <c r="Q139" s="183"/>
      <c r="R139" s="183"/>
      <c r="S139" s="183"/>
      <c r="T139" s="180"/>
      <c r="U139" s="180"/>
      <c r="V139" s="180"/>
      <c r="W139" s="180"/>
      <c r="X139" s="180"/>
      <c r="Y139" s="180"/>
      <c r="Z139" s="180"/>
      <c r="AA139" s="180"/>
      <c r="AB139" s="180"/>
      <c r="AC139" s="180"/>
      <c r="AD139" s="180"/>
      <c r="AE139" s="180"/>
      <c r="AF139" s="180"/>
      <c r="AG139" s="183"/>
      <c r="AH139" s="180"/>
      <c r="AI139" s="180"/>
      <c r="AJ139" s="180"/>
    </row>
    <row r="140" spans="1:36" s="15" customFormat="1" x14ac:dyDescent="0.2">
      <c r="A140" s="192"/>
      <c r="B140" s="193"/>
      <c r="C140" s="190"/>
      <c r="D140" s="190"/>
      <c r="E140" s="190"/>
      <c r="F140" s="190"/>
      <c r="G140" s="190"/>
      <c r="H140" s="190"/>
      <c r="I140" s="190"/>
      <c r="J140" s="190"/>
      <c r="K140" s="190"/>
      <c r="L140" s="190"/>
      <c r="M140" s="190"/>
      <c r="N140" s="190"/>
      <c r="O140" s="190"/>
      <c r="P140" s="207"/>
      <c r="Q140" s="183"/>
      <c r="R140" s="183"/>
      <c r="S140" s="183"/>
      <c r="T140" s="180"/>
      <c r="U140" s="180"/>
      <c r="V140" s="180"/>
      <c r="W140" s="180"/>
      <c r="X140" s="180"/>
      <c r="Y140" s="180"/>
      <c r="Z140" s="180"/>
      <c r="AA140" s="180"/>
      <c r="AB140" s="180"/>
      <c r="AC140" s="180"/>
      <c r="AD140" s="180"/>
      <c r="AE140" s="180"/>
      <c r="AF140" s="180"/>
      <c r="AG140" s="183"/>
      <c r="AH140" s="180"/>
      <c r="AI140" s="180"/>
      <c r="AJ140" s="180"/>
    </row>
    <row r="141" spans="1:36" s="15" customFormat="1" x14ac:dyDescent="0.2">
      <c r="A141" s="192"/>
      <c r="B141" s="193"/>
      <c r="C141" s="190"/>
      <c r="D141" s="190"/>
      <c r="E141" s="190"/>
      <c r="F141" s="190"/>
      <c r="G141" s="190"/>
      <c r="H141" s="190"/>
      <c r="I141" s="190"/>
      <c r="J141" s="190"/>
      <c r="K141" s="190"/>
      <c r="L141" s="190"/>
      <c r="M141" s="190"/>
      <c r="N141" s="190"/>
      <c r="O141" s="190"/>
      <c r="P141" s="207"/>
      <c r="Q141" s="183"/>
      <c r="R141" s="183"/>
      <c r="S141" s="183"/>
      <c r="T141" s="180"/>
      <c r="U141" s="180"/>
      <c r="V141" s="180"/>
      <c r="W141" s="180"/>
      <c r="X141" s="180"/>
      <c r="Y141" s="180"/>
      <c r="Z141" s="180"/>
      <c r="AA141" s="180"/>
      <c r="AB141" s="180"/>
      <c r="AC141" s="180"/>
      <c r="AD141" s="180"/>
      <c r="AE141" s="180"/>
      <c r="AF141" s="180"/>
      <c r="AG141" s="183"/>
      <c r="AH141" s="180"/>
      <c r="AI141" s="180"/>
      <c r="AJ141" s="180"/>
    </row>
    <row r="142" spans="1:36" s="15" customFormat="1" x14ac:dyDescent="0.2">
      <c r="A142" s="192"/>
      <c r="B142" s="193"/>
      <c r="C142" s="190"/>
      <c r="D142" s="190"/>
      <c r="E142" s="208" t="s">
        <v>87</v>
      </c>
      <c r="F142" s="190"/>
      <c r="G142" s="206" t="b">
        <v>0</v>
      </c>
      <c r="H142" s="190"/>
      <c r="I142" s="190"/>
      <c r="J142" s="190"/>
      <c r="K142" s="190"/>
      <c r="L142" s="190"/>
      <c r="M142" s="190"/>
      <c r="N142" s="190"/>
      <c r="O142" s="190"/>
      <c r="P142" s="207"/>
      <c r="Q142" s="183"/>
      <c r="R142" s="183"/>
      <c r="S142" s="183"/>
      <c r="T142" s="180"/>
      <c r="U142" s="180"/>
      <c r="V142" s="180"/>
      <c r="W142" s="180"/>
      <c r="X142" s="180"/>
      <c r="Y142" s="180"/>
      <c r="Z142" s="180"/>
      <c r="AA142" s="180"/>
      <c r="AB142" s="180"/>
      <c r="AC142" s="180"/>
      <c r="AD142" s="180"/>
      <c r="AE142" s="180"/>
      <c r="AF142" s="180"/>
      <c r="AG142" s="183"/>
      <c r="AH142" s="180"/>
      <c r="AI142" s="180"/>
      <c r="AJ142" s="180"/>
    </row>
    <row r="143" spans="1:36" s="15" customFormat="1" x14ac:dyDescent="0.2">
      <c r="A143" s="192"/>
      <c r="B143" s="193"/>
      <c r="C143" s="190"/>
      <c r="D143" s="190"/>
      <c r="E143" s="190"/>
      <c r="F143" s="190"/>
      <c r="G143" s="190"/>
      <c r="H143" s="190"/>
      <c r="I143" s="190"/>
      <c r="J143" s="190"/>
      <c r="K143" s="190"/>
      <c r="L143" s="190"/>
      <c r="M143" s="190"/>
      <c r="N143" s="190"/>
      <c r="O143" s="190"/>
      <c r="P143" s="207"/>
      <c r="Q143" s="183"/>
      <c r="R143" s="183"/>
      <c r="S143" s="183"/>
      <c r="T143" s="180"/>
      <c r="U143" s="180"/>
      <c r="V143" s="180"/>
      <c r="W143" s="180"/>
      <c r="X143" s="180"/>
      <c r="Y143" s="180"/>
      <c r="Z143" s="180"/>
      <c r="AA143" s="180"/>
      <c r="AB143" s="180"/>
      <c r="AC143" s="180"/>
      <c r="AD143" s="180"/>
      <c r="AE143" s="180"/>
      <c r="AF143" s="180"/>
      <c r="AG143" s="183"/>
      <c r="AH143" s="180"/>
      <c r="AI143" s="180"/>
      <c r="AJ143" s="180"/>
    </row>
    <row r="144" spans="1:36" s="15" customFormat="1" x14ac:dyDescent="0.2">
      <c r="A144" s="192"/>
      <c r="B144" s="193"/>
      <c r="C144" s="190"/>
      <c r="D144" s="190"/>
      <c r="E144" s="190" t="s">
        <v>94</v>
      </c>
      <c r="F144" s="190"/>
      <c r="G144" s="190"/>
      <c r="H144" s="190"/>
      <c r="I144" s="190"/>
      <c r="J144" s="190"/>
      <c r="K144" s="190"/>
      <c r="L144" s="190"/>
      <c r="M144" s="190"/>
      <c r="N144" s="190"/>
      <c r="O144" s="190"/>
      <c r="P144" s="207"/>
      <c r="Q144" s="183"/>
      <c r="R144" s="183"/>
      <c r="S144" s="183"/>
      <c r="T144" s="180"/>
      <c r="U144" s="180"/>
      <c r="V144" s="180"/>
      <c r="W144" s="180"/>
      <c r="X144" s="180"/>
      <c r="Y144" s="180"/>
      <c r="Z144" s="180"/>
      <c r="AA144" s="180"/>
      <c r="AB144" s="180"/>
      <c r="AC144" s="180"/>
      <c r="AD144" s="180"/>
      <c r="AE144" s="180"/>
      <c r="AF144" s="180"/>
      <c r="AG144" s="183"/>
      <c r="AH144" s="180"/>
      <c r="AI144" s="180"/>
      <c r="AJ144" s="180"/>
    </row>
    <row r="145" spans="1:36" s="15" customFormat="1" x14ac:dyDescent="0.2">
      <c r="A145" s="192"/>
      <c r="B145" s="193"/>
      <c r="C145" s="190"/>
      <c r="D145" s="190"/>
      <c r="E145" s="190" t="s">
        <v>54</v>
      </c>
      <c r="F145" s="190"/>
      <c r="G145" s="209" t="b">
        <v>0</v>
      </c>
      <c r="H145" s="190"/>
      <c r="I145" s="190"/>
      <c r="J145" s="190"/>
      <c r="K145" s="190"/>
      <c r="L145" s="190"/>
      <c r="M145" s="190"/>
      <c r="N145" s="190"/>
      <c r="O145" s="190"/>
      <c r="P145" s="207"/>
      <c r="Q145" s="183"/>
      <c r="R145" s="183"/>
      <c r="S145" s="183"/>
      <c r="T145" s="180"/>
      <c r="U145" s="180"/>
      <c r="V145" s="180"/>
      <c r="W145" s="180"/>
      <c r="X145" s="180"/>
      <c r="Y145" s="180"/>
      <c r="Z145" s="180"/>
      <c r="AA145" s="180"/>
      <c r="AB145" s="180"/>
      <c r="AC145" s="180"/>
      <c r="AD145" s="180"/>
      <c r="AE145" s="180"/>
      <c r="AF145" s="180"/>
      <c r="AG145" s="183"/>
      <c r="AH145" s="180"/>
      <c r="AI145" s="180"/>
      <c r="AJ145" s="180"/>
    </row>
    <row r="146" spans="1:36" s="15" customFormat="1" x14ac:dyDescent="0.2">
      <c r="A146" s="192"/>
      <c r="B146" s="193"/>
      <c r="C146" s="190"/>
      <c r="D146" s="190"/>
      <c r="E146" s="190" t="s">
        <v>55</v>
      </c>
      <c r="F146" s="190"/>
      <c r="G146" s="209" t="b">
        <v>0</v>
      </c>
      <c r="H146" s="190"/>
      <c r="I146" s="190"/>
      <c r="J146" s="190"/>
      <c r="K146" s="190"/>
      <c r="L146" s="190"/>
      <c r="M146" s="190"/>
      <c r="N146" s="190"/>
      <c r="O146" s="190"/>
      <c r="P146" s="207"/>
      <c r="Q146" s="183"/>
      <c r="R146" s="183"/>
      <c r="S146" s="183"/>
      <c r="T146" s="180"/>
      <c r="U146" s="180"/>
      <c r="V146" s="180"/>
      <c r="W146" s="180"/>
      <c r="X146" s="180"/>
      <c r="Y146" s="180"/>
      <c r="Z146" s="180"/>
      <c r="AA146" s="180"/>
      <c r="AB146" s="180"/>
      <c r="AC146" s="180"/>
      <c r="AD146" s="180"/>
      <c r="AE146" s="180"/>
      <c r="AF146" s="180"/>
      <c r="AG146" s="183"/>
      <c r="AH146" s="180"/>
      <c r="AI146" s="180"/>
      <c r="AJ146" s="180"/>
    </row>
    <row r="147" spans="1:36" s="15" customFormat="1" x14ac:dyDescent="0.2">
      <c r="A147" s="192"/>
      <c r="B147" s="193"/>
      <c r="C147" s="190"/>
      <c r="D147" s="190"/>
      <c r="E147" s="190" t="s">
        <v>56</v>
      </c>
      <c r="F147" s="190"/>
      <c r="G147" s="209" t="b">
        <v>0</v>
      </c>
      <c r="H147" s="190"/>
      <c r="I147" s="190"/>
      <c r="J147" s="190"/>
      <c r="K147" s="190"/>
      <c r="L147" s="190"/>
      <c r="M147" s="190"/>
      <c r="N147" s="190"/>
      <c r="O147" s="190"/>
      <c r="P147" s="207"/>
      <c r="Q147" s="183"/>
      <c r="R147" s="183"/>
      <c r="S147" s="183"/>
      <c r="T147" s="180"/>
      <c r="U147" s="180"/>
      <c r="V147" s="180"/>
      <c r="W147" s="180"/>
      <c r="X147" s="180"/>
      <c r="Y147" s="180"/>
      <c r="Z147" s="180"/>
      <c r="AA147" s="180"/>
      <c r="AB147" s="180"/>
      <c r="AC147" s="180"/>
      <c r="AD147" s="180"/>
      <c r="AE147" s="180"/>
      <c r="AF147" s="180"/>
      <c r="AG147" s="183"/>
      <c r="AH147" s="180"/>
      <c r="AI147" s="180"/>
      <c r="AJ147" s="180"/>
    </row>
    <row r="148" spans="1:36" s="15" customFormat="1" x14ac:dyDescent="0.2">
      <c r="A148" s="192"/>
      <c r="B148" s="193"/>
      <c r="C148" s="190"/>
      <c r="D148" s="190"/>
      <c r="E148" s="190" t="s">
        <v>95</v>
      </c>
      <c r="F148" s="190"/>
      <c r="G148" s="209" t="b">
        <v>0</v>
      </c>
      <c r="H148" s="190"/>
      <c r="I148" s="190"/>
      <c r="J148" s="190"/>
      <c r="K148" s="190"/>
      <c r="L148" s="190"/>
      <c r="M148" s="190"/>
      <c r="N148" s="190"/>
      <c r="O148" s="190"/>
      <c r="P148" s="207"/>
      <c r="Q148" s="183"/>
      <c r="R148" s="183"/>
      <c r="S148" s="183"/>
      <c r="T148" s="180"/>
      <c r="U148" s="180"/>
      <c r="V148" s="180"/>
      <c r="W148" s="180"/>
      <c r="X148" s="180"/>
      <c r="Y148" s="180"/>
      <c r="Z148" s="180"/>
      <c r="AA148" s="180"/>
      <c r="AB148" s="180"/>
      <c r="AC148" s="180"/>
      <c r="AD148" s="180"/>
      <c r="AE148" s="180"/>
      <c r="AF148" s="180"/>
      <c r="AG148" s="183"/>
      <c r="AH148" s="180"/>
      <c r="AI148" s="180"/>
      <c r="AJ148" s="180"/>
    </row>
    <row r="149" spans="1:36" s="15" customFormat="1" x14ac:dyDescent="0.2">
      <c r="A149" s="192"/>
      <c r="B149" s="193"/>
      <c r="C149" s="190"/>
      <c r="D149" s="190"/>
      <c r="E149" s="190"/>
      <c r="F149" s="190"/>
      <c r="G149" s="190"/>
      <c r="H149" s="190"/>
      <c r="I149" s="190"/>
      <c r="J149" s="190"/>
      <c r="K149" s="190"/>
      <c r="L149" s="190"/>
      <c r="M149" s="190"/>
      <c r="N149" s="190"/>
      <c r="O149" s="190"/>
      <c r="P149" s="207"/>
      <c r="Q149" s="183"/>
      <c r="R149" s="183"/>
      <c r="S149" s="183"/>
      <c r="T149" s="180"/>
      <c r="U149" s="180"/>
      <c r="V149" s="180"/>
      <c r="W149" s="180"/>
      <c r="X149" s="180"/>
      <c r="Y149" s="180"/>
      <c r="Z149" s="180"/>
      <c r="AA149" s="180"/>
      <c r="AB149" s="180"/>
      <c r="AC149" s="180"/>
      <c r="AD149" s="180"/>
      <c r="AE149" s="180"/>
      <c r="AF149" s="180"/>
      <c r="AG149" s="183"/>
      <c r="AH149" s="180"/>
      <c r="AI149" s="180"/>
      <c r="AJ149" s="180"/>
    </row>
    <row r="150" spans="1:36" s="15" customFormat="1" x14ac:dyDescent="0.2">
      <c r="A150" s="192"/>
      <c r="B150" s="193"/>
      <c r="C150" s="180"/>
      <c r="D150" s="180"/>
      <c r="E150" s="180"/>
      <c r="F150" s="180"/>
      <c r="G150" s="180"/>
      <c r="H150" s="180"/>
      <c r="I150" s="180"/>
      <c r="J150" s="180"/>
      <c r="K150" s="180"/>
      <c r="L150" s="180"/>
      <c r="M150" s="180"/>
      <c r="N150" s="180"/>
      <c r="O150" s="180"/>
      <c r="P150" s="207"/>
      <c r="Q150" s="183"/>
      <c r="R150" s="183"/>
      <c r="S150" s="183"/>
      <c r="T150" s="180"/>
      <c r="U150" s="180"/>
      <c r="V150" s="180"/>
      <c r="W150" s="180"/>
      <c r="X150" s="180"/>
      <c r="Y150" s="180"/>
      <c r="Z150" s="180"/>
      <c r="AA150" s="180"/>
      <c r="AB150" s="180"/>
      <c r="AC150" s="180"/>
      <c r="AD150" s="180"/>
      <c r="AE150" s="180"/>
      <c r="AF150" s="180"/>
      <c r="AG150" s="183"/>
      <c r="AH150" s="180"/>
      <c r="AI150" s="180"/>
      <c r="AJ150" s="180"/>
    </row>
    <row r="151" spans="1:36" s="15" customFormat="1" x14ac:dyDescent="0.2">
      <c r="A151" s="192"/>
      <c r="B151" s="193"/>
      <c r="C151" s="180"/>
      <c r="D151" s="180"/>
      <c r="E151" s="180"/>
      <c r="F151" s="180"/>
      <c r="G151" s="180"/>
      <c r="H151" s="180"/>
      <c r="I151" s="180"/>
      <c r="J151" s="180"/>
      <c r="K151" s="180"/>
      <c r="L151" s="180"/>
      <c r="M151" s="180"/>
      <c r="N151" s="180"/>
      <c r="O151" s="180"/>
      <c r="P151" s="207"/>
      <c r="Q151" s="183"/>
      <c r="R151" s="183"/>
      <c r="S151" s="183"/>
      <c r="T151" s="180"/>
      <c r="U151" s="180"/>
      <c r="V151" s="180"/>
      <c r="W151" s="180"/>
      <c r="X151" s="180"/>
      <c r="Y151" s="180"/>
      <c r="Z151" s="180"/>
      <c r="AA151" s="180"/>
      <c r="AB151" s="180"/>
      <c r="AC151" s="180"/>
      <c r="AD151" s="180"/>
      <c r="AE151" s="180"/>
      <c r="AF151" s="180"/>
      <c r="AG151" s="183"/>
      <c r="AH151" s="180"/>
      <c r="AI151" s="180"/>
      <c r="AJ151" s="180"/>
    </row>
    <row r="152" spans="1:36" s="15" customFormat="1" x14ac:dyDescent="0.2">
      <c r="A152" s="192"/>
      <c r="B152" s="193"/>
      <c r="C152" s="180"/>
      <c r="D152" s="180"/>
      <c r="E152" s="180"/>
      <c r="F152" s="180"/>
      <c r="G152" s="180"/>
      <c r="H152" s="180"/>
      <c r="I152" s="180"/>
      <c r="J152" s="180"/>
      <c r="K152" s="180"/>
      <c r="L152" s="180"/>
      <c r="M152" s="180"/>
      <c r="N152" s="180"/>
      <c r="O152" s="180"/>
      <c r="P152" s="207"/>
      <c r="Q152" s="183"/>
      <c r="R152" s="183"/>
      <c r="S152" s="183"/>
      <c r="T152" s="180"/>
      <c r="U152" s="180"/>
      <c r="V152" s="180"/>
      <c r="W152" s="180"/>
      <c r="X152" s="180"/>
      <c r="Y152" s="180"/>
      <c r="Z152" s="180"/>
      <c r="AA152" s="180"/>
      <c r="AB152" s="180"/>
      <c r="AC152" s="180"/>
      <c r="AD152" s="180"/>
      <c r="AE152" s="180"/>
      <c r="AF152" s="180"/>
      <c r="AG152" s="183"/>
      <c r="AH152" s="180"/>
      <c r="AI152" s="180"/>
      <c r="AJ152" s="180"/>
    </row>
  </sheetData>
  <sheetProtection algorithmName="SHA-512" hashValue="j0v3oxXC8Op2QBHqUH2XCyqFRKq20SO9zBIhhjweQ8+rYpezndtzBhxLdXC96Gemwalw984Q4cejAlHOxfM5QA==" saltValue="ejszE0QlhV184wMNU7i6lQ==" spinCount="100000" sheet="1" objects="1" scenarios="1" selectLockedCells="1"/>
  <mergeCells count="52">
    <mergeCell ref="I19:N19"/>
    <mergeCell ref="C4:O4"/>
    <mergeCell ref="C5:E5"/>
    <mergeCell ref="G5:H5"/>
    <mergeCell ref="C6:E6"/>
    <mergeCell ref="G6:H6"/>
    <mergeCell ref="C15:E15"/>
    <mergeCell ref="K11:L11"/>
    <mergeCell ref="M11:N11"/>
    <mergeCell ref="C12:E12"/>
    <mergeCell ref="C13:E13"/>
    <mergeCell ref="C14:E14"/>
    <mergeCell ref="B7:B8"/>
    <mergeCell ref="C7:E8"/>
    <mergeCell ref="G7:H8"/>
    <mergeCell ref="I7:I8"/>
    <mergeCell ref="C11:E11"/>
    <mergeCell ref="G11:H11"/>
    <mergeCell ref="I11:J11"/>
    <mergeCell ref="E28:F28"/>
    <mergeCell ref="C16:E16"/>
    <mergeCell ref="C17:E17"/>
    <mergeCell ref="C18:E18"/>
    <mergeCell ref="C19:E19"/>
    <mergeCell ref="C20:E20"/>
    <mergeCell ref="C21:E21"/>
    <mergeCell ref="C23:H23"/>
    <mergeCell ref="E24:F24"/>
    <mergeCell ref="E25:F25"/>
    <mergeCell ref="E26:F26"/>
    <mergeCell ref="E27:F27"/>
    <mergeCell ref="C41:F41"/>
    <mergeCell ref="E29:F29"/>
    <mergeCell ref="E30:F30"/>
    <mergeCell ref="C32:H32"/>
    <mergeCell ref="C33:D33"/>
    <mergeCell ref="E33:F33"/>
    <mergeCell ref="C34:D34"/>
    <mergeCell ref="E34:F34"/>
    <mergeCell ref="C35:G35"/>
    <mergeCell ref="C37:G37"/>
    <mergeCell ref="C38:F38"/>
    <mergeCell ref="C39:F39"/>
    <mergeCell ref="C40:F40"/>
    <mergeCell ref="K51:M51"/>
    <mergeCell ref="J52:O52"/>
    <mergeCell ref="C42:F42"/>
    <mergeCell ref="C43:H43"/>
    <mergeCell ref="C44:N44"/>
    <mergeCell ref="C48:E48"/>
    <mergeCell ref="C49:H49"/>
    <mergeCell ref="C50:E50"/>
  </mergeCells>
  <conditionalFormatting sqref="H21:N22">
    <cfRule type="cellIs" dxfId="71" priority="45" operator="lessThan">
      <formula>0.5</formula>
    </cfRule>
  </conditionalFormatting>
  <conditionalFormatting sqref="C44">
    <cfRule type="expression" dxfId="70" priority="42">
      <formula>#REF!="keine *Bitte Gründe unter Sonstige Anmerkungen angeben!"</formula>
    </cfRule>
    <cfRule type="expression" dxfId="69" priority="43">
      <formula>#REF!="keine *Bitte Gründe unter Sonstige Anmerkungen angeben!"</formula>
    </cfRule>
    <cfRule type="notContainsBlanks" dxfId="68" priority="46">
      <formula>LEN(TRIM(C44))&gt;0</formula>
    </cfRule>
  </conditionalFormatting>
  <conditionalFormatting sqref="H37:N37 C43:N43 C32 C23 C5:N5 C9:F9 C6:H8 C10:N13 C14 F14:N14 J24:N28 C24:H30 C44 C37:G42 G38:N42 C20:N21 C19 C33:N34 F19:H19 C15:N18">
    <cfRule type="expression" dxfId="67" priority="39">
      <formula>Auswahl_LSA_aktiv=FALSE</formula>
    </cfRule>
  </conditionalFormatting>
  <conditionalFormatting sqref="H37:N37">
    <cfRule type="expression" dxfId="66" priority="38">
      <formula>Auswahl_LSA_aktiv=FALSE</formula>
    </cfRule>
  </conditionalFormatting>
  <conditionalFormatting sqref="C32:N32">
    <cfRule type="expression" dxfId="65" priority="37">
      <formula>Auswahl_LSA_aktiv=FALSE</formula>
    </cfRule>
  </conditionalFormatting>
  <conditionalFormatting sqref="C33 E33:N33">
    <cfRule type="expression" dxfId="64" priority="36">
      <formula>Auswahl_LSA_aktiv=FALSE</formula>
    </cfRule>
  </conditionalFormatting>
  <conditionalFormatting sqref="C33:N35">
    <cfRule type="expression" dxfId="63" priority="35">
      <formula>Opt_Regelung=1</formula>
    </cfRule>
  </conditionalFormatting>
  <conditionalFormatting sqref="C28:H28 J28:N28">
    <cfRule type="expression" dxfId="62" priority="33">
      <formula>Auswahl_LSA_aktiv=FALSE</formula>
    </cfRule>
  </conditionalFormatting>
  <conditionalFormatting sqref="I14:J14">
    <cfRule type="expression" dxfId="61" priority="22">
      <formula>$I$11="Bitte auswählen"</formula>
    </cfRule>
  </conditionalFormatting>
  <conditionalFormatting sqref="K14:L14">
    <cfRule type="expression" dxfId="60" priority="21">
      <formula>$K$11="Bitte auswählen"</formula>
    </cfRule>
  </conditionalFormatting>
  <conditionalFormatting sqref="M14:N14">
    <cfRule type="expression" dxfId="59" priority="20">
      <formula>$M$11="Bitte auswählen"</formula>
    </cfRule>
  </conditionalFormatting>
  <conditionalFormatting sqref="G12:H14 C25:H25">
    <cfRule type="expression" dxfId="58" priority="49">
      <formula>$G$145=FALSE</formula>
    </cfRule>
  </conditionalFormatting>
  <conditionalFormatting sqref="I12:J14 C26:H26">
    <cfRule type="expression" dxfId="57" priority="50">
      <formula>$G$146=FALSE</formula>
    </cfRule>
  </conditionalFormatting>
  <conditionalFormatting sqref="K12:L14 C27:H27">
    <cfRule type="expression" dxfId="56" priority="51">
      <formula>$G$147=FALSE</formula>
    </cfRule>
  </conditionalFormatting>
  <conditionalFormatting sqref="M12:N14 C28:H28">
    <cfRule type="expression" dxfId="55" priority="52">
      <formula>$G$148=FALSE</formula>
    </cfRule>
  </conditionalFormatting>
  <conditionalFormatting sqref="C32:H35">
    <cfRule type="expression" dxfId="54" priority="17">
      <formula>$G$19=""</formula>
    </cfRule>
    <cfRule type="expression" dxfId="53" priority="18">
      <formula>($G$19&lt;=$H$19)</formula>
    </cfRule>
  </conditionalFormatting>
  <conditionalFormatting sqref="H29">
    <cfRule type="expression" dxfId="52" priority="11">
      <formula>$E$29=""</formula>
    </cfRule>
  </conditionalFormatting>
  <conditionalFormatting sqref="H30">
    <cfRule type="expression" dxfId="51" priority="10">
      <formula>$E$30=""</formula>
    </cfRule>
  </conditionalFormatting>
  <conditionalFormatting sqref="I19">
    <cfRule type="expression" dxfId="50" priority="1">
      <formula>Auswahl_LSA_aktiv=FALSE</formula>
    </cfRule>
  </conditionalFormatting>
  <dataValidations count="9">
    <dataValidation type="decimal" operator="greaterThan" allowBlank="1" showInputMessage="1" showErrorMessage="1" sqref="D25:D30">
      <formula1>0</formula1>
    </dataValidation>
    <dataValidation type="whole" allowBlank="1" showInputMessage="1" showErrorMessage="1" sqref="E25:E28 G25:G28 F25:F26 F28">
      <formula1>0</formula1>
      <formula2>9999</formula2>
    </dataValidation>
    <dataValidation type="custom" allowBlank="1" showInputMessage="1" showErrorMessage="1" sqref="I12:J12">
      <formula1>I11&lt;&gt;"Bitte auswählen"</formula1>
    </dataValidation>
    <dataValidation type="custom" allowBlank="1" showInputMessage="1" showErrorMessage="1" errorTitle="Verkehrssituation definieren!" error="Wählen Sie zunächst die jeweilige Verkehrssituation aus." sqref="G12">
      <formula1>G11&lt;&gt;"Bitte auswählen"</formula1>
    </dataValidation>
    <dataValidation type="custom" errorStyle="warning" allowBlank="1" showInputMessage="1" showErrorMessage="1" errorTitle="Verkehrssituation definieren!" error="Wählen Sie zunächst die jeweilige Verkehrssituation aus." sqref="H12">
      <formula1>H11&lt;&gt;"Bitte auswählen"</formula1>
    </dataValidation>
    <dataValidation type="whole" allowBlank="1" showErrorMessage="1" errorTitle="Betriebsstunden" error="Bitte geben Sie die Betriebsstunden als Stunden pro Jahr ein." sqref="G18:G19">
      <formula1>1</formula1>
      <formula2>8760</formula2>
    </dataValidation>
    <dataValidation type="list" allowBlank="1" showInputMessage="1" showErrorMessage="1" sqref="S7">
      <formula1>Beleuchtungssituation</formula1>
    </dataValidation>
    <dataValidation type="decimal" allowBlank="1" showErrorMessage="1" errorTitle="Leistung" error="Bitte geben Sie die Leistung in Watt an." sqref="G16:N16">
      <formula1>0</formula1>
      <formula2>99999</formula2>
    </dataValidation>
    <dataValidation type="whole" allowBlank="1" showErrorMessage="1" errorTitle="Anzahl" error="Bitte geben Sie die Anzahl als ganze Zahl an." sqref="G13:N14">
      <formula1>0</formula1>
      <formula2>99999</formula2>
    </dataValidation>
  </dataValidations>
  <pageMargins left="0.43307086614173229"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7761" r:id="rId4" name="Check Box 1">
              <controlPr defaultSize="0" autoFill="0" autoLine="0" autoPict="0">
                <anchor moveWithCells="1">
                  <from>
                    <xdr:col>7</xdr:col>
                    <xdr:colOff>219075</xdr:colOff>
                    <xdr:row>2</xdr:row>
                    <xdr:rowOff>66675</xdr:rowOff>
                  </from>
                  <to>
                    <xdr:col>8</xdr:col>
                    <xdr:colOff>257175</xdr:colOff>
                    <xdr:row>2</xdr:row>
                    <xdr:rowOff>276225</xdr:rowOff>
                  </to>
                </anchor>
              </controlPr>
            </control>
          </mc:Choice>
        </mc:AlternateContent>
        <mc:AlternateContent xmlns:mc="http://schemas.openxmlformats.org/markup-compatibility/2006">
          <mc:Choice Requires="x14">
            <control shapeId="117762" r:id="rId5" name="Check Box 2">
              <controlPr defaultSize="0" autoFill="0" autoLine="0" autoPict="0">
                <anchor moveWithCells="1">
                  <from>
                    <xdr:col>6</xdr:col>
                    <xdr:colOff>28575</xdr:colOff>
                    <xdr:row>9</xdr:row>
                    <xdr:rowOff>228600</xdr:rowOff>
                  </from>
                  <to>
                    <xdr:col>7</xdr:col>
                    <xdr:colOff>47625</xdr:colOff>
                    <xdr:row>11</xdr:row>
                    <xdr:rowOff>9525</xdr:rowOff>
                  </to>
                </anchor>
              </controlPr>
            </control>
          </mc:Choice>
        </mc:AlternateContent>
        <mc:AlternateContent xmlns:mc="http://schemas.openxmlformats.org/markup-compatibility/2006">
          <mc:Choice Requires="x14">
            <control shapeId="117763" r:id="rId6" name="Check Box 3">
              <controlPr defaultSize="0" autoFill="0" autoLine="0" autoPict="0">
                <anchor moveWithCells="1">
                  <from>
                    <xdr:col>8</xdr:col>
                    <xdr:colOff>47625</xdr:colOff>
                    <xdr:row>10</xdr:row>
                    <xdr:rowOff>0</xdr:rowOff>
                  </from>
                  <to>
                    <xdr:col>8</xdr:col>
                    <xdr:colOff>600075</xdr:colOff>
                    <xdr:row>11</xdr:row>
                    <xdr:rowOff>9525</xdr:rowOff>
                  </to>
                </anchor>
              </controlPr>
            </control>
          </mc:Choice>
        </mc:AlternateContent>
        <mc:AlternateContent xmlns:mc="http://schemas.openxmlformats.org/markup-compatibility/2006">
          <mc:Choice Requires="x14">
            <control shapeId="117764" r:id="rId7" name="Check Box 4">
              <controlPr defaultSize="0" autoFill="0" autoLine="0" autoPict="0">
                <anchor moveWithCells="1">
                  <from>
                    <xdr:col>10</xdr:col>
                    <xdr:colOff>38100</xdr:colOff>
                    <xdr:row>9</xdr:row>
                    <xdr:rowOff>228600</xdr:rowOff>
                  </from>
                  <to>
                    <xdr:col>10</xdr:col>
                    <xdr:colOff>752475</xdr:colOff>
                    <xdr:row>11</xdr:row>
                    <xdr:rowOff>9525</xdr:rowOff>
                  </to>
                </anchor>
              </controlPr>
            </control>
          </mc:Choice>
        </mc:AlternateContent>
        <mc:AlternateContent xmlns:mc="http://schemas.openxmlformats.org/markup-compatibility/2006">
          <mc:Choice Requires="x14">
            <control shapeId="117765" r:id="rId8" name="Check Box 5">
              <controlPr defaultSize="0" autoFill="0" autoLine="0" autoPict="0">
                <anchor moveWithCells="1">
                  <from>
                    <xdr:col>12</xdr:col>
                    <xdr:colOff>19050</xdr:colOff>
                    <xdr:row>10</xdr:row>
                    <xdr:rowOff>0</xdr:rowOff>
                  </from>
                  <to>
                    <xdr:col>12</xdr:col>
                    <xdr:colOff>666750</xdr:colOff>
                    <xdr:row>11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264F5F1A-E44A-4CD2-87E5-69195752DF50}">
            <xm:f>menu!$G$1=TRUE</xm:f>
            <x14:dxf>
              <fill>
                <patternFill patternType="lightDown">
                  <bgColor theme="0" tint="-0.499984740745262"/>
                </patternFill>
              </fill>
            </x14:dxf>
          </x14:cfRule>
          <x14:cfRule type="expression" priority="44" id="{C9AB56A6-B407-4116-AB46-494CAADBDB86}">
            <xm:f>menu!$F$1=TRUE</xm:f>
            <x14:dxf>
              <fill>
                <patternFill patternType="lightDown">
                  <fgColor auto="1"/>
                  <bgColor theme="0" tint="-0.499984740745262"/>
                </patternFill>
              </fill>
            </x14:dxf>
          </x14:cfRule>
          <xm:sqref>C26:G26 C27:E27 G27</xm:sqref>
        </x14:conditionalFormatting>
        <x14:conditionalFormatting xmlns:xm="http://schemas.microsoft.com/office/excel/2006/main">
          <x14:cfRule type="iconSet" priority="40" id="{43D471B7-9062-448E-8CCE-65CFDDB7F259}">
            <x14:iconSet showValue="0" custom="1">
              <x14:cfvo type="percent">
                <xm:f>0</xm:f>
              </x14:cfvo>
              <x14:cfvo type="num">
                <xm:f>0</xm:f>
              </x14:cfvo>
              <x14:cfvo type="num">
                <xm:f>1</xm:f>
              </x14:cfvo>
              <x14:cfIcon iconSet="3Symbols2" iconId="1"/>
              <x14:cfIcon iconSet="3Symbols2" iconId="0"/>
              <x14:cfIcon iconSet="3Symbols2" iconId="2"/>
            </x14:iconSet>
          </x14:cfRule>
          <xm:sqref>O11</xm:sqref>
        </x14:conditionalFormatting>
        <x14:conditionalFormatting xmlns:xm="http://schemas.microsoft.com/office/excel/2006/main">
          <x14:cfRule type="iconSet" priority="34" id="{64CD5A2C-9E6F-4561-8254-65D0FCAE9533}">
            <x14:iconSet showValue="0" custom="1">
              <x14:cfvo type="percent">
                <xm:f>0</xm:f>
              </x14:cfvo>
              <x14:cfvo type="num">
                <xm:f>0</xm:f>
              </x14:cfvo>
              <x14:cfvo type="num">
                <xm:f>1</xm:f>
              </x14:cfvo>
              <x14:cfIcon iconSet="3Symbols2" iconId="1"/>
              <x14:cfIcon iconSet="3Symbols2" iconId="0"/>
              <x14:cfIcon iconSet="3Symbols2" iconId="2"/>
            </x14:iconSet>
          </x14:cfRule>
          <xm:sqref>O34</xm:sqref>
        </x14:conditionalFormatting>
        <x14:conditionalFormatting xmlns:xm="http://schemas.microsoft.com/office/excel/2006/main">
          <x14:cfRule type="iconSet" priority="32" id="{5D96429E-138C-4394-A8C0-5CBF1BF08CF8}">
            <x14:iconSet showValue="0" custom="1">
              <x14:cfvo type="percent">
                <xm:f>0</xm:f>
              </x14:cfvo>
              <x14:cfvo type="num">
                <xm:f>0</xm:f>
              </x14:cfvo>
              <x14:cfvo type="num">
                <xm:f>1</xm:f>
              </x14:cfvo>
              <x14:cfIcon iconSet="3Symbols2" iconId="1"/>
              <x14:cfIcon iconSet="3Symbols2" iconId="0"/>
              <x14:cfIcon iconSet="3Symbols2" iconId="2"/>
            </x14:iconSet>
          </x14:cfRule>
          <xm:sqref>I6</xm:sqref>
        </x14:conditionalFormatting>
        <x14:conditionalFormatting xmlns:xm="http://schemas.microsoft.com/office/excel/2006/main">
          <x14:cfRule type="iconSet" priority="31" id="{78DC22B7-7202-4CAA-98D5-51E35CB4BD9C}">
            <x14:iconSet showValue="0" custom="1">
              <x14:cfvo type="percent">
                <xm:f>0</xm:f>
              </x14:cfvo>
              <x14:cfvo type="num">
                <xm:f>0</xm:f>
              </x14:cfvo>
              <x14:cfvo type="num">
                <xm:f>1</xm:f>
              </x14:cfvo>
              <x14:cfIcon iconSet="3Symbols2" iconId="1"/>
              <x14:cfIcon iconSet="3Symbols2" iconId="0"/>
              <x14:cfIcon iconSet="3Symbols2" iconId="2"/>
            </x14:iconSet>
          </x14:cfRule>
          <xm:sqref>I7</xm:sqref>
        </x14:conditionalFormatting>
        <x14:conditionalFormatting xmlns:xm="http://schemas.microsoft.com/office/excel/2006/main">
          <x14:cfRule type="iconSet" priority="30" id="{24BF8E83-022D-4083-B02A-D425BFB9F4D0}">
            <x14:iconSet showValue="0" custom="1">
              <x14:cfvo type="percent">
                <xm:f>0</xm:f>
              </x14:cfvo>
              <x14:cfvo type="num">
                <xm:f>0</xm:f>
              </x14:cfvo>
              <x14:cfvo type="num">
                <xm:f>1</xm:f>
              </x14:cfvo>
              <x14:cfIcon iconSet="3Symbols2" iconId="1"/>
              <x14:cfIcon iconSet="3Symbols2" iconId="0"/>
              <x14:cfIcon iconSet="3Symbols2" iconId="2"/>
            </x14:iconSet>
          </x14:cfRule>
          <xm:sqref>O12</xm:sqref>
        </x14:conditionalFormatting>
        <x14:conditionalFormatting xmlns:xm="http://schemas.microsoft.com/office/excel/2006/main">
          <x14:cfRule type="iconSet" priority="29" id="{1B509162-96BE-4A0F-85BC-181D3B40AF40}">
            <x14:iconSet showValue="0" custom="1">
              <x14:cfvo type="percent">
                <xm:f>0</xm:f>
              </x14:cfvo>
              <x14:cfvo type="num">
                <xm:f>0</xm:f>
              </x14:cfvo>
              <x14:cfvo type="num">
                <xm:f>1</xm:f>
              </x14:cfvo>
              <x14:cfIcon iconSet="3Symbols2" iconId="1"/>
              <x14:cfIcon iconSet="3Symbols2" iconId="0"/>
              <x14:cfIcon iconSet="3Symbols2" iconId="2"/>
            </x14:iconSet>
          </x14:cfRule>
          <xm:sqref>O13</xm:sqref>
        </x14:conditionalFormatting>
        <x14:conditionalFormatting xmlns:xm="http://schemas.microsoft.com/office/excel/2006/main">
          <x14:cfRule type="iconSet" priority="28" id="{1EEB7F6A-B68F-4448-90ED-606EE3C33A3A}">
            <x14:iconSet showValue="0" custom="1">
              <x14:cfvo type="percent">
                <xm:f>0</xm:f>
              </x14:cfvo>
              <x14:cfvo type="num">
                <xm:f>0</xm:f>
              </x14:cfvo>
              <x14:cfvo type="num">
                <xm:f>1</xm:f>
              </x14:cfvo>
              <x14:cfIcon iconSet="3Symbols2" iconId="1"/>
              <x14:cfIcon iconSet="3Symbols2" iconId="0"/>
              <x14:cfIcon iconSet="3Symbols2" iconId="2"/>
            </x14:iconSet>
          </x14:cfRule>
          <xm:sqref>O16</xm:sqref>
        </x14:conditionalFormatting>
        <x14:conditionalFormatting xmlns:xm="http://schemas.microsoft.com/office/excel/2006/main">
          <x14:cfRule type="iconSet" priority="27" id="{6EF7F182-C97B-4152-8B7E-9B8E5C8E7600}">
            <x14:iconSet showValue="0" custom="1">
              <x14:cfvo type="percent">
                <xm:f>0</xm:f>
              </x14:cfvo>
              <x14:cfvo type="num">
                <xm:f>0</xm:f>
              </x14:cfvo>
              <x14:cfvo type="num">
                <xm:f>1</xm:f>
              </x14:cfvo>
              <x14:cfIcon iconSet="3Symbols2" iconId="1"/>
              <x14:cfIcon iconSet="3Symbols2" iconId="0"/>
              <x14:cfIcon iconSet="3Symbols2" iconId="2"/>
            </x14:iconSet>
          </x14:cfRule>
          <xm:sqref>O17</xm:sqref>
        </x14:conditionalFormatting>
        <x14:conditionalFormatting xmlns:xm="http://schemas.microsoft.com/office/excel/2006/main">
          <x14:cfRule type="iconSet" priority="26" id="{8724364B-9589-4E8E-862F-FA176F28CE59}">
            <x14:iconSet showValue="0" custom="1">
              <x14:cfvo type="percent">
                <xm:f>0</xm:f>
              </x14:cfvo>
              <x14:cfvo type="num">
                <xm:f>0</xm:f>
              </x14:cfvo>
              <x14:cfvo type="num">
                <xm:f>1</xm:f>
              </x14:cfvo>
              <x14:cfIcon iconSet="3Symbols2" iconId="1"/>
              <x14:cfIcon iconSet="3Symbols2" iconId="0"/>
              <x14:cfIcon iconSet="3Symbols2" iconId="2"/>
            </x14:iconSet>
          </x14:cfRule>
          <xm:sqref>O20</xm:sqref>
        </x14:conditionalFormatting>
        <x14:conditionalFormatting xmlns:xm="http://schemas.microsoft.com/office/excel/2006/main">
          <x14:cfRule type="iconSet" priority="25" id="{ADDC09A0-F255-4475-81F8-B3AE2D0E9356}">
            <x14:iconSet showValue="0" custom="1">
              <x14:cfvo type="percent">
                <xm:f>0</xm:f>
              </x14:cfvo>
              <x14:cfvo type="num">
                <xm:f>0</xm:f>
              </x14:cfvo>
              <x14:cfvo type="num">
                <xm:f>1</xm:f>
              </x14:cfvo>
              <x14:cfIcon iconSet="3Symbols2" iconId="1"/>
              <x14:cfIcon iconSet="3Symbols2" iconId="0"/>
              <x14:cfIcon iconSet="3Symbols2" iconId="2"/>
            </x14:iconSet>
          </x14:cfRule>
          <xm:sqref>O21</xm:sqref>
        </x14:conditionalFormatting>
        <x14:conditionalFormatting xmlns:xm="http://schemas.microsoft.com/office/excel/2006/main">
          <x14:cfRule type="iconSet" priority="23" id="{04C4D5FC-39A7-4984-B947-2798B02C1321}">
            <x14:iconSet showValue="0" custom="1">
              <x14:cfvo type="percent">
                <xm:f>0</xm:f>
              </x14:cfvo>
              <x14:cfvo type="num">
                <xm:f>0</xm:f>
              </x14:cfvo>
              <x14:cfvo type="num">
                <xm:f>1</xm:f>
              </x14:cfvo>
              <x14:cfIcon iconSet="3Symbols2" iconId="1"/>
              <x14:cfIcon iconSet="3Symbols2" iconId="0"/>
              <x14:cfIcon iconSet="3Symbols2" iconId="2"/>
            </x14:iconSet>
          </x14:cfRule>
          <xm:sqref>O44</xm:sqref>
        </x14:conditionalFormatting>
        <x14:conditionalFormatting xmlns:xm="http://schemas.microsoft.com/office/excel/2006/main">
          <x14:cfRule type="iconSet" priority="47" id="{FC1FCD8D-80B1-4049-81AD-79C2255F8A60}">
            <x14:iconSet showValue="0" custom="1">
              <x14:cfvo type="percent">
                <xm:f>0</xm:f>
              </x14:cfvo>
              <x14:cfvo type="num">
                <xm:f>0</xm:f>
              </x14:cfvo>
              <x14:cfvo type="num">
                <xm:f>1</xm:f>
              </x14:cfvo>
              <x14:cfIcon iconSet="3Symbols2" iconId="1"/>
              <x14:cfIcon iconSet="3Symbols2" iconId="0"/>
              <x14:cfIcon iconSet="3Symbols2" iconId="2"/>
            </x14:iconSet>
          </x14:cfRule>
          <xm:sqref>O18</xm:sqref>
        </x14:conditionalFormatting>
        <x14:conditionalFormatting xmlns:xm="http://schemas.microsoft.com/office/excel/2006/main">
          <x14:cfRule type="iconSet" priority="48" id="{89A68500-7C13-4FA1-9358-5813670AC533}">
            <x14:iconSet showValue="0" custom="1">
              <x14:cfvo type="percent">
                <xm:f>0</xm:f>
              </x14:cfvo>
              <x14:cfvo type="num">
                <xm:f>0</xm:f>
              </x14:cfvo>
              <x14:cfvo type="num">
                <xm:f>1</xm:f>
              </x14:cfvo>
              <x14:cfIcon iconSet="3Symbols2" iconId="1"/>
              <x14:cfIcon iconSet="3Symbols2" iconId="0"/>
              <x14:cfIcon iconSet="3Symbols2" iconId="2"/>
            </x14:iconSet>
          </x14:cfRule>
          <xm:sqref>O14</xm:sqref>
        </x14:conditionalFormatting>
        <x14:conditionalFormatting xmlns:xm="http://schemas.microsoft.com/office/excel/2006/main">
          <x14:cfRule type="iconSet" priority="19" id="{F74B40F6-888C-48E7-9B1A-06791B7B2AE7}">
            <x14:iconSet showValue="0" custom="1">
              <x14:cfvo type="percent">
                <xm:f>0</xm:f>
              </x14:cfvo>
              <x14:cfvo type="num">
                <xm:f>0</xm:f>
              </x14:cfvo>
              <x14:cfvo type="num">
                <xm:f>1</xm:f>
              </x14:cfvo>
              <x14:cfIcon iconSet="3Symbols2" iconId="1"/>
              <x14:cfIcon iconSet="3Symbols2" iconId="0"/>
              <x14:cfIcon iconSet="3Symbols2" iconId="2"/>
            </x14:iconSet>
          </x14:cfRule>
          <xm:sqref>O35</xm:sqref>
        </x14:conditionalFormatting>
        <x14:conditionalFormatting xmlns:xm="http://schemas.microsoft.com/office/excel/2006/main">
          <x14:cfRule type="iconSet" priority="9" id="{56F85743-9A86-4F79-ADAD-7F66AF91E335}">
            <x14:iconSet showValue="0" custom="1">
              <x14:cfvo type="percent">
                <xm:f>0</xm:f>
              </x14:cfvo>
              <x14:cfvo type="num">
                <xm:f>0</xm:f>
              </x14:cfvo>
              <x14:cfvo type="num">
                <xm:f>1</xm:f>
              </x14:cfvo>
              <x14:cfIcon iconSet="3Symbols2" iconId="1"/>
              <x14:cfIcon iconSet="3Symbols2" iconId="0"/>
              <x14:cfIcon iconSet="3Symbols2" iconId="2"/>
            </x14:iconSet>
          </x14:cfRule>
          <xm:sqref>O19</xm:sqref>
        </x14:conditionalFormatting>
        <x14:conditionalFormatting xmlns:xm="http://schemas.microsoft.com/office/excel/2006/main">
          <x14:cfRule type="iconSet" priority="7" id="{B689AFCD-81AA-4FA6-92E6-CBDA811957E3}">
            <x14:iconSet showValue="0" custom="1">
              <x14:cfvo type="percent">
                <xm:f>0</xm:f>
              </x14:cfvo>
              <x14:cfvo type="num">
                <xm:f>0</xm:f>
              </x14:cfvo>
              <x14:cfvo type="num">
                <xm:f>1</xm:f>
              </x14:cfvo>
              <x14:cfIcon iconSet="3Symbols2" iconId="1"/>
              <x14:cfIcon iconSet="3Symbols2" iconId="0"/>
              <x14:cfIcon iconSet="3Symbols2" iconId="2"/>
            </x14:iconSet>
          </x14:cfRule>
          <xm:sqref>O25</xm:sqref>
        </x14:conditionalFormatting>
        <x14:conditionalFormatting xmlns:xm="http://schemas.microsoft.com/office/excel/2006/main">
          <x14:cfRule type="iconSet" priority="6" id="{02A4A85A-4694-46FA-971C-E431783F3021}">
            <x14:iconSet showValue="0" custom="1">
              <x14:cfvo type="percent">
                <xm:f>0</xm:f>
              </x14:cfvo>
              <x14:cfvo type="num">
                <xm:f>0</xm:f>
              </x14:cfvo>
              <x14:cfvo type="num">
                <xm:f>1</xm:f>
              </x14:cfvo>
              <x14:cfIcon iconSet="3Symbols2" iconId="1"/>
              <x14:cfIcon iconSet="3Symbols2" iconId="0"/>
              <x14:cfIcon iconSet="3Symbols2" iconId="2"/>
            </x14:iconSet>
          </x14:cfRule>
          <xm:sqref>O26</xm:sqref>
        </x14:conditionalFormatting>
        <x14:conditionalFormatting xmlns:xm="http://schemas.microsoft.com/office/excel/2006/main">
          <x14:cfRule type="iconSet" priority="5" id="{0F0926B1-88B4-4763-AEB6-F99551E36EDD}">
            <x14:iconSet showValue="0" custom="1">
              <x14:cfvo type="percent">
                <xm:f>0</xm:f>
              </x14:cfvo>
              <x14:cfvo type="num">
                <xm:f>0</xm:f>
              </x14:cfvo>
              <x14:cfvo type="num">
                <xm:f>1</xm:f>
              </x14:cfvo>
              <x14:cfIcon iconSet="3Symbols2" iconId="1"/>
              <x14:cfIcon iconSet="3Symbols2" iconId="0"/>
              <x14:cfIcon iconSet="3Symbols2" iconId="2"/>
            </x14:iconSet>
          </x14:cfRule>
          <xm:sqref>O27</xm:sqref>
        </x14:conditionalFormatting>
        <x14:conditionalFormatting xmlns:xm="http://schemas.microsoft.com/office/excel/2006/main">
          <x14:cfRule type="iconSet" priority="4" id="{40ECB966-F928-429A-9267-2BF865FD62A9}">
            <x14:iconSet showValue="0" custom="1">
              <x14:cfvo type="percent">
                <xm:f>0</xm:f>
              </x14:cfvo>
              <x14:cfvo type="num">
                <xm:f>0</xm:f>
              </x14:cfvo>
              <x14:cfvo type="num">
                <xm:f>1</xm:f>
              </x14:cfvo>
              <x14:cfIcon iconSet="3Symbols2" iconId="1"/>
              <x14:cfIcon iconSet="3Symbols2" iconId="0"/>
              <x14:cfIcon iconSet="3Symbols2" iconId="2"/>
            </x14:iconSet>
          </x14:cfRule>
          <xm:sqref>O28</xm:sqref>
        </x14:conditionalFormatting>
        <x14:conditionalFormatting xmlns:xm="http://schemas.microsoft.com/office/excel/2006/main">
          <x14:cfRule type="iconSet" priority="3" id="{3B54D429-AD09-4907-A1F6-4E09A9C39E89}">
            <x14:iconSet showValue="0" custom="1">
              <x14:cfvo type="percent">
                <xm:f>0</xm:f>
              </x14:cfvo>
              <x14:cfvo type="num">
                <xm:f>0</xm:f>
              </x14:cfvo>
              <x14:cfvo type="num">
                <xm:f>1</xm:f>
              </x14:cfvo>
              <x14:cfIcon iconSet="3Symbols2" iconId="1"/>
              <x14:cfIcon iconSet="3Symbols2" iconId="0"/>
              <x14:cfIcon iconSet="3Symbols2" iconId="2"/>
            </x14:iconSet>
          </x14:cfRule>
          <xm:sqref>O29</xm:sqref>
        </x14:conditionalFormatting>
        <x14:conditionalFormatting xmlns:xm="http://schemas.microsoft.com/office/excel/2006/main">
          <x14:cfRule type="iconSet" priority="2" id="{59783529-A52B-48D9-851F-90F2257F826A}">
            <x14:iconSet showValue="0" custom="1">
              <x14:cfvo type="percent">
                <xm:f>0</xm:f>
              </x14:cfvo>
              <x14:cfvo type="num">
                <xm:f>0</xm:f>
              </x14:cfvo>
              <x14:cfvo type="num">
                <xm:f>1</xm:f>
              </x14:cfvo>
              <x14:cfIcon iconSet="3Symbols2" iconId="1"/>
              <x14:cfIcon iconSet="3Symbols2" iconId="0"/>
              <x14:cfIcon iconSet="3Symbols2" iconId="2"/>
            </x14:iconSet>
          </x14:cfRule>
          <xm:sqref>O30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J152"/>
  <sheetViews>
    <sheetView showGridLines="0" showRowColHeaders="0" zoomScaleNormal="100" zoomScaleSheetLayoutView="100" workbookViewId="0">
      <selection activeCell="G6" sqref="G6:H6"/>
    </sheetView>
  </sheetViews>
  <sheetFormatPr baseColWidth="10" defaultColWidth="11.42578125" defaultRowHeight="12.75" x14ac:dyDescent="0.2"/>
  <cols>
    <col min="1" max="1" width="2.5703125" style="17" customWidth="1"/>
    <col min="2" max="2" width="3.28515625" style="48" bestFit="1" customWidth="1"/>
    <col min="3" max="3" width="24.85546875" style="1" customWidth="1"/>
    <col min="4" max="4" width="8.42578125" style="1" customWidth="1"/>
    <col min="5" max="5" width="11.5703125" style="1" customWidth="1"/>
    <col min="6" max="6" width="2.28515625" style="1" customWidth="1"/>
    <col min="7" max="14" width="11.5703125" style="1" customWidth="1"/>
    <col min="15" max="15" width="2.85546875" style="1" customWidth="1"/>
    <col min="16" max="16" width="20.7109375" style="15" customWidth="1"/>
    <col min="17" max="17" width="4.5703125" style="15" customWidth="1"/>
    <col min="18" max="18" width="5.7109375" style="15" customWidth="1"/>
    <col min="19" max="19" width="1.28515625" style="15" customWidth="1"/>
    <col min="20" max="32" width="10.28515625" style="1" customWidth="1"/>
    <col min="33" max="33" width="9.140625" style="20" customWidth="1"/>
    <col min="34" max="34" width="11" style="1" customWidth="1"/>
    <col min="35" max="35" width="5.7109375" style="1" customWidth="1"/>
    <col min="36" max="36" width="6.140625" style="1" customWidth="1"/>
    <col min="37" max="16384" width="11.42578125" style="17"/>
  </cols>
  <sheetData>
    <row r="1" spans="1:36" ht="24" customHeight="1" x14ac:dyDescent="0.2">
      <c r="A1" s="192" t="s">
        <v>119</v>
      </c>
      <c r="B1" s="193"/>
      <c r="C1" s="180"/>
      <c r="D1" s="180"/>
      <c r="E1" s="194"/>
      <c r="F1" s="180"/>
      <c r="G1" s="180"/>
      <c r="H1" s="180"/>
      <c r="I1" s="180"/>
      <c r="J1" s="180"/>
      <c r="K1" s="180"/>
      <c r="L1" s="180"/>
      <c r="M1" s="180"/>
      <c r="N1" s="180"/>
      <c r="O1" s="180"/>
      <c r="P1" s="183"/>
      <c r="Q1" s="183"/>
      <c r="R1" s="183"/>
      <c r="S1" s="183"/>
      <c r="T1" s="180"/>
      <c r="U1" s="180"/>
      <c r="V1" s="180"/>
      <c r="W1" s="180"/>
      <c r="X1" s="180"/>
      <c r="Y1" s="180"/>
      <c r="Z1" s="180"/>
      <c r="AA1" s="180"/>
      <c r="AB1" s="180"/>
      <c r="AC1" s="180"/>
      <c r="AD1" s="180"/>
      <c r="AE1" s="180"/>
      <c r="AF1" s="180"/>
      <c r="AG1" s="183"/>
      <c r="AH1" s="180"/>
      <c r="AI1" s="180"/>
      <c r="AJ1" s="180"/>
    </row>
    <row r="2" spans="1:36" ht="24" customHeight="1" x14ac:dyDescent="0.3">
      <c r="A2" s="192"/>
      <c r="B2" s="17"/>
      <c r="C2" s="210"/>
      <c r="D2" s="210"/>
      <c r="E2" s="210"/>
      <c r="F2" s="210"/>
      <c r="G2" s="210"/>
      <c r="H2" s="210"/>
      <c r="I2" s="210"/>
      <c r="J2" s="210"/>
      <c r="K2" s="210"/>
      <c r="L2" s="210"/>
      <c r="M2" s="210"/>
      <c r="N2" s="210"/>
      <c r="O2" s="210"/>
      <c r="P2" s="211"/>
      <c r="Q2" s="195"/>
      <c r="R2" s="185"/>
      <c r="S2" s="185"/>
      <c r="T2" s="181"/>
      <c r="U2" s="181"/>
      <c r="V2" s="181"/>
      <c r="W2" s="181"/>
      <c r="X2" s="181"/>
      <c r="Y2" s="181"/>
      <c r="Z2" s="181"/>
      <c r="AA2" s="181"/>
      <c r="AB2" s="181"/>
      <c r="AC2" s="181"/>
      <c r="AD2" s="181"/>
      <c r="AE2" s="181"/>
      <c r="AF2" s="181"/>
      <c r="AG2" s="196"/>
      <c r="AH2" s="180"/>
      <c r="AI2" s="180"/>
      <c r="AJ2" s="180"/>
    </row>
    <row r="3" spans="1:36" ht="24" customHeight="1" x14ac:dyDescent="0.2">
      <c r="A3" s="192"/>
      <c r="B3" s="17"/>
      <c r="L3" s="113" t="s">
        <v>111</v>
      </c>
      <c r="M3" s="113"/>
      <c r="N3" s="153"/>
      <c r="O3" s="153"/>
      <c r="P3" s="183"/>
      <c r="Q3" s="183"/>
      <c r="R3" s="185"/>
      <c r="S3" s="185"/>
      <c r="T3" s="181"/>
      <c r="U3" s="181"/>
      <c r="V3" s="181"/>
      <c r="W3" s="181"/>
      <c r="X3" s="181"/>
      <c r="Y3" s="181"/>
      <c r="Z3" s="181"/>
      <c r="AA3" s="181"/>
      <c r="AB3" s="181"/>
      <c r="AC3" s="181"/>
      <c r="AD3" s="181"/>
      <c r="AE3" s="181"/>
      <c r="AF3" s="181"/>
      <c r="AG3" s="183"/>
      <c r="AH3" s="180"/>
      <c r="AI3" s="180"/>
      <c r="AJ3" s="180"/>
    </row>
    <row r="4" spans="1:36" ht="24" customHeight="1" x14ac:dyDescent="0.2">
      <c r="A4" s="192"/>
      <c r="B4" s="17"/>
      <c r="C4" s="358" t="s">
        <v>71</v>
      </c>
      <c r="D4" s="358"/>
      <c r="E4" s="358"/>
      <c r="F4" s="358"/>
      <c r="G4" s="358"/>
      <c r="H4" s="358"/>
      <c r="I4" s="358"/>
      <c r="J4" s="358"/>
      <c r="K4" s="358"/>
      <c r="L4" s="358"/>
      <c r="M4" s="358"/>
      <c r="N4" s="358"/>
      <c r="O4" s="358"/>
      <c r="P4" s="185"/>
      <c r="Q4" s="185"/>
      <c r="R4" s="185"/>
      <c r="S4" s="185"/>
      <c r="T4" s="181"/>
      <c r="U4" s="181"/>
      <c r="V4" s="181"/>
      <c r="W4" s="181"/>
      <c r="X4" s="181"/>
      <c r="Y4" s="181"/>
      <c r="Z4" s="181"/>
      <c r="AA4" s="181"/>
      <c r="AB4" s="181"/>
      <c r="AC4" s="181"/>
      <c r="AD4" s="181"/>
      <c r="AE4" s="181"/>
      <c r="AF4" s="181"/>
      <c r="AG4" s="183"/>
      <c r="AH4" s="180"/>
      <c r="AI4" s="180"/>
      <c r="AJ4" s="180"/>
    </row>
    <row r="5" spans="1:36" ht="15" customHeight="1" x14ac:dyDescent="0.2">
      <c r="A5" s="192"/>
      <c r="B5" s="49">
        <v>1</v>
      </c>
      <c r="C5" s="359" t="s">
        <v>2</v>
      </c>
      <c r="D5" s="336"/>
      <c r="E5" s="336"/>
      <c r="F5" s="18"/>
      <c r="G5" s="360" t="str">
        <f>IF(+Basisdatenblatt!G5 &lt;&gt; 0, +Basisdatenblatt!G5, "Antragsteller")</f>
        <v>Antragsteller</v>
      </c>
      <c r="H5" s="361"/>
      <c r="I5" s="96"/>
      <c r="J5" s="96"/>
      <c r="K5" s="96"/>
      <c r="L5" s="96"/>
      <c r="M5" s="96"/>
      <c r="N5" s="96"/>
      <c r="O5" s="51"/>
      <c r="P5" s="181"/>
      <c r="Q5" s="181"/>
      <c r="R5" s="181"/>
      <c r="S5" s="185"/>
      <c r="T5" s="181"/>
      <c r="U5" s="181"/>
      <c r="V5" s="181"/>
      <c r="W5" s="181"/>
      <c r="X5" s="181"/>
      <c r="Y5" s="181"/>
      <c r="Z5" s="181"/>
      <c r="AA5" s="181"/>
      <c r="AB5" s="181"/>
      <c r="AC5" s="181"/>
      <c r="AD5" s="181"/>
      <c r="AE5" s="181"/>
      <c r="AF5" s="181"/>
      <c r="AG5" s="183"/>
      <c r="AH5" s="180"/>
      <c r="AI5" s="180"/>
      <c r="AJ5" s="180"/>
    </row>
    <row r="6" spans="1:36" ht="15" customHeight="1" x14ac:dyDescent="0.2">
      <c r="A6" s="192"/>
      <c r="B6" s="158">
        <v>2</v>
      </c>
      <c r="C6" s="362" t="s">
        <v>63</v>
      </c>
      <c r="D6" s="363"/>
      <c r="E6" s="364"/>
      <c r="F6" s="18"/>
      <c r="G6" s="365"/>
      <c r="H6" s="366"/>
      <c r="I6" s="79">
        <f>IF(AND(Auswahl_LSA_aktiv)*AND(G6=""),0,1)</f>
        <v>1</v>
      </c>
      <c r="J6" s="19"/>
      <c r="K6" s="19"/>
      <c r="L6" s="19"/>
      <c r="M6" s="19"/>
      <c r="N6" s="19"/>
      <c r="P6" s="181"/>
      <c r="Q6" s="181"/>
      <c r="R6" s="181"/>
      <c r="S6" s="185"/>
      <c r="T6" s="181"/>
      <c r="U6" s="181"/>
      <c r="V6" s="181"/>
      <c r="W6" s="181"/>
      <c r="X6" s="181"/>
      <c r="Y6" s="183"/>
      <c r="Z6" s="180"/>
      <c r="AA6" s="180"/>
      <c r="AB6" s="180"/>
      <c r="AC6" s="192"/>
      <c r="AD6" s="192"/>
      <c r="AE6" s="192"/>
      <c r="AF6" s="192"/>
      <c r="AG6" s="192"/>
      <c r="AH6" s="192"/>
      <c r="AI6" s="192"/>
      <c r="AJ6" s="192"/>
    </row>
    <row r="7" spans="1:36" ht="15" customHeight="1" x14ac:dyDescent="0.2">
      <c r="A7" s="192"/>
      <c r="B7" s="337">
        <v>3</v>
      </c>
      <c r="C7" s="338" t="s">
        <v>53</v>
      </c>
      <c r="D7" s="339"/>
      <c r="E7" s="340"/>
      <c r="F7" s="18"/>
      <c r="G7" s="344"/>
      <c r="H7" s="345"/>
      <c r="I7" s="348">
        <f>IF(AND(Auswahl_LSA_aktiv)*AND(G7=""),0,1)</f>
        <v>1</v>
      </c>
      <c r="J7" s="19"/>
      <c r="K7" s="19"/>
      <c r="L7" s="19"/>
      <c r="M7" s="19"/>
      <c r="N7" s="19"/>
      <c r="P7" s="181"/>
      <c r="Q7" s="181"/>
      <c r="R7" s="181"/>
      <c r="S7" s="185"/>
      <c r="T7" s="197"/>
      <c r="U7" s="181"/>
      <c r="V7" s="181"/>
      <c r="W7" s="181"/>
      <c r="X7" s="181"/>
      <c r="Y7" s="183"/>
      <c r="Z7" s="180"/>
      <c r="AA7" s="180"/>
      <c r="AB7" s="180"/>
      <c r="AC7" s="192"/>
      <c r="AD7" s="192"/>
      <c r="AE7" s="192"/>
      <c r="AF7" s="192"/>
      <c r="AG7" s="192"/>
      <c r="AH7" s="192"/>
      <c r="AI7" s="192"/>
      <c r="AJ7" s="192"/>
    </row>
    <row r="8" spans="1:36" ht="15" customHeight="1" x14ac:dyDescent="0.2">
      <c r="A8" s="192"/>
      <c r="B8" s="337"/>
      <c r="C8" s="341"/>
      <c r="D8" s="342"/>
      <c r="E8" s="343"/>
      <c r="F8" s="18"/>
      <c r="G8" s="346"/>
      <c r="H8" s="347"/>
      <c r="I8" s="348"/>
      <c r="J8" s="19"/>
      <c r="K8" s="19"/>
      <c r="L8" s="19"/>
      <c r="M8" s="19"/>
      <c r="N8" s="19"/>
      <c r="O8" s="17"/>
      <c r="P8" s="181"/>
      <c r="Q8" s="181"/>
      <c r="R8" s="181"/>
      <c r="S8" s="185"/>
      <c r="T8" s="181"/>
      <c r="U8" s="181"/>
      <c r="V8" s="181"/>
      <c r="W8" s="181"/>
      <c r="X8" s="181"/>
      <c r="Y8" s="183"/>
      <c r="Z8" s="180"/>
      <c r="AA8" s="180"/>
      <c r="AB8" s="180"/>
      <c r="AC8" s="192"/>
      <c r="AD8" s="192"/>
      <c r="AE8" s="192"/>
      <c r="AF8" s="192"/>
      <c r="AG8" s="192"/>
      <c r="AH8" s="192"/>
      <c r="AI8" s="192"/>
      <c r="AJ8" s="192"/>
    </row>
    <row r="9" spans="1:36" ht="15" customHeight="1" x14ac:dyDescent="0.2">
      <c r="A9" s="192"/>
      <c r="B9" s="49"/>
      <c r="C9" s="94"/>
      <c r="D9" s="94"/>
      <c r="E9" s="94"/>
      <c r="F9" s="18"/>
      <c r="G9" s="19"/>
      <c r="H9" s="19"/>
      <c r="I9" s="19"/>
      <c r="J9" s="19"/>
      <c r="K9" s="19"/>
      <c r="L9" s="19"/>
      <c r="M9" s="19"/>
      <c r="N9" s="19"/>
      <c r="O9" s="95"/>
      <c r="P9" s="181"/>
      <c r="Q9" s="181"/>
      <c r="R9" s="181"/>
      <c r="S9" s="185"/>
      <c r="T9" s="181"/>
      <c r="U9" s="181"/>
      <c r="V9" s="181"/>
      <c r="W9" s="181"/>
      <c r="X9" s="181"/>
      <c r="Y9" s="183"/>
      <c r="Z9" s="180"/>
      <c r="AA9" s="180"/>
      <c r="AB9" s="180"/>
      <c r="AC9" s="192"/>
      <c r="AD9" s="192"/>
      <c r="AE9" s="192"/>
      <c r="AF9" s="192"/>
      <c r="AG9" s="192"/>
      <c r="AH9" s="192"/>
      <c r="AI9" s="192"/>
      <c r="AJ9" s="192"/>
    </row>
    <row r="10" spans="1:36" ht="18.75" customHeight="1" x14ac:dyDescent="0.2">
      <c r="A10" s="192"/>
      <c r="B10" s="17"/>
      <c r="C10" s="25"/>
      <c r="D10" s="25"/>
      <c r="E10" s="50"/>
      <c r="F10" s="18"/>
      <c r="G10" s="67" t="s">
        <v>85</v>
      </c>
      <c r="H10" s="67" t="s">
        <v>86</v>
      </c>
      <c r="I10" s="67" t="s">
        <v>85</v>
      </c>
      <c r="J10" s="67" t="s">
        <v>86</v>
      </c>
      <c r="K10" s="67" t="s">
        <v>85</v>
      </c>
      <c r="L10" s="67" t="s">
        <v>86</v>
      </c>
      <c r="M10" s="67" t="s">
        <v>85</v>
      </c>
      <c r="N10" s="67" t="s">
        <v>86</v>
      </c>
      <c r="O10" s="52"/>
      <c r="P10" s="181"/>
      <c r="Q10" s="181"/>
      <c r="R10" s="181"/>
      <c r="S10" s="185"/>
      <c r="T10" s="181"/>
      <c r="U10" s="181"/>
      <c r="V10" s="181"/>
      <c r="W10" s="181"/>
      <c r="X10" s="181"/>
      <c r="Y10" s="183"/>
      <c r="Z10" s="180"/>
      <c r="AA10" s="180"/>
      <c r="AB10" s="180"/>
      <c r="AC10" s="192"/>
      <c r="AD10" s="192"/>
      <c r="AE10" s="192"/>
      <c r="AF10" s="192"/>
      <c r="AG10" s="192"/>
      <c r="AH10" s="192"/>
      <c r="AI10" s="192"/>
      <c r="AJ10" s="192"/>
    </row>
    <row r="11" spans="1:36" ht="15" customHeight="1" x14ac:dyDescent="0.2">
      <c r="A11" s="192"/>
      <c r="B11" s="17">
        <v>4</v>
      </c>
      <c r="C11" s="332" t="s">
        <v>68</v>
      </c>
      <c r="D11" s="336"/>
      <c r="E11" s="336"/>
      <c r="F11" s="18"/>
      <c r="G11" s="349"/>
      <c r="H11" s="350"/>
      <c r="I11" s="349"/>
      <c r="J11" s="350"/>
      <c r="K11" s="349"/>
      <c r="L11" s="350"/>
      <c r="M11" s="349"/>
      <c r="N11" s="350"/>
      <c r="O11" s="79">
        <f>IF(AND(Auswahl_LSA_aktiv,$G$145=FALSE,$G$146=FALSE,$G$147=FALSE,$G$148=FALSE),0,1)</f>
        <v>1</v>
      </c>
      <c r="P11" s="181"/>
      <c r="Q11" s="181"/>
      <c r="R11" s="181"/>
      <c r="S11" s="181"/>
      <c r="T11" s="181"/>
      <c r="U11" s="181"/>
      <c r="V11" s="181"/>
      <c r="W11" s="181"/>
      <c r="X11" s="181"/>
      <c r="Y11" s="192"/>
      <c r="Z11" s="192"/>
      <c r="AA11" s="192"/>
      <c r="AB11" s="192"/>
      <c r="AC11" s="192"/>
      <c r="AD11" s="192"/>
      <c r="AE11" s="192"/>
      <c r="AF11" s="192"/>
      <c r="AG11" s="192"/>
      <c r="AH11" s="192"/>
      <c r="AI11" s="192"/>
      <c r="AJ11" s="192"/>
    </row>
    <row r="12" spans="1:36" ht="30" customHeight="1" x14ac:dyDescent="0.2">
      <c r="A12" s="192"/>
      <c r="B12" s="17">
        <v>5</v>
      </c>
      <c r="C12" s="332" t="s">
        <v>100</v>
      </c>
      <c r="D12" s="336"/>
      <c r="E12" s="336"/>
      <c r="F12" s="18"/>
      <c r="G12" s="152"/>
      <c r="H12" s="2"/>
      <c r="I12" s="152"/>
      <c r="J12" s="2"/>
      <c r="K12" s="152"/>
      <c r="L12" s="2"/>
      <c r="M12" s="152"/>
      <c r="N12" s="2"/>
      <c r="O12" s="79">
        <f>IF(Auswahl_LSA_aktiv=TRUE,IF(AND($G$145=TRUE,OR(G12="",H12="")),0,IF(AND($G$146=TRUE,OR(I12="",J12="")),0,IF(AND($G$147=TRUE,OR(K12="",L12="")),0,IF(AND($G$148=TRUE,OR(M12="",N12="")),0,IF(AND($G$145=FALSE,$G$146=FALSE,$G$147=FALSE,$G$148=FALSE),0,1))))),1)</f>
        <v>1</v>
      </c>
      <c r="P12" s="181"/>
      <c r="Q12" s="181"/>
      <c r="R12" s="181"/>
      <c r="S12" s="181"/>
      <c r="T12" s="181"/>
      <c r="U12" s="181"/>
      <c r="V12" s="181"/>
      <c r="W12" s="181"/>
      <c r="X12" s="181"/>
      <c r="Y12" s="192"/>
      <c r="Z12" s="192"/>
      <c r="AA12" s="192"/>
      <c r="AB12" s="192"/>
      <c r="AC12" s="192"/>
      <c r="AD12" s="192"/>
      <c r="AE12" s="192"/>
      <c r="AF12" s="192"/>
      <c r="AG12" s="192"/>
      <c r="AH12" s="192"/>
      <c r="AI12" s="192"/>
      <c r="AJ12" s="192"/>
    </row>
    <row r="13" spans="1:36" ht="15" customHeight="1" x14ac:dyDescent="0.2">
      <c r="A13" s="192"/>
      <c r="B13" s="17">
        <v>6</v>
      </c>
      <c r="C13" s="332" t="s">
        <v>52</v>
      </c>
      <c r="D13" s="336"/>
      <c r="E13" s="336"/>
      <c r="F13" s="18"/>
      <c r="G13" s="65"/>
      <c r="H13" s="66"/>
      <c r="I13" s="65"/>
      <c r="J13" s="66"/>
      <c r="K13" s="65"/>
      <c r="L13" s="66"/>
      <c r="M13" s="65"/>
      <c r="N13" s="66"/>
      <c r="O13" s="79">
        <f>IF(AND(Auswahl_LSA_aktiv)*OR(G13="",H13=""),0,IF(AND($G$146=TRUE)*OR(I13="",J13=""),0,IF(AND($G$147=TRUE)*OR(K13="",L13=""),0,IF(AND($G$148=TRUE)*OR(M13="",N13=""),0,1))))</f>
        <v>1</v>
      </c>
      <c r="P13" s="181"/>
      <c r="Q13" s="181"/>
      <c r="R13" s="181"/>
      <c r="S13" s="181"/>
      <c r="T13" s="181"/>
      <c r="U13" s="181"/>
      <c r="V13" s="181"/>
      <c r="W13" s="181"/>
      <c r="X13" s="181"/>
      <c r="Y13" s="192"/>
      <c r="Z13" s="192"/>
      <c r="AA13" s="192"/>
      <c r="AB13" s="192"/>
      <c r="AC13" s="192"/>
      <c r="AD13" s="192"/>
      <c r="AE13" s="192"/>
      <c r="AF13" s="192"/>
      <c r="AG13" s="192"/>
      <c r="AH13" s="192"/>
      <c r="AI13" s="192"/>
      <c r="AJ13" s="192"/>
    </row>
    <row r="14" spans="1:36" ht="15" customHeight="1" x14ac:dyDescent="0.2">
      <c r="A14" s="192"/>
      <c r="B14" s="17">
        <v>7</v>
      </c>
      <c r="C14" s="333" t="s">
        <v>0</v>
      </c>
      <c r="D14" s="369"/>
      <c r="E14" s="370"/>
      <c r="F14" s="18"/>
      <c r="G14" s="114"/>
      <c r="H14" s="114"/>
      <c r="I14" s="114"/>
      <c r="J14" s="114"/>
      <c r="K14" s="114"/>
      <c r="L14" s="114"/>
      <c r="M14" s="114"/>
      <c r="N14" s="115"/>
      <c r="O14" s="79">
        <f>IF(AND(Auswahl_LSA_aktiv)*OR(G14="",H14=""),0,IF(AND($G$146=TRUE)*OR(I14="",J14=""),0,IF(AND($G$147=TRUE)*OR(K14="",L14=""),0,IF(AND($G$148=TRUE)*OR(M14="",N14=""),0,1))))</f>
        <v>1</v>
      </c>
      <c r="P14" s="181"/>
      <c r="Q14" s="181"/>
      <c r="R14" s="181"/>
      <c r="S14" s="181"/>
      <c r="T14" s="181"/>
      <c r="U14" s="181"/>
      <c r="V14" s="181"/>
      <c r="W14" s="181"/>
      <c r="X14" s="181"/>
      <c r="Y14" s="192"/>
      <c r="Z14" s="192"/>
      <c r="AA14" s="192"/>
      <c r="AB14" s="192"/>
      <c r="AC14" s="192"/>
      <c r="AD14" s="192"/>
      <c r="AE14" s="192"/>
      <c r="AF14" s="192"/>
      <c r="AG14" s="192"/>
      <c r="AH14" s="192"/>
      <c r="AI14" s="192"/>
      <c r="AJ14" s="192"/>
    </row>
    <row r="15" spans="1:36" ht="18.75" customHeight="1" x14ac:dyDescent="0.2">
      <c r="A15" s="192"/>
      <c r="B15" s="17"/>
      <c r="C15" s="367" t="s">
        <v>14</v>
      </c>
      <c r="D15" s="368"/>
      <c r="E15" s="368"/>
      <c r="F15" s="18"/>
      <c r="G15" s="170">
        <f>G13*G14</f>
        <v>0</v>
      </c>
      <c r="H15" s="170">
        <f t="shared" ref="H15:N15" si="0">H13*H14</f>
        <v>0</v>
      </c>
      <c r="I15" s="171">
        <f t="shared" si="0"/>
        <v>0</v>
      </c>
      <c r="J15" s="171">
        <f t="shared" si="0"/>
        <v>0</v>
      </c>
      <c r="K15" s="171">
        <f t="shared" si="0"/>
        <v>0</v>
      </c>
      <c r="L15" s="171">
        <f t="shared" si="0"/>
        <v>0</v>
      </c>
      <c r="M15" s="171">
        <f t="shared" si="0"/>
        <v>0</v>
      </c>
      <c r="N15" s="171">
        <f t="shared" si="0"/>
        <v>0</v>
      </c>
      <c r="O15" s="55"/>
      <c r="P15" s="181"/>
      <c r="Q15" s="181"/>
      <c r="R15" s="181"/>
      <c r="S15" s="181"/>
      <c r="T15" s="181"/>
      <c r="U15" s="181"/>
      <c r="V15" s="181"/>
      <c r="W15" s="181"/>
      <c r="X15" s="181"/>
      <c r="Y15" s="192"/>
      <c r="Z15" s="192"/>
      <c r="AA15" s="192"/>
      <c r="AB15" s="192"/>
      <c r="AC15" s="192"/>
      <c r="AD15" s="192"/>
      <c r="AE15" s="192"/>
      <c r="AF15" s="192"/>
      <c r="AG15" s="192"/>
      <c r="AH15" s="192"/>
      <c r="AI15" s="192"/>
      <c r="AJ15" s="192"/>
    </row>
    <row r="16" spans="1:36" ht="15" customHeight="1" x14ac:dyDescent="0.2">
      <c r="A16" s="192"/>
      <c r="B16" s="17">
        <v>8</v>
      </c>
      <c r="C16" s="332" t="s">
        <v>92</v>
      </c>
      <c r="D16" s="336"/>
      <c r="E16" s="336"/>
      <c r="F16" s="18"/>
      <c r="G16" s="104">
        <f>G15+I15+K15+M15</f>
        <v>0</v>
      </c>
      <c r="H16" s="105">
        <f>H15+J15+L15+N15</f>
        <v>0</v>
      </c>
      <c r="I16" s="118"/>
      <c r="J16" s="118"/>
      <c r="K16" s="118"/>
      <c r="L16" s="118"/>
      <c r="M16" s="118"/>
      <c r="N16" s="118"/>
      <c r="O16" s="79">
        <f>IF(AND(Auswahl_LSA_aktiv)*OR(G16=0, H16=0),0,1)</f>
        <v>1</v>
      </c>
      <c r="P16" s="181"/>
      <c r="Q16" s="181"/>
      <c r="R16" s="181"/>
      <c r="S16" s="181"/>
      <c r="T16" s="181"/>
      <c r="U16" s="181"/>
      <c r="V16" s="181"/>
      <c r="W16" s="181"/>
      <c r="X16" s="181"/>
      <c r="Y16" s="192"/>
      <c r="Z16" s="192"/>
      <c r="AA16" s="192"/>
      <c r="AB16" s="192"/>
      <c r="AC16" s="192"/>
      <c r="AD16" s="192"/>
      <c r="AE16" s="192"/>
      <c r="AF16" s="192"/>
      <c r="AG16" s="192"/>
      <c r="AH16" s="192"/>
      <c r="AI16" s="192"/>
      <c r="AJ16" s="192"/>
    </row>
    <row r="17" spans="1:36" ht="15" customHeight="1" x14ac:dyDescent="0.2">
      <c r="A17" s="192"/>
      <c r="B17" s="17">
        <v>9</v>
      </c>
      <c r="C17" s="331" t="s">
        <v>1</v>
      </c>
      <c r="D17" s="331"/>
      <c r="E17" s="331"/>
      <c r="F17" s="18"/>
      <c r="G17" s="53">
        <f>G16/1000</f>
        <v>0</v>
      </c>
      <c r="H17" s="54">
        <f>H16/1000</f>
        <v>0</v>
      </c>
      <c r="I17" s="55"/>
      <c r="J17" s="55"/>
      <c r="K17" s="55"/>
      <c r="L17" s="55"/>
      <c r="M17" s="55"/>
      <c r="N17" s="55"/>
      <c r="O17" s="79">
        <f>IF(AND(Auswahl_LSA_aktiv)*OR(G17=0, H17=0),0,1)</f>
        <v>1</v>
      </c>
      <c r="P17" s="198"/>
      <c r="Q17" s="198"/>
      <c r="R17" s="198"/>
      <c r="S17" s="181"/>
      <c r="T17" s="181"/>
      <c r="U17" s="181"/>
      <c r="V17" s="181"/>
      <c r="W17" s="181"/>
      <c r="X17" s="181"/>
      <c r="Y17" s="192"/>
      <c r="Z17" s="192"/>
      <c r="AA17" s="192"/>
      <c r="AB17" s="192"/>
      <c r="AC17" s="192"/>
      <c r="AD17" s="192"/>
      <c r="AE17" s="192"/>
      <c r="AF17" s="192"/>
      <c r="AG17" s="192"/>
      <c r="AH17" s="192"/>
      <c r="AI17" s="192"/>
      <c r="AJ17" s="192"/>
    </row>
    <row r="18" spans="1:36" ht="15" customHeight="1" x14ac:dyDescent="0.2">
      <c r="A18" s="192"/>
      <c r="B18" s="17">
        <v>10</v>
      </c>
      <c r="C18" s="332" t="s">
        <v>89</v>
      </c>
      <c r="D18" s="331"/>
      <c r="E18" s="331"/>
      <c r="F18" s="18"/>
      <c r="G18" s="145"/>
      <c r="H18" s="92"/>
      <c r="I18" s="119"/>
      <c r="J18" s="119"/>
      <c r="K18" s="119"/>
      <c r="L18" s="119"/>
      <c r="M18" s="119"/>
      <c r="N18" s="119"/>
      <c r="O18" s="79">
        <f>IF(AND(Auswahl_LSA_aktiv)*OR(G18="", H18=""),0,1)</f>
        <v>1</v>
      </c>
      <c r="P18" s="181"/>
      <c r="Q18" s="181"/>
      <c r="R18" s="181"/>
      <c r="S18" s="181"/>
      <c r="T18" s="181"/>
      <c r="U18" s="181"/>
      <c r="V18" s="181"/>
      <c r="W18" s="181"/>
      <c r="X18" s="181"/>
      <c r="Y18" s="192"/>
      <c r="Z18" s="192"/>
      <c r="AA18" s="192"/>
      <c r="AB18" s="192"/>
      <c r="AC18" s="192"/>
      <c r="AD18" s="192"/>
      <c r="AE18" s="192"/>
      <c r="AF18" s="192"/>
      <c r="AG18" s="192"/>
      <c r="AH18" s="192"/>
      <c r="AI18" s="192"/>
      <c r="AJ18" s="192"/>
    </row>
    <row r="19" spans="1:36" ht="15" customHeight="1" x14ac:dyDescent="0.2">
      <c r="A19" s="192"/>
      <c r="B19" s="17">
        <v>11</v>
      </c>
      <c r="C19" s="333" t="s">
        <v>101</v>
      </c>
      <c r="D19" s="334"/>
      <c r="E19" s="335"/>
      <c r="F19" s="18"/>
      <c r="G19" s="146"/>
      <c r="H19" s="136"/>
      <c r="I19" s="352" t="str">
        <f>IF(AND(H19&lt;G19,H35=""),"Die Einsparung durch das neue Steuergerät bitte in der Zeile 21 in % angeben!","")</f>
        <v/>
      </c>
      <c r="J19" s="353"/>
      <c r="K19" s="353"/>
      <c r="L19" s="353"/>
      <c r="M19" s="353"/>
      <c r="N19" s="353"/>
      <c r="O19" s="79">
        <f>IF(AND(Auswahl_LSA_aktiv,G19&lt;&gt;"",H19=""),0,1)</f>
        <v>1</v>
      </c>
      <c r="P19" s="181"/>
      <c r="Q19" s="181"/>
      <c r="R19" s="181"/>
      <c r="S19" s="181"/>
      <c r="T19" s="181"/>
      <c r="U19" s="181"/>
      <c r="V19" s="181"/>
      <c r="W19" s="181"/>
      <c r="X19" s="181"/>
      <c r="Y19" s="192"/>
      <c r="Z19" s="192"/>
      <c r="AA19" s="192"/>
      <c r="AB19" s="192"/>
      <c r="AC19" s="192"/>
      <c r="AD19" s="192"/>
      <c r="AE19" s="192"/>
      <c r="AF19" s="192"/>
      <c r="AG19" s="192"/>
      <c r="AH19" s="192"/>
      <c r="AI19" s="192"/>
      <c r="AJ19" s="192"/>
    </row>
    <row r="20" spans="1:36" ht="15" customHeight="1" x14ac:dyDescent="0.2">
      <c r="A20" s="192"/>
      <c r="B20" s="17">
        <v>12</v>
      </c>
      <c r="C20" s="331" t="s">
        <v>3</v>
      </c>
      <c r="D20" s="331"/>
      <c r="E20" s="331"/>
      <c r="F20" s="18"/>
      <c r="G20" s="147">
        <f>+(G17*G18)</f>
        <v>0</v>
      </c>
      <c r="H20" s="78">
        <f>IF(H19&lt;G19,+(H17*H18)-((H17*H18)*H35),+(H17*H18))</f>
        <v>0</v>
      </c>
      <c r="I20" s="56"/>
      <c r="J20" s="56"/>
      <c r="K20" s="56"/>
      <c r="L20" s="56"/>
      <c r="M20" s="56"/>
      <c r="N20" s="56"/>
      <c r="O20" s="79">
        <f>IF(AND(Auswahl_LSA_aktiv)*OR(G20=0, H20=0),0,1)</f>
        <v>1</v>
      </c>
      <c r="P20" s="181"/>
      <c r="Q20" s="181"/>
      <c r="R20" s="181"/>
      <c r="S20" s="181"/>
      <c r="T20" s="181"/>
      <c r="U20" s="181"/>
      <c r="V20" s="181"/>
      <c r="W20" s="181"/>
      <c r="X20" s="181"/>
      <c r="Y20" s="192"/>
      <c r="Z20" s="192"/>
      <c r="AA20" s="192"/>
      <c r="AB20" s="192"/>
      <c r="AC20" s="192"/>
      <c r="AD20" s="192"/>
      <c r="AE20" s="192"/>
      <c r="AF20" s="192"/>
      <c r="AG20" s="192"/>
      <c r="AH20" s="192"/>
      <c r="AI20" s="192"/>
      <c r="AJ20" s="192"/>
    </row>
    <row r="21" spans="1:36" ht="15" customHeight="1" x14ac:dyDescent="0.2">
      <c r="A21" s="192"/>
      <c r="B21" s="17">
        <v>13</v>
      </c>
      <c r="C21" s="332" t="s">
        <v>72</v>
      </c>
      <c r="D21" s="331"/>
      <c r="E21" s="331"/>
      <c r="F21" s="18"/>
      <c r="G21" s="148">
        <f>(IF((G18)="",0,+G20-H20))</f>
        <v>0</v>
      </c>
      <c r="H21" s="135">
        <f>IF(G20=0,0,+G21/G20)</f>
        <v>0</v>
      </c>
      <c r="I21" s="85"/>
      <c r="J21" s="85"/>
      <c r="K21" s="85"/>
      <c r="L21" s="85"/>
      <c r="M21" s="85"/>
      <c r="N21" s="85"/>
      <c r="O21" s="79">
        <f>IF(AND(Auswahl_LSA_aktiv)*OR(G21=0,H21=0),0,IF(AND(Auswahl_LSA_aktiv=TRUE,H21&lt;0.5),-1,1))</f>
        <v>1</v>
      </c>
      <c r="P21" s="181"/>
      <c r="Q21" s="181"/>
      <c r="R21" s="181"/>
      <c r="S21" s="181"/>
      <c r="T21" s="181"/>
      <c r="U21" s="181"/>
      <c r="V21" s="181"/>
      <c r="W21" s="181"/>
      <c r="X21" s="181"/>
      <c r="Y21" s="192"/>
      <c r="Z21" s="192"/>
      <c r="AA21" s="192"/>
      <c r="AB21" s="192"/>
      <c r="AC21" s="192"/>
      <c r="AD21" s="192"/>
      <c r="AE21" s="192"/>
      <c r="AF21" s="192"/>
      <c r="AG21" s="192"/>
      <c r="AH21" s="192"/>
      <c r="AI21" s="192"/>
      <c r="AJ21" s="192"/>
    </row>
    <row r="22" spans="1:36" ht="15" customHeight="1" x14ac:dyDescent="0.2">
      <c r="A22" s="192"/>
      <c r="B22" s="17"/>
      <c r="C22" s="81"/>
      <c r="D22" s="80"/>
      <c r="E22" s="80"/>
      <c r="F22" s="18"/>
      <c r="G22" s="84"/>
      <c r="H22" s="85"/>
      <c r="I22" s="85"/>
      <c r="J22" s="85"/>
      <c r="K22" s="85"/>
      <c r="L22" s="85"/>
      <c r="M22" s="85"/>
      <c r="N22" s="85"/>
      <c r="O22" s="62"/>
      <c r="P22" s="181"/>
      <c r="Q22" s="181"/>
      <c r="R22" s="181"/>
      <c r="S22" s="181"/>
      <c r="T22" s="181"/>
      <c r="U22" s="181"/>
      <c r="V22" s="181"/>
      <c r="W22" s="181"/>
      <c r="X22" s="181"/>
      <c r="Y22" s="192"/>
      <c r="Z22" s="192"/>
      <c r="AA22" s="192"/>
      <c r="AB22" s="192"/>
      <c r="AC22" s="192"/>
      <c r="AD22" s="192"/>
      <c r="AE22" s="192"/>
      <c r="AF22" s="192"/>
      <c r="AG22" s="192"/>
      <c r="AH22" s="192"/>
      <c r="AI22" s="192"/>
      <c r="AJ22" s="192"/>
    </row>
    <row r="23" spans="1:36" ht="24" customHeight="1" x14ac:dyDescent="0.2">
      <c r="A23" s="192"/>
      <c r="B23" s="17"/>
      <c r="C23" s="325" t="s">
        <v>90</v>
      </c>
      <c r="D23" s="325"/>
      <c r="E23" s="325"/>
      <c r="F23" s="325"/>
      <c r="G23" s="325"/>
      <c r="H23" s="325"/>
      <c r="I23" s="107"/>
      <c r="J23" s="107"/>
      <c r="K23" s="108"/>
      <c r="L23" s="108"/>
      <c r="M23" s="108"/>
      <c r="N23" s="108"/>
      <c r="O23" s="62"/>
      <c r="P23" s="185"/>
      <c r="Q23" s="185"/>
      <c r="R23" s="185"/>
      <c r="S23" s="198"/>
      <c r="T23" s="198"/>
      <c r="U23" s="198"/>
      <c r="V23" s="198"/>
      <c r="W23" s="181"/>
      <c r="X23" s="181"/>
      <c r="Y23" s="192"/>
      <c r="Z23" s="192"/>
      <c r="AA23" s="192"/>
      <c r="AB23" s="192"/>
      <c r="AC23" s="192"/>
      <c r="AD23" s="192"/>
      <c r="AE23" s="192"/>
      <c r="AF23" s="192"/>
      <c r="AG23" s="192"/>
      <c r="AH23" s="192"/>
      <c r="AI23" s="192"/>
      <c r="AJ23" s="192"/>
    </row>
    <row r="24" spans="1:36" ht="26.25" customHeight="1" x14ac:dyDescent="0.2">
      <c r="A24" s="192"/>
      <c r="B24" s="17"/>
      <c r="C24" s="68" t="s">
        <v>15</v>
      </c>
      <c r="D24" s="68" t="s">
        <v>16</v>
      </c>
      <c r="E24" s="310" t="s">
        <v>69</v>
      </c>
      <c r="F24" s="311"/>
      <c r="G24" s="90" t="s">
        <v>66</v>
      </c>
      <c r="H24" s="110" t="s">
        <v>67</v>
      </c>
      <c r="I24" s="111"/>
      <c r="J24" s="97"/>
      <c r="K24" s="97"/>
      <c r="L24" s="97"/>
      <c r="M24" s="97"/>
      <c r="N24" s="97"/>
      <c r="O24" s="62"/>
      <c r="P24" s="185"/>
      <c r="Q24" s="185"/>
      <c r="R24" s="185"/>
      <c r="S24" s="181"/>
      <c r="T24" s="181"/>
      <c r="U24" s="181"/>
      <c r="V24" s="181"/>
      <c r="W24" s="181"/>
      <c r="X24" s="181"/>
      <c r="Y24" s="192"/>
      <c r="Z24" s="192"/>
      <c r="AA24" s="192"/>
      <c r="AB24" s="192"/>
      <c r="AC24" s="192"/>
      <c r="AD24" s="192"/>
      <c r="AE24" s="192"/>
      <c r="AF24" s="192"/>
      <c r="AG24" s="192"/>
      <c r="AH24" s="192"/>
      <c r="AI24" s="192"/>
      <c r="AJ24" s="192"/>
    </row>
    <row r="25" spans="1:36" ht="15" customHeight="1" x14ac:dyDescent="0.2">
      <c r="A25" s="192"/>
      <c r="B25" s="17">
        <v>14</v>
      </c>
      <c r="C25" s="116" t="s">
        <v>96</v>
      </c>
      <c r="D25" s="57">
        <f>H13</f>
        <v>0</v>
      </c>
      <c r="E25" s="326"/>
      <c r="F25" s="327"/>
      <c r="G25" s="156"/>
      <c r="H25" s="109">
        <f>IF($G$145=FALSE,0,(G25+E25)*D25)</f>
        <v>0</v>
      </c>
      <c r="I25" s="112"/>
      <c r="J25" s="98"/>
      <c r="K25" s="98"/>
      <c r="L25" s="98"/>
      <c r="M25" s="98"/>
      <c r="N25" s="98"/>
      <c r="O25" s="79">
        <f>IF(AND(Auswahl_LSA_aktiv,OR(E25="",G25="",H13="")),0,1)</f>
        <v>1</v>
      </c>
      <c r="P25" s="185"/>
      <c r="Q25" s="185"/>
      <c r="R25" s="185"/>
      <c r="S25" s="181"/>
      <c r="T25" s="181"/>
      <c r="U25" s="181"/>
      <c r="V25" s="181"/>
      <c r="W25" s="181"/>
      <c r="X25" s="181"/>
      <c r="Y25" s="192"/>
      <c r="Z25" s="192"/>
      <c r="AA25" s="192"/>
      <c r="AB25" s="192"/>
      <c r="AC25" s="192"/>
      <c r="AD25" s="192"/>
      <c r="AE25" s="192"/>
      <c r="AF25" s="192"/>
      <c r="AG25" s="192"/>
      <c r="AH25" s="192"/>
      <c r="AI25" s="192"/>
      <c r="AJ25" s="192"/>
    </row>
    <row r="26" spans="1:36" ht="15" customHeight="1" x14ac:dyDescent="0.2">
      <c r="A26" s="192"/>
      <c r="B26" s="17">
        <v>15</v>
      </c>
      <c r="C26" s="116" t="s">
        <v>97</v>
      </c>
      <c r="D26" s="57">
        <f>J13</f>
        <v>0</v>
      </c>
      <c r="E26" s="328"/>
      <c r="F26" s="327"/>
      <c r="G26" s="157"/>
      <c r="H26" s="109">
        <f>IF($G$146=FALSE,0,(G26+E26)*D26)</f>
        <v>0</v>
      </c>
      <c r="I26" s="112"/>
      <c r="J26" s="98"/>
      <c r="K26" s="98"/>
      <c r="L26" s="98"/>
      <c r="M26" s="98"/>
      <c r="N26" s="98"/>
      <c r="O26" s="79">
        <f>IF(AND(Auswahl_LSA_aktiv,OR(E26="",G26="",J13="")),0,1)</f>
        <v>1</v>
      </c>
      <c r="P26" s="185"/>
      <c r="Q26" s="185"/>
      <c r="R26" s="185"/>
      <c r="S26" s="181"/>
      <c r="T26" s="181"/>
      <c r="U26" s="181"/>
      <c r="V26" s="181"/>
      <c r="W26" s="181"/>
      <c r="X26" s="181"/>
      <c r="Y26" s="192"/>
      <c r="Z26" s="192"/>
      <c r="AA26" s="192"/>
      <c r="AB26" s="192"/>
      <c r="AC26" s="192"/>
      <c r="AD26" s="192"/>
      <c r="AE26" s="192"/>
      <c r="AF26" s="192"/>
      <c r="AG26" s="192"/>
      <c r="AH26" s="192"/>
      <c r="AI26" s="192"/>
      <c r="AJ26" s="192"/>
    </row>
    <row r="27" spans="1:36" ht="15" customHeight="1" x14ac:dyDescent="0.2">
      <c r="A27" s="192"/>
      <c r="B27" s="17">
        <v>16</v>
      </c>
      <c r="C27" s="116" t="s">
        <v>98</v>
      </c>
      <c r="D27" s="57">
        <f>L13</f>
        <v>0</v>
      </c>
      <c r="E27" s="329"/>
      <c r="F27" s="330"/>
      <c r="G27" s="157"/>
      <c r="H27" s="109">
        <f>IF($G$147=FALSE,0,(G27+E27)*D27)</f>
        <v>0</v>
      </c>
      <c r="I27" s="112"/>
      <c r="J27" s="98"/>
      <c r="K27" s="98"/>
      <c r="L27" s="98"/>
      <c r="M27" s="98"/>
      <c r="N27" s="98"/>
      <c r="O27" s="79">
        <f>IF(AND(Auswahl_LSA_aktiv,OR(E27="",G27="",L13="")),0,1)</f>
        <v>1</v>
      </c>
      <c r="P27" s="201"/>
      <c r="Q27" s="185"/>
      <c r="R27" s="185"/>
      <c r="S27" s="199"/>
      <c r="T27" s="181"/>
      <c r="U27" s="181"/>
      <c r="V27" s="181"/>
      <c r="W27" s="181"/>
      <c r="X27" s="181"/>
      <c r="Y27" s="183"/>
      <c r="Z27" s="200"/>
      <c r="AA27" s="200"/>
      <c r="AB27" s="180"/>
      <c r="AC27" s="192"/>
      <c r="AD27" s="192"/>
      <c r="AE27" s="192"/>
      <c r="AF27" s="192"/>
      <c r="AG27" s="192"/>
      <c r="AH27" s="192"/>
      <c r="AI27" s="192"/>
      <c r="AJ27" s="192"/>
    </row>
    <row r="28" spans="1:36" ht="15" customHeight="1" x14ac:dyDescent="0.2">
      <c r="A28" s="192"/>
      <c r="B28" s="17">
        <v>17</v>
      </c>
      <c r="C28" s="117" t="s">
        <v>119</v>
      </c>
      <c r="D28" s="57">
        <f>N13</f>
        <v>0</v>
      </c>
      <c r="E28" s="329"/>
      <c r="F28" s="330"/>
      <c r="G28" s="157"/>
      <c r="H28" s="109">
        <f>IF($G$148=FALSE,0,(G28+E28)*D28)</f>
        <v>0</v>
      </c>
      <c r="I28" s="112"/>
      <c r="J28" s="98"/>
      <c r="K28" s="98"/>
      <c r="L28" s="98"/>
      <c r="M28" s="98"/>
      <c r="N28" s="98"/>
      <c r="O28" s="79">
        <f>IF(AND(Auswahl_LSA_aktiv,OR(E28="",G28="",N13="")),0,1)</f>
        <v>1</v>
      </c>
      <c r="P28" s="182"/>
      <c r="Q28" s="185"/>
      <c r="R28" s="185"/>
      <c r="S28" s="199"/>
      <c r="T28" s="181"/>
      <c r="U28" s="181"/>
      <c r="V28" s="181"/>
      <c r="W28" s="181"/>
      <c r="X28" s="181"/>
      <c r="Y28" s="183"/>
      <c r="Z28" s="200"/>
      <c r="AA28" s="200"/>
      <c r="AB28" s="180"/>
      <c r="AC28" s="192"/>
      <c r="AD28" s="192"/>
      <c r="AE28" s="192"/>
      <c r="AF28" s="192"/>
      <c r="AG28" s="192"/>
      <c r="AH28" s="192"/>
      <c r="AI28" s="192"/>
      <c r="AJ28" s="192"/>
    </row>
    <row r="29" spans="1:36" ht="15" customHeight="1" x14ac:dyDescent="0.2">
      <c r="A29" s="192"/>
      <c r="B29" s="17">
        <v>18</v>
      </c>
      <c r="C29" s="159"/>
      <c r="D29" s="160"/>
      <c r="E29" s="354"/>
      <c r="F29" s="355"/>
      <c r="G29" s="161"/>
      <c r="H29" s="162">
        <f>(G29+E29)*D29</f>
        <v>0</v>
      </c>
      <c r="I29" s="63"/>
      <c r="J29" s="63"/>
      <c r="K29" s="63"/>
      <c r="L29" s="63"/>
      <c r="M29" s="63"/>
      <c r="N29" s="63"/>
      <c r="O29" s="79">
        <f>IF(AND(Auswahl_LSA_aktiv,OR(C29="",D29="",E29="",G29="")),0,1)</f>
        <v>1</v>
      </c>
      <c r="P29" s="201"/>
      <c r="Q29" s="201"/>
      <c r="R29" s="201"/>
      <c r="S29" s="185"/>
      <c r="T29" s="181"/>
      <c r="U29" s="181"/>
      <c r="V29" s="181"/>
      <c r="W29" s="181"/>
      <c r="X29" s="181"/>
      <c r="Y29" s="183"/>
      <c r="Z29" s="200"/>
      <c r="AA29" s="200"/>
      <c r="AB29" s="180"/>
      <c r="AC29" s="192"/>
      <c r="AD29" s="192"/>
      <c r="AE29" s="192"/>
      <c r="AF29" s="192"/>
      <c r="AG29" s="192"/>
      <c r="AH29" s="192"/>
      <c r="AI29" s="192"/>
      <c r="AJ29" s="192"/>
    </row>
    <row r="30" spans="1:36" ht="15" customHeight="1" x14ac:dyDescent="0.2">
      <c r="A30" s="192"/>
      <c r="B30" s="17">
        <v>19</v>
      </c>
      <c r="C30" s="163"/>
      <c r="D30" s="164"/>
      <c r="E30" s="356"/>
      <c r="F30" s="357"/>
      <c r="G30" s="165"/>
      <c r="H30" s="162">
        <f>(G30+E30)*D30</f>
        <v>0</v>
      </c>
      <c r="I30" s="63"/>
      <c r="J30" s="63"/>
      <c r="K30" s="63"/>
      <c r="L30" s="63"/>
      <c r="M30" s="63"/>
      <c r="N30" s="63"/>
      <c r="O30" s="79">
        <f>IF(AND(Auswahl_LSA_aktiv,OR(C30="",D30="",E30="",G30="")),0,1)</f>
        <v>1</v>
      </c>
      <c r="P30" s="181"/>
      <c r="Q30" s="201"/>
      <c r="R30" s="201"/>
      <c r="S30" s="185"/>
      <c r="T30" s="181"/>
      <c r="U30" s="181"/>
      <c r="V30" s="181"/>
      <c r="W30" s="181"/>
      <c r="X30" s="181"/>
      <c r="Y30" s="183"/>
      <c r="Z30" s="200"/>
      <c r="AA30" s="200"/>
      <c r="AB30" s="180"/>
      <c r="AC30" s="192"/>
      <c r="AD30" s="192"/>
      <c r="AE30" s="192"/>
      <c r="AF30" s="192"/>
      <c r="AG30" s="192"/>
      <c r="AH30" s="192"/>
      <c r="AI30" s="192"/>
      <c r="AJ30" s="192"/>
    </row>
    <row r="31" spans="1:36" ht="15" customHeight="1" x14ac:dyDescent="0.2">
      <c r="A31" s="192"/>
      <c r="B31" s="17"/>
      <c r="C31" s="82"/>
      <c r="D31" s="82"/>
      <c r="E31" s="82"/>
      <c r="F31" s="88"/>
      <c r="G31" s="88"/>
      <c r="H31" s="89"/>
      <c r="I31" s="63"/>
      <c r="J31" s="63"/>
      <c r="K31" s="63"/>
      <c r="L31" s="63"/>
      <c r="M31" s="63"/>
      <c r="N31" s="63"/>
      <c r="O31" s="18"/>
      <c r="P31" s="181"/>
      <c r="Q31" s="201"/>
      <c r="R31" s="201"/>
      <c r="S31" s="185"/>
      <c r="T31" s="181"/>
      <c r="U31" s="181"/>
      <c r="V31" s="181"/>
      <c r="W31" s="181"/>
      <c r="X31" s="181"/>
      <c r="Y31" s="183"/>
      <c r="Z31" s="200"/>
      <c r="AA31" s="200"/>
      <c r="AB31" s="180"/>
      <c r="AC31" s="192"/>
      <c r="AD31" s="192"/>
      <c r="AE31" s="192"/>
      <c r="AF31" s="192"/>
      <c r="AG31" s="192"/>
      <c r="AH31" s="192"/>
      <c r="AI31" s="192"/>
      <c r="AJ31" s="192"/>
    </row>
    <row r="32" spans="1:36" ht="24" customHeight="1" x14ac:dyDescent="0.2">
      <c r="A32" s="192"/>
      <c r="B32" s="17"/>
      <c r="C32" s="304" t="s">
        <v>91</v>
      </c>
      <c r="D32" s="305"/>
      <c r="E32" s="305"/>
      <c r="F32" s="306"/>
      <c r="G32" s="306"/>
      <c r="H32" s="307"/>
      <c r="I32" s="106"/>
      <c r="J32" s="106"/>
      <c r="K32" s="106"/>
      <c r="L32" s="106"/>
      <c r="M32" s="106"/>
      <c r="N32" s="106"/>
      <c r="O32" s="18"/>
      <c r="P32" s="185"/>
      <c r="Q32" s="201"/>
      <c r="R32" s="201"/>
      <c r="S32" s="185"/>
      <c r="T32" s="181"/>
      <c r="U32" s="181"/>
      <c r="V32" s="181"/>
      <c r="W32" s="181"/>
      <c r="X32" s="181"/>
      <c r="Y32" s="183"/>
      <c r="Z32" s="200"/>
      <c r="AA32" s="200"/>
      <c r="AB32" s="180"/>
      <c r="AC32" s="192"/>
      <c r="AD32" s="192"/>
      <c r="AE32" s="192"/>
      <c r="AF32" s="192"/>
      <c r="AG32" s="192"/>
      <c r="AH32" s="192"/>
      <c r="AI32" s="192"/>
      <c r="AJ32" s="192"/>
    </row>
    <row r="33" spans="1:36" ht="26.25" customHeight="1" x14ac:dyDescent="0.2">
      <c r="A33" s="192"/>
      <c r="B33" s="17"/>
      <c r="C33" s="308" t="s">
        <v>15</v>
      </c>
      <c r="D33" s="309"/>
      <c r="E33" s="310" t="s">
        <v>69</v>
      </c>
      <c r="F33" s="311"/>
      <c r="G33" s="90" t="s">
        <v>66</v>
      </c>
      <c r="H33" s="90" t="s">
        <v>67</v>
      </c>
      <c r="I33" s="97"/>
      <c r="J33" s="97"/>
      <c r="K33" s="97"/>
      <c r="L33" s="97"/>
      <c r="M33" s="97"/>
      <c r="N33" s="97"/>
      <c r="O33" s="18"/>
      <c r="P33" s="185"/>
      <c r="Q33" s="185"/>
      <c r="R33" s="185"/>
      <c r="S33" s="185"/>
      <c r="T33" s="197"/>
      <c r="U33" s="181"/>
      <c r="V33" s="181"/>
      <c r="W33" s="181"/>
      <c r="X33" s="181"/>
      <c r="Y33" s="183"/>
      <c r="Z33" s="200"/>
      <c r="AA33" s="200"/>
      <c r="AB33" s="180"/>
      <c r="AC33" s="192"/>
      <c r="AD33" s="192"/>
      <c r="AE33" s="192"/>
      <c r="AF33" s="192"/>
      <c r="AG33" s="192"/>
      <c r="AH33" s="192"/>
      <c r="AI33" s="192"/>
      <c r="AJ33" s="192"/>
    </row>
    <row r="34" spans="1:36" ht="15" customHeight="1" x14ac:dyDescent="0.2">
      <c r="A34" s="192"/>
      <c r="B34" s="17">
        <v>20</v>
      </c>
      <c r="C34" s="312"/>
      <c r="D34" s="313"/>
      <c r="E34" s="312"/>
      <c r="F34" s="314"/>
      <c r="G34" s="93"/>
      <c r="H34" s="87">
        <f>E34+G34</f>
        <v>0</v>
      </c>
      <c r="I34" s="63"/>
      <c r="J34" s="63"/>
      <c r="K34" s="63"/>
      <c r="L34" s="63"/>
      <c r="M34" s="63"/>
      <c r="N34" s="63"/>
      <c r="O34" s="79">
        <f>IF(AND(Auswahl_LSA_aktiv,OR(Opt_Regelung=2,))*OR(C34="",OR(E34=""),OR(G34="")),0,1)</f>
        <v>1</v>
      </c>
      <c r="P34" s="185"/>
      <c r="Q34" s="185"/>
      <c r="R34" s="185"/>
      <c r="S34" s="185"/>
      <c r="T34" s="181"/>
      <c r="U34" s="181"/>
      <c r="V34" s="181"/>
      <c r="W34" s="181"/>
      <c r="X34" s="181"/>
      <c r="Y34" s="183"/>
      <c r="Z34" s="200"/>
      <c r="AA34" s="200"/>
      <c r="AB34" s="180"/>
      <c r="AC34" s="192"/>
      <c r="AD34" s="192"/>
      <c r="AE34" s="192"/>
      <c r="AF34" s="192"/>
      <c r="AG34" s="192"/>
      <c r="AH34" s="192"/>
      <c r="AI34" s="192"/>
      <c r="AJ34" s="192"/>
    </row>
    <row r="35" spans="1:36" ht="24" customHeight="1" x14ac:dyDescent="0.2">
      <c r="A35" s="192"/>
      <c r="B35" s="17">
        <v>21</v>
      </c>
      <c r="C35" s="315" t="s">
        <v>99</v>
      </c>
      <c r="D35" s="315"/>
      <c r="E35" s="315"/>
      <c r="F35" s="315"/>
      <c r="G35" s="315"/>
      <c r="H35" s="121"/>
      <c r="I35" s="63"/>
      <c r="J35" s="63"/>
      <c r="K35" s="63"/>
      <c r="L35" s="63"/>
      <c r="M35" s="63"/>
      <c r="N35" s="63"/>
      <c r="O35" s="79">
        <f>IF(AND(Auswahl_LSA_aktiv,OR(Opt_Regelung=2,))*OR(H35=""),0,1)</f>
        <v>1</v>
      </c>
      <c r="P35" s="185"/>
      <c r="Q35" s="185"/>
      <c r="R35" s="185"/>
      <c r="S35" s="185"/>
      <c r="T35" s="181"/>
      <c r="U35" s="181"/>
      <c r="V35" s="181"/>
      <c r="W35" s="181"/>
      <c r="X35" s="181"/>
      <c r="Y35" s="183"/>
      <c r="Z35" s="200"/>
      <c r="AA35" s="200"/>
      <c r="AB35" s="180"/>
      <c r="AC35" s="192"/>
      <c r="AD35" s="192"/>
      <c r="AE35" s="192"/>
      <c r="AF35" s="192"/>
      <c r="AG35" s="192"/>
      <c r="AH35" s="192"/>
      <c r="AI35" s="192"/>
      <c r="AJ35" s="192"/>
    </row>
    <row r="36" spans="1:36" ht="24" customHeight="1" x14ac:dyDescent="0.2">
      <c r="A36" s="192"/>
      <c r="B36" s="17"/>
      <c r="C36" s="82"/>
      <c r="D36" s="82"/>
      <c r="E36" s="82"/>
      <c r="F36" s="82"/>
      <c r="G36" s="82"/>
      <c r="H36" s="63"/>
      <c r="I36" s="63"/>
      <c r="J36" s="63"/>
      <c r="K36" s="63"/>
      <c r="L36" s="63"/>
      <c r="M36" s="63"/>
      <c r="N36" s="63"/>
      <c r="P36" s="185"/>
      <c r="Q36" s="185"/>
      <c r="R36" s="185"/>
      <c r="S36" s="185"/>
      <c r="T36" s="181"/>
      <c r="U36" s="181"/>
      <c r="V36" s="181"/>
      <c r="W36" s="181"/>
      <c r="X36" s="181"/>
      <c r="Y36" s="183"/>
      <c r="Z36" s="200"/>
      <c r="AA36" s="200"/>
      <c r="AB36" s="180"/>
      <c r="AC36" s="192"/>
      <c r="AD36" s="192"/>
      <c r="AE36" s="192"/>
      <c r="AF36" s="192"/>
      <c r="AG36" s="192"/>
      <c r="AH36" s="192"/>
      <c r="AI36" s="192"/>
      <c r="AJ36" s="192"/>
    </row>
    <row r="37" spans="1:36" ht="24" customHeight="1" thickBot="1" x14ac:dyDescent="0.25">
      <c r="A37" s="192"/>
      <c r="B37" s="17"/>
      <c r="C37" s="316" t="s">
        <v>93</v>
      </c>
      <c r="D37" s="317"/>
      <c r="E37" s="317"/>
      <c r="F37" s="317"/>
      <c r="G37" s="318"/>
      <c r="H37" s="120">
        <f>(H25+H26+H27+H28+H29+H30+H34)</f>
        <v>0</v>
      </c>
      <c r="I37" s="99"/>
      <c r="J37" s="99"/>
      <c r="K37" s="99"/>
      <c r="L37" s="99"/>
      <c r="M37" s="99"/>
      <c r="N37" s="99"/>
      <c r="O37" s="18"/>
      <c r="P37" s="185"/>
      <c r="Q37" s="185"/>
      <c r="R37" s="185"/>
      <c r="S37" s="185"/>
      <c r="T37" s="181"/>
      <c r="U37" s="181"/>
      <c r="V37" s="181"/>
      <c r="W37" s="181"/>
      <c r="X37" s="181"/>
      <c r="Y37" s="183"/>
      <c r="Z37" s="200"/>
      <c r="AA37" s="200"/>
      <c r="AB37" s="180"/>
      <c r="AC37" s="192"/>
      <c r="AD37" s="192"/>
      <c r="AE37" s="192"/>
      <c r="AF37" s="192"/>
      <c r="AG37" s="192"/>
      <c r="AH37" s="192"/>
      <c r="AI37" s="192"/>
      <c r="AJ37" s="192"/>
    </row>
    <row r="38" spans="1:36" ht="18.75" customHeight="1" thickTop="1" x14ac:dyDescent="0.2">
      <c r="A38" s="192"/>
      <c r="B38" s="17">
        <v>22</v>
      </c>
      <c r="C38" s="319" t="s">
        <v>32</v>
      </c>
      <c r="D38" s="320"/>
      <c r="E38" s="320"/>
      <c r="F38" s="321"/>
      <c r="G38" s="83"/>
      <c r="H38" s="86">
        <f>+G21*436/1000</f>
        <v>0</v>
      </c>
      <c r="I38" s="100"/>
      <c r="J38" s="100"/>
      <c r="K38" s="100"/>
      <c r="L38" s="100"/>
      <c r="M38" s="100"/>
      <c r="N38" s="100"/>
      <c r="O38" s="18"/>
      <c r="P38" s="185"/>
      <c r="Q38" s="185"/>
      <c r="R38" s="185"/>
      <c r="S38" s="185"/>
      <c r="T38" s="181"/>
      <c r="U38" s="181"/>
      <c r="V38" s="181"/>
      <c r="W38" s="181"/>
      <c r="X38" s="181"/>
      <c r="Y38" s="183"/>
      <c r="Z38" s="200"/>
      <c r="AA38" s="200"/>
      <c r="AB38" s="180"/>
      <c r="AC38" s="192"/>
      <c r="AD38" s="192"/>
      <c r="AE38" s="192"/>
      <c r="AF38" s="192"/>
      <c r="AG38" s="192"/>
      <c r="AH38" s="192"/>
      <c r="AI38" s="192"/>
      <c r="AJ38" s="192"/>
    </row>
    <row r="39" spans="1:36" ht="18.75" customHeight="1" x14ac:dyDescent="0.2">
      <c r="A39" s="192"/>
      <c r="B39" s="17">
        <v>23</v>
      </c>
      <c r="C39" s="322" t="s">
        <v>5</v>
      </c>
      <c r="D39" s="323"/>
      <c r="E39" s="323"/>
      <c r="F39" s="324"/>
      <c r="G39" s="58"/>
      <c r="H39" s="59">
        <v>20</v>
      </c>
      <c r="I39" s="101"/>
      <c r="J39" s="101"/>
      <c r="K39" s="101"/>
      <c r="L39" s="101"/>
      <c r="M39" s="101"/>
      <c r="N39" s="101"/>
      <c r="O39" s="18"/>
      <c r="P39" s="185"/>
      <c r="Q39" s="185"/>
      <c r="R39" s="185"/>
      <c r="S39" s="185"/>
      <c r="T39" s="181"/>
      <c r="U39" s="181"/>
      <c r="V39" s="181"/>
      <c r="W39" s="181"/>
      <c r="X39" s="181"/>
      <c r="Y39" s="183"/>
      <c r="Z39" s="200"/>
      <c r="AA39" s="200"/>
      <c r="AB39" s="180"/>
      <c r="AC39" s="192"/>
      <c r="AD39" s="192"/>
      <c r="AE39" s="192"/>
      <c r="AF39" s="192"/>
      <c r="AG39" s="192"/>
      <c r="AH39" s="192"/>
      <c r="AI39" s="192"/>
      <c r="AJ39" s="192"/>
    </row>
    <row r="40" spans="1:36" ht="18.75" customHeight="1" x14ac:dyDescent="0.2">
      <c r="A40" s="192"/>
      <c r="B40" s="17">
        <v>24</v>
      </c>
      <c r="C40" s="322" t="s">
        <v>33</v>
      </c>
      <c r="D40" s="323"/>
      <c r="E40" s="323"/>
      <c r="F40" s="324"/>
      <c r="G40" s="58"/>
      <c r="H40" s="60">
        <f>+H38*H39/1000</f>
        <v>0</v>
      </c>
      <c r="I40" s="102"/>
      <c r="J40" s="102"/>
      <c r="K40" s="102"/>
      <c r="L40" s="102"/>
      <c r="M40" s="102"/>
      <c r="N40" s="102"/>
      <c r="O40" s="18"/>
      <c r="P40" s="185"/>
      <c r="Q40" s="185"/>
      <c r="R40" s="185"/>
      <c r="S40" s="185"/>
      <c r="T40" s="181"/>
      <c r="U40" s="181"/>
      <c r="V40" s="181"/>
      <c r="W40" s="181"/>
      <c r="X40" s="181"/>
      <c r="Y40" s="183"/>
      <c r="Z40" s="200"/>
      <c r="AA40" s="200"/>
      <c r="AB40" s="180"/>
      <c r="AC40" s="192"/>
      <c r="AD40" s="192"/>
      <c r="AE40" s="192"/>
      <c r="AF40" s="192"/>
      <c r="AG40" s="192"/>
      <c r="AH40" s="192"/>
      <c r="AI40" s="192"/>
      <c r="AJ40" s="192"/>
    </row>
    <row r="41" spans="1:36" ht="18.75" customHeight="1" x14ac:dyDescent="0.2">
      <c r="A41" s="192"/>
      <c r="B41" s="17">
        <v>25</v>
      </c>
      <c r="C41" s="301" t="s">
        <v>51</v>
      </c>
      <c r="D41" s="302"/>
      <c r="E41" s="302"/>
      <c r="F41" s="303"/>
      <c r="G41" s="58"/>
      <c r="H41" s="61">
        <f>IF(H40=0,0,+H37/H40)</f>
        <v>0</v>
      </c>
      <c r="I41" s="103"/>
      <c r="J41" s="103"/>
      <c r="K41" s="103"/>
      <c r="L41" s="103"/>
      <c r="M41" s="103"/>
      <c r="N41" s="103"/>
      <c r="O41" s="64"/>
      <c r="P41" s="185"/>
      <c r="Q41" s="185"/>
      <c r="R41" s="185"/>
      <c r="S41" s="185"/>
      <c r="T41" s="181"/>
      <c r="U41" s="181"/>
      <c r="V41" s="181"/>
      <c r="W41" s="181"/>
      <c r="X41" s="181"/>
      <c r="Y41" s="183"/>
      <c r="Z41" s="200"/>
      <c r="AA41" s="200"/>
      <c r="AB41" s="180"/>
      <c r="AC41" s="192"/>
      <c r="AD41" s="192"/>
      <c r="AE41" s="192"/>
      <c r="AF41" s="192"/>
      <c r="AG41" s="192"/>
      <c r="AH41" s="192"/>
      <c r="AI41" s="192"/>
      <c r="AJ41" s="192"/>
    </row>
    <row r="42" spans="1:36" ht="18.75" hidden="1" customHeight="1" x14ac:dyDescent="0.2">
      <c r="A42" s="192"/>
      <c r="B42" s="17">
        <v>26</v>
      </c>
      <c r="C42" s="293" t="s">
        <v>73</v>
      </c>
      <c r="D42" s="294"/>
      <c r="E42" s="294"/>
      <c r="F42" s="295"/>
      <c r="G42" s="221"/>
      <c r="H42" s="222">
        <f>IF(G21=0,0,+H37/(G21*0.4))</f>
        <v>0</v>
      </c>
      <c r="I42" s="64"/>
      <c r="J42" s="64"/>
      <c r="K42" s="64"/>
      <c r="L42" s="64"/>
      <c r="M42" s="64"/>
      <c r="N42" s="64"/>
      <c r="O42" s="155"/>
      <c r="P42" s="185"/>
      <c r="Q42" s="185"/>
      <c r="R42" s="185"/>
      <c r="S42" s="185"/>
      <c r="T42" s="181"/>
      <c r="U42" s="181"/>
      <c r="V42" s="181"/>
      <c r="W42" s="181"/>
      <c r="X42" s="181"/>
      <c r="Y42" s="183"/>
      <c r="Z42" s="200"/>
      <c r="AA42" s="200"/>
      <c r="AB42" s="180"/>
      <c r="AC42" s="192"/>
      <c r="AD42" s="192"/>
      <c r="AE42" s="192"/>
      <c r="AF42" s="192"/>
      <c r="AG42" s="192"/>
      <c r="AH42" s="192"/>
      <c r="AI42" s="192"/>
      <c r="AJ42" s="192"/>
    </row>
    <row r="43" spans="1:36" ht="18.75" customHeight="1" x14ac:dyDescent="0.2">
      <c r="A43" s="192"/>
      <c r="B43" s="17"/>
      <c r="C43" s="296" t="s">
        <v>4</v>
      </c>
      <c r="D43" s="296"/>
      <c r="E43" s="296"/>
      <c r="F43" s="296"/>
      <c r="G43" s="296"/>
      <c r="H43" s="296"/>
      <c r="I43" s="212"/>
      <c r="J43" s="155"/>
      <c r="K43" s="155"/>
      <c r="L43" s="155"/>
      <c r="M43" s="155"/>
      <c r="N43" s="155"/>
      <c r="O43" s="18"/>
      <c r="P43" s="185"/>
      <c r="Q43" s="185"/>
      <c r="R43" s="185"/>
      <c r="S43" s="201"/>
      <c r="T43" s="181"/>
      <c r="U43" s="181"/>
      <c r="V43" s="181"/>
      <c r="W43" s="181"/>
      <c r="X43" s="181"/>
      <c r="Y43" s="183"/>
      <c r="Z43" s="200"/>
      <c r="AA43" s="200"/>
      <c r="AB43" s="180"/>
      <c r="AC43" s="192"/>
      <c r="AD43" s="192"/>
      <c r="AE43" s="192"/>
      <c r="AF43" s="192"/>
      <c r="AG43" s="192"/>
      <c r="AH43" s="192"/>
      <c r="AI43" s="192"/>
      <c r="AJ43" s="192"/>
    </row>
    <row r="44" spans="1:36" ht="250.5" customHeight="1" x14ac:dyDescent="0.2">
      <c r="A44" s="192"/>
      <c r="B44" s="17">
        <v>27</v>
      </c>
      <c r="C44" s="297"/>
      <c r="D44" s="297"/>
      <c r="E44" s="297"/>
      <c r="F44" s="297"/>
      <c r="G44" s="297"/>
      <c r="H44" s="297"/>
      <c r="I44" s="297"/>
      <c r="J44" s="297"/>
      <c r="K44" s="297"/>
      <c r="L44" s="297"/>
      <c r="M44" s="297"/>
      <c r="N44" s="297"/>
      <c r="O44" s="79"/>
      <c r="P44" s="185"/>
      <c r="Q44" s="185"/>
      <c r="R44" s="185"/>
      <c r="S44" s="185"/>
      <c r="T44" s="202"/>
      <c r="U44" s="202"/>
      <c r="V44" s="202"/>
      <c r="W44" s="202"/>
      <c r="X44" s="202"/>
      <c r="Y44" s="202"/>
      <c r="Z44" s="202"/>
      <c r="AA44" s="181"/>
      <c r="AB44" s="181"/>
      <c r="AC44" s="181"/>
      <c r="AD44" s="181"/>
      <c r="AE44" s="181"/>
      <c r="AF44" s="181"/>
      <c r="AG44" s="183"/>
      <c r="AH44" s="200"/>
      <c r="AI44" s="200"/>
      <c r="AJ44" s="180"/>
    </row>
    <row r="45" spans="1:36" ht="15" customHeight="1" x14ac:dyDescent="0.2">
      <c r="A45" s="192"/>
      <c r="B45" s="17"/>
      <c r="C45" s="25"/>
      <c r="D45" s="25"/>
      <c r="E45" s="150"/>
      <c r="F45" s="18"/>
      <c r="G45" s="18"/>
      <c r="H45" s="18"/>
      <c r="I45" s="18"/>
      <c r="J45" s="18"/>
      <c r="K45" s="18"/>
      <c r="L45" s="18"/>
      <c r="M45" s="18"/>
      <c r="N45" s="18"/>
      <c r="O45" s="25"/>
      <c r="P45" s="185"/>
      <c r="Q45" s="185"/>
      <c r="R45" s="185"/>
      <c r="S45" s="185"/>
      <c r="T45" s="181"/>
      <c r="U45" s="181"/>
      <c r="V45" s="181"/>
      <c r="W45" s="181"/>
      <c r="X45" s="181"/>
      <c r="Y45" s="181"/>
      <c r="Z45" s="181"/>
      <c r="AA45" s="181"/>
      <c r="AB45" s="181"/>
      <c r="AC45" s="181"/>
      <c r="AD45" s="181"/>
      <c r="AE45" s="181"/>
      <c r="AF45" s="181"/>
      <c r="AG45" s="192"/>
      <c r="AH45" s="192"/>
      <c r="AI45" s="192"/>
      <c r="AJ45" s="192"/>
    </row>
    <row r="46" spans="1:36" ht="15" customHeight="1" x14ac:dyDescent="0.2">
      <c r="A46" s="192"/>
      <c r="B46" s="17"/>
      <c r="F46" s="25"/>
      <c r="G46" s="25"/>
      <c r="H46" s="25"/>
      <c r="I46" s="25"/>
      <c r="J46" s="25"/>
      <c r="K46" s="25"/>
      <c r="L46" s="25"/>
      <c r="M46" s="25"/>
      <c r="N46" s="25"/>
      <c r="O46" s="151"/>
      <c r="P46" s="185"/>
      <c r="Q46" s="185"/>
      <c r="R46" s="185"/>
      <c r="S46" s="185"/>
      <c r="T46" s="181"/>
      <c r="U46" s="181"/>
      <c r="V46" s="181"/>
      <c r="W46" s="181"/>
      <c r="X46" s="181"/>
      <c r="Y46" s="181"/>
      <c r="Z46" s="181"/>
      <c r="AA46" s="181"/>
      <c r="AB46" s="181"/>
      <c r="AC46" s="181"/>
      <c r="AD46" s="181"/>
      <c r="AE46" s="181"/>
      <c r="AF46" s="181"/>
      <c r="AG46" s="192"/>
      <c r="AH46" s="192"/>
      <c r="AI46" s="192"/>
      <c r="AJ46" s="192"/>
    </row>
    <row r="47" spans="1:36" ht="21.75" customHeight="1" x14ac:dyDescent="0.25">
      <c r="A47" s="192"/>
      <c r="B47" s="17"/>
      <c r="O47" s="69"/>
      <c r="P47" s="185"/>
      <c r="Q47" s="185"/>
      <c r="R47" s="185"/>
      <c r="S47" s="185"/>
      <c r="T47" s="181"/>
      <c r="U47" s="181"/>
      <c r="V47" s="181"/>
      <c r="W47" s="181"/>
      <c r="X47" s="181"/>
      <c r="Y47" s="181"/>
      <c r="Z47" s="181"/>
      <c r="AA47" s="181"/>
      <c r="AB47" s="181"/>
      <c r="AC47" s="181"/>
      <c r="AD47" s="181"/>
      <c r="AE47" s="181"/>
      <c r="AF47" s="181"/>
      <c r="AG47" s="192"/>
      <c r="AH47" s="192"/>
      <c r="AI47" s="192"/>
      <c r="AJ47" s="192"/>
    </row>
    <row r="48" spans="1:36" ht="15" customHeight="1" x14ac:dyDescent="0.25">
      <c r="A48" s="192"/>
      <c r="B48" s="49" t="s">
        <v>6</v>
      </c>
      <c r="C48" s="298" t="s">
        <v>10</v>
      </c>
      <c r="D48" s="299"/>
      <c r="E48" s="299"/>
      <c r="F48" s="149"/>
      <c r="G48" s="149"/>
      <c r="H48" s="69"/>
      <c r="I48" s="69"/>
      <c r="J48" s="69"/>
      <c r="K48" s="69"/>
      <c r="L48" s="69"/>
      <c r="M48" s="69"/>
      <c r="N48" s="69"/>
      <c r="O48" s="69"/>
      <c r="P48" s="183"/>
      <c r="Q48" s="185"/>
      <c r="R48" s="185"/>
      <c r="S48" s="185"/>
      <c r="T48" s="181"/>
      <c r="U48" s="181"/>
      <c r="V48" s="181"/>
      <c r="W48" s="181"/>
      <c r="X48" s="181"/>
      <c r="Y48" s="181"/>
      <c r="Z48" s="181"/>
      <c r="AA48" s="181"/>
      <c r="AB48" s="181"/>
      <c r="AC48" s="181"/>
      <c r="AD48" s="181"/>
      <c r="AE48" s="181"/>
      <c r="AF48" s="181"/>
      <c r="AG48" s="192"/>
      <c r="AH48" s="192"/>
      <c r="AI48" s="192"/>
      <c r="AJ48" s="192"/>
    </row>
    <row r="49" spans="1:36" ht="15" customHeight="1" x14ac:dyDescent="0.2">
      <c r="A49" s="192"/>
      <c r="B49" s="49" t="s">
        <v>7</v>
      </c>
      <c r="C49" s="298" t="s">
        <v>128</v>
      </c>
      <c r="D49" s="299"/>
      <c r="E49" s="299"/>
      <c r="F49" s="299"/>
      <c r="G49" s="299"/>
      <c r="H49" s="299"/>
      <c r="I49" s="151"/>
      <c r="J49" s="151"/>
      <c r="K49" s="151"/>
      <c r="L49" s="151"/>
      <c r="M49" s="151"/>
      <c r="N49" s="151"/>
      <c r="O49" s="154"/>
      <c r="P49" s="183"/>
      <c r="Q49" s="183"/>
      <c r="R49" s="183"/>
      <c r="S49" s="185"/>
      <c r="T49" s="181"/>
      <c r="U49" s="181"/>
      <c r="V49" s="181"/>
      <c r="W49" s="181"/>
      <c r="X49" s="181"/>
      <c r="Y49" s="181"/>
      <c r="Z49" s="181"/>
      <c r="AA49" s="181"/>
      <c r="AB49" s="181"/>
      <c r="AC49" s="181"/>
      <c r="AD49" s="181"/>
      <c r="AE49" s="181"/>
      <c r="AF49" s="181"/>
      <c r="AG49" s="192"/>
      <c r="AH49" s="192"/>
      <c r="AI49" s="192"/>
      <c r="AJ49" s="192"/>
    </row>
    <row r="50" spans="1:36" ht="15" hidden="1" customHeight="1" x14ac:dyDescent="0.2">
      <c r="A50" s="192"/>
      <c r="B50" s="49" t="s">
        <v>9</v>
      </c>
      <c r="C50" s="298" t="s">
        <v>36</v>
      </c>
      <c r="D50" s="299"/>
      <c r="E50" s="299"/>
      <c r="F50" s="154"/>
      <c r="G50" s="154"/>
      <c r="H50" s="154"/>
      <c r="I50" s="154"/>
      <c r="J50" s="154"/>
      <c r="K50" s="154"/>
      <c r="L50" s="154"/>
      <c r="M50" s="154"/>
      <c r="N50" s="154"/>
      <c r="P50" s="203"/>
      <c r="Q50" s="183"/>
      <c r="R50" s="183"/>
      <c r="S50" s="185"/>
      <c r="T50" s="181"/>
      <c r="U50" s="181"/>
      <c r="V50" s="181"/>
      <c r="W50" s="181"/>
      <c r="X50" s="181"/>
      <c r="Y50" s="181"/>
      <c r="Z50" s="181"/>
      <c r="AA50" s="181"/>
      <c r="AB50" s="181"/>
      <c r="AC50" s="181"/>
      <c r="AD50" s="181"/>
      <c r="AE50" s="181"/>
      <c r="AF50" s="181"/>
      <c r="AG50" s="192"/>
      <c r="AH50" s="192"/>
      <c r="AI50" s="192"/>
      <c r="AJ50" s="192"/>
    </row>
    <row r="51" spans="1:36" ht="15" customHeight="1" x14ac:dyDescent="0.2">
      <c r="A51" s="192"/>
      <c r="B51" s="49"/>
      <c r="K51" s="300" t="str">
        <f>L3</f>
        <v>Kreuzungsbereich 9</v>
      </c>
      <c r="L51" s="300"/>
      <c r="M51" s="300"/>
      <c r="P51" s="203"/>
      <c r="Q51" s="203"/>
      <c r="R51" s="203"/>
      <c r="S51" s="185"/>
      <c r="T51" s="181"/>
      <c r="U51" s="181"/>
      <c r="V51" s="181"/>
      <c r="W51" s="181"/>
      <c r="X51" s="181"/>
      <c r="Y51" s="181"/>
      <c r="Z51" s="181"/>
      <c r="AA51" s="181"/>
      <c r="AB51" s="181"/>
      <c r="AC51" s="181"/>
      <c r="AD51" s="181"/>
      <c r="AE51" s="181"/>
      <c r="AF51" s="181"/>
      <c r="AG51" s="192"/>
      <c r="AH51" s="192"/>
      <c r="AI51" s="192"/>
      <c r="AJ51" s="192"/>
    </row>
    <row r="52" spans="1:36" ht="15" customHeight="1" x14ac:dyDescent="0.2">
      <c r="A52" s="192"/>
      <c r="B52" s="17"/>
      <c r="C52" s="134"/>
      <c r="D52" s="134"/>
      <c r="E52" s="91"/>
      <c r="F52" s="134"/>
      <c r="H52" s="70"/>
      <c r="I52" s="70"/>
      <c r="J52" s="292" t="str">
        <f>Erläuterung!D23</f>
        <v>Berechnungsformular Strom - Lichtsignalanlagen - Version 2303_V3</v>
      </c>
      <c r="K52" s="292"/>
      <c r="L52" s="292"/>
      <c r="M52" s="292"/>
      <c r="N52" s="292"/>
      <c r="O52" s="292"/>
      <c r="P52" s="204"/>
      <c r="Q52" s="203"/>
      <c r="R52" s="203"/>
      <c r="S52" s="185"/>
      <c r="T52" s="181"/>
      <c r="U52" s="181"/>
      <c r="V52" s="181"/>
      <c r="W52" s="181"/>
      <c r="X52" s="181"/>
      <c r="Y52" s="181"/>
      <c r="Z52" s="181"/>
      <c r="AA52" s="181"/>
      <c r="AB52" s="181"/>
      <c r="AC52" s="181"/>
      <c r="AD52" s="181"/>
      <c r="AE52" s="181"/>
      <c r="AF52" s="181"/>
      <c r="AG52" s="192"/>
      <c r="AH52" s="192"/>
      <c r="AI52" s="192"/>
      <c r="AJ52" s="192"/>
    </row>
    <row r="53" spans="1:36" ht="15" customHeight="1" x14ac:dyDescent="0.2">
      <c r="A53" s="192"/>
      <c r="B53" s="134"/>
      <c r="P53" s="183"/>
      <c r="Q53" s="204"/>
      <c r="R53" s="204"/>
      <c r="S53" s="185"/>
      <c r="T53" s="181"/>
      <c r="U53" s="181"/>
      <c r="V53" s="181"/>
      <c r="W53" s="181"/>
      <c r="X53" s="181"/>
      <c r="Y53" s="181"/>
      <c r="Z53" s="181"/>
      <c r="AA53" s="181"/>
      <c r="AB53" s="181"/>
      <c r="AC53" s="181"/>
      <c r="AD53" s="181"/>
      <c r="AE53" s="181"/>
      <c r="AF53" s="181"/>
      <c r="AG53" s="192"/>
      <c r="AH53" s="192"/>
      <c r="AI53" s="192"/>
      <c r="AJ53" s="192"/>
    </row>
    <row r="54" spans="1:36" ht="24" customHeight="1" x14ac:dyDescent="0.2">
      <c r="A54" s="192"/>
      <c r="O54" s="134"/>
      <c r="P54" s="183"/>
      <c r="Q54" s="183"/>
      <c r="R54" s="183"/>
      <c r="S54" s="183"/>
      <c r="T54" s="180"/>
      <c r="U54" s="180"/>
      <c r="V54" s="180"/>
      <c r="W54" s="180"/>
      <c r="X54" s="180"/>
      <c r="Y54" s="180"/>
      <c r="Z54" s="180"/>
      <c r="AA54" s="180"/>
      <c r="AB54" s="180"/>
      <c r="AC54" s="180"/>
      <c r="AD54" s="180"/>
      <c r="AE54" s="180"/>
      <c r="AF54" s="180"/>
      <c r="AG54" s="192"/>
      <c r="AH54" s="192"/>
      <c r="AI54" s="192"/>
      <c r="AJ54" s="192"/>
    </row>
    <row r="55" spans="1:36" ht="24" customHeight="1" x14ac:dyDescent="0.2">
      <c r="A55" s="192"/>
      <c r="B55" s="193"/>
      <c r="C55" s="180"/>
      <c r="D55" s="180"/>
      <c r="E55" s="180"/>
      <c r="F55" s="180"/>
      <c r="G55" s="180"/>
      <c r="H55" s="180"/>
      <c r="I55" s="180"/>
      <c r="J55" s="180"/>
      <c r="K55" s="180"/>
      <c r="L55" s="180"/>
      <c r="M55" s="180"/>
      <c r="N55" s="180"/>
      <c r="O55" s="180"/>
      <c r="P55" s="205"/>
      <c r="Q55" s="205"/>
      <c r="R55" s="183"/>
      <c r="S55" s="183"/>
      <c r="T55" s="180"/>
      <c r="U55" s="180"/>
      <c r="V55" s="180"/>
      <c r="W55" s="180"/>
      <c r="X55" s="180"/>
      <c r="Y55" s="180"/>
      <c r="Z55" s="180"/>
      <c r="AA55" s="180"/>
      <c r="AB55" s="180"/>
      <c r="AC55" s="180"/>
      <c r="AD55" s="180"/>
      <c r="AE55" s="180"/>
      <c r="AF55" s="180"/>
      <c r="AG55" s="192"/>
      <c r="AH55" s="192"/>
      <c r="AI55" s="192"/>
      <c r="AJ55" s="192"/>
    </row>
    <row r="56" spans="1:36" ht="24" customHeight="1" x14ac:dyDescent="0.2">
      <c r="A56" s="192"/>
      <c r="B56" s="193"/>
      <c r="C56" s="180"/>
      <c r="D56" s="180"/>
      <c r="E56" s="180"/>
      <c r="F56" s="180"/>
      <c r="G56" s="180"/>
      <c r="H56" s="180"/>
      <c r="I56" s="180"/>
      <c r="J56" s="180"/>
      <c r="K56" s="180"/>
      <c r="L56" s="180"/>
      <c r="M56" s="180"/>
      <c r="N56" s="180"/>
      <c r="O56" s="180"/>
      <c r="P56" s="183"/>
      <c r="Q56" s="183"/>
      <c r="R56" s="183"/>
      <c r="S56" s="183"/>
      <c r="T56" s="183"/>
      <c r="U56" s="180"/>
      <c r="V56" s="180"/>
      <c r="W56" s="180"/>
      <c r="X56" s="180"/>
      <c r="Y56" s="180"/>
      <c r="Z56" s="180"/>
      <c r="AA56" s="180"/>
      <c r="AB56" s="180"/>
      <c r="AC56" s="180"/>
      <c r="AD56" s="180"/>
      <c r="AE56" s="180"/>
      <c r="AF56" s="180"/>
      <c r="AG56" s="192"/>
      <c r="AH56" s="192"/>
      <c r="AI56" s="192"/>
      <c r="AJ56" s="192"/>
    </row>
    <row r="57" spans="1:36" ht="24" customHeight="1" x14ac:dyDescent="0.2">
      <c r="A57" s="192"/>
      <c r="B57" s="193"/>
      <c r="C57" s="180"/>
      <c r="D57" s="180"/>
      <c r="E57" s="180"/>
      <c r="F57" s="180"/>
      <c r="G57" s="180"/>
      <c r="H57" s="180"/>
      <c r="I57" s="180"/>
      <c r="J57" s="180"/>
      <c r="K57" s="180"/>
      <c r="L57" s="180"/>
      <c r="M57" s="180"/>
      <c r="N57" s="180"/>
      <c r="O57" s="180"/>
      <c r="P57" s="183"/>
      <c r="Q57" s="183"/>
      <c r="R57" s="183"/>
      <c r="S57" s="183"/>
      <c r="T57" s="180"/>
      <c r="U57" s="180"/>
      <c r="V57" s="180"/>
      <c r="W57" s="180"/>
      <c r="X57" s="180"/>
      <c r="Y57" s="180"/>
      <c r="Z57" s="180"/>
      <c r="AA57" s="180"/>
      <c r="AB57" s="180"/>
      <c r="AC57" s="180"/>
      <c r="AD57" s="180"/>
      <c r="AE57" s="180"/>
      <c r="AF57" s="180"/>
      <c r="AG57" s="192"/>
      <c r="AH57" s="192"/>
      <c r="AI57" s="192"/>
      <c r="AJ57" s="192"/>
    </row>
    <row r="58" spans="1:36" ht="24" customHeight="1" x14ac:dyDescent="0.2">
      <c r="A58" s="192"/>
      <c r="B58" s="193"/>
      <c r="C58" s="180"/>
      <c r="D58" s="180"/>
      <c r="E58" s="180"/>
      <c r="F58" s="180"/>
      <c r="G58" s="180"/>
      <c r="H58" s="180"/>
      <c r="I58" s="180"/>
      <c r="J58" s="180"/>
      <c r="K58" s="180"/>
      <c r="L58" s="180"/>
      <c r="M58" s="180"/>
      <c r="N58" s="180"/>
      <c r="O58" s="180"/>
      <c r="P58" s="204"/>
      <c r="Q58" s="204"/>
      <c r="R58" s="204"/>
      <c r="S58" s="204"/>
      <c r="T58" s="180"/>
      <c r="U58" s="180"/>
      <c r="V58" s="180"/>
      <c r="W58" s="180"/>
      <c r="X58" s="180"/>
      <c r="Y58" s="180"/>
      <c r="Z58" s="180"/>
      <c r="AA58" s="180"/>
      <c r="AB58" s="180"/>
      <c r="AC58" s="180"/>
      <c r="AD58" s="180"/>
      <c r="AE58" s="180"/>
      <c r="AF58" s="180"/>
      <c r="AG58" s="192"/>
      <c r="AH58" s="192"/>
      <c r="AI58" s="192"/>
      <c r="AJ58" s="192"/>
    </row>
    <row r="59" spans="1:36" ht="24" customHeight="1" x14ac:dyDescent="0.2">
      <c r="A59" s="192"/>
      <c r="B59" s="193"/>
      <c r="C59" s="180"/>
      <c r="D59" s="180"/>
      <c r="E59" s="180"/>
      <c r="F59" s="180"/>
      <c r="G59" s="180"/>
      <c r="H59" s="180"/>
      <c r="I59" s="180"/>
      <c r="J59" s="180"/>
      <c r="K59" s="180"/>
      <c r="L59" s="180"/>
      <c r="M59" s="180"/>
      <c r="N59" s="180"/>
      <c r="O59" s="180"/>
      <c r="P59" s="183"/>
      <c r="Q59" s="183"/>
      <c r="R59" s="183"/>
      <c r="S59" s="183"/>
      <c r="T59" s="180"/>
      <c r="U59" s="180"/>
      <c r="V59" s="180"/>
      <c r="W59" s="180"/>
      <c r="X59" s="180"/>
      <c r="Y59" s="180"/>
      <c r="Z59" s="180"/>
      <c r="AA59" s="180"/>
      <c r="AB59" s="180"/>
      <c r="AC59" s="180"/>
      <c r="AD59" s="180"/>
      <c r="AE59" s="180"/>
      <c r="AF59" s="180"/>
      <c r="AG59" s="183"/>
      <c r="AH59" s="180"/>
      <c r="AI59" s="180"/>
      <c r="AJ59" s="180"/>
    </row>
    <row r="60" spans="1:36" ht="25.5" customHeight="1" x14ac:dyDescent="0.2">
      <c r="A60" s="192"/>
      <c r="B60" s="193"/>
      <c r="C60" s="180"/>
      <c r="D60" s="180"/>
      <c r="E60" s="180"/>
      <c r="F60" s="180"/>
      <c r="G60" s="180"/>
      <c r="H60" s="180"/>
      <c r="I60" s="180"/>
      <c r="J60" s="180"/>
      <c r="K60" s="180"/>
      <c r="L60" s="180"/>
      <c r="M60" s="180"/>
      <c r="N60" s="180"/>
      <c r="O60" s="180"/>
      <c r="P60" s="183"/>
      <c r="Q60" s="183"/>
      <c r="R60" s="183"/>
      <c r="S60" s="183"/>
      <c r="T60" s="180"/>
      <c r="U60" s="180"/>
      <c r="V60" s="180"/>
      <c r="W60" s="180"/>
      <c r="X60" s="180"/>
      <c r="Y60" s="180"/>
      <c r="Z60" s="180"/>
      <c r="AA60" s="180"/>
      <c r="AB60" s="180"/>
      <c r="AC60" s="180"/>
      <c r="AD60" s="180"/>
      <c r="AE60" s="180"/>
      <c r="AF60" s="180"/>
      <c r="AG60" s="183"/>
      <c r="AH60" s="180"/>
      <c r="AI60" s="180"/>
      <c r="AJ60" s="180"/>
    </row>
    <row r="61" spans="1:36" x14ac:dyDescent="0.2">
      <c r="A61" s="192"/>
      <c r="B61" s="193"/>
      <c r="C61" s="180"/>
      <c r="D61" s="180"/>
      <c r="E61" s="180"/>
      <c r="F61" s="180"/>
      <c r="G61" s="180"/>
      <c r="H61" s="180"/>
      <c r="I61" s="180"/>
      <c r="J61" s="180"/>
      <c r="K61" s="180"/>
      <c r="L61" s="180"/>
      <c r="M61" s="180"/>
      <c r="N61" s="180"/>
      <c r="O61" s="180"/>
      <c r="P61" s="183"/>
      <c r="Q61" s="183"/>
      <c r="R61" s="183"/>
      <c r="S61" s="183"/>
      <c r="T61" s="180"/>
      <c r="U61" s="180"/>
      <c r="V61" s="180"/>
      <c r="W61" s="180"/>
      <c r="X61" s="180"/>
      <c r="Y61" s="180"/>
      <c r="Z61" s="180"/>
      <c r="AA61" s="180"/>
      <c r="AB61" s="180"/>
      <c r="AC61" s="180"/>
      <c r="AD61" s="180"/>
      <c r="AE61" s="180"/>
      <c r="AF61" s="180"/>
      <c r="AG61" s="183"/>
      <c r="AH61" s="180"/>
      <c r="AI61" s="180"/>
      <c r="AJ61" s="180"/>
    </row>
    <row r="62" spans="1:36" x14ac:dyDescent="0.2">
      <c r="A62" s="192"/>
      <c r="B62" s="193"/>
      <c r="C62" s="180"/>
      <c r="D62" s="180"/>
      <c r="E62" s="180"/>
      <c r="F62" s="180"/>
      <c r="G62" s="180"/>
      <c r="H62" s="180"/>
      <c r="I62" s="180"/>
      <c r="J62" s="180"/>
      <c r="K62" s="180"/>
      <c r="L62" s="180"/>
      <c r="M62" s="180"/>
      <c r="N62" s="180"/>
      <c r="O62" s="180"/>
      <c r="P62" s="183"/>
      <c r="Q62" s="183"/>
      <c r="R62" s="183"/>
      <c r="S62" s="183"/>
      <c r="T62" s="180"/>
      <c r="U62" s="180"/>
      <c r="V62" s="180"/>
      <c r="W62" s="180"/>
      <c r="X62" s="180"/>
      <c r="Y62" s="180"/>
      <c r="Z62" s="180"/>
      <c r="AA62" s="180"/>
      <c r="AB62" s="180"/>
      <c r="AC62" s="180"/>
      <c r="AD62" s="180"/>
      <c r="AE62" s="180"/>
      <c r="AF62" s="180"/>
      <c r="AG62" s="183"/>
      <c r="AH62" s="180"/>
      <c r="AI62" s="180"/>
      <c r="AJ62" s="180"/>
    </row>
    <row r="63" spans="1:36" x14ac:dyDescent="0.2">
      <c r="A63" s="192"/>
      <c r="B63" s="193"/>
      <c r="C63" s="180"/>
      <c r="D63" s="180"/>
      <c r="E63" s="180"/>
      <c r="F63" s="180"/>
      <c r="G63" s="180"/>
      <c r="H63" s="180"/>
      <c r="I63" s="180"/>
      <c r="J63" s="180"/>
      <c r="K63" s="180"/>
      <c r="L63" s="180"/>
      <c r="M63" s="180"/>
      <c r="N63" s="180"/>
      <c r="O63" s="180"/>
      <c r="P63" s="183"/>
      <c r="Q63" s="183"/>
      <c r="R63" s="183"/>
      <c r="S63" s="183"/>
      <c r="T63" s="180"/>
      <c r="U63" s="180"/>
      <c r="V63" s="180"/>
      <c r="W63" s="180"/>
      <c r="X63" s="180"/>
      <c r="Y63" s="180"/>
      <c r="Z63" s="180"/>
      <c r="AA63" s="180"/>
      <c r="AB63" s="180"/>
      <c r="AC63" s="180"/>
      <c r="AD63" s="180"/>
      <c r="AE63" s="180"/>
      <c r="AF63" s="180"/>
      <c r="AG63" s="183"/>
      <c r="AH63" s="180"/>
      <c r="AI63" s="180"/>
      <c r="AJ63" s="180"/>
    </row>
    <row r="64" spans="1:36" x14ac:dyDescent="0.2">
      <c r="A64" s="192"/>
      <c r="B64" s="193"/>
      <c r="C64" s="180"/>
      <c r="D64" s="180"/>
      <c r="E64" s="180"/>
      <c r="F64" s="180"/>
      <c r="G64" s="180"/>
      <c r="H64" s="180"/>
      <c r="I64" s="180"/>
      <c r="J64" s="180"/>
      <c r="K64" s="180"/>
      <c r="L64" s="180"/>
      <c r="M64" s="180"/>
      <c r="N64" s="180"/>
      <c r="O64" s="180"/>
      <c r="P64" s="183"/>
      <c r="Q64" s="183"/>
      <c r="R64" s="183"/>
      <c r="S64" s="183"/>
      <c r="T64" s="180"/>
      <c r="U64" s="180"/>
      <c r="V64" s="180"/>
      <c r="W64" s="180"/>
      <c r="X64" s="180"/>
      <c r="Y64" s="180"/>
      <c r="Z64" s="180"/>
      <c r="AA64" s="180"/>
      <c r="AB64" s="180"/>
      <c r="AC64" s="180"/>
      <c r="AD64" s="180"/>
      <c r="AE64" s="180"/>
      <c r="AF64" s="180"/>
      <c r="AG64" s="183"/>
      <c r="AH64" s="180"/>
      <c r="AI64" s="180"/>
      <c r="AJ64" s="180"/>
    </row>
    <row r="65" spans="1:36" x14ac:dyDescent="0.2">
      <c r="A65" s="192"/>
      <c r="B65" s="193"/>
      <c r="C65" s="180"/>
      <c r="D65" s="180"/>
      <c r="E65" s="180"/>
      <c r="F65" s="180"/>
      <c r="G65" s="180"/>
      <c r="H65" s="180"/>
      <c r="I65" s="180"/>
      <c r="J65" s="180"/>
      <c r="K65" s="180"/>
      <c r="L65" s="180"/>
      <c r="M65" s="180"/>
      <c r="N65" s="180"/>
      <c r="O65" s="180"/>
      <c r="P65" s="183"/>
      <c r="Q65" s="183"/>
      <c r="R65" s="183"/>
      <c r="S65" s="183"/>
      <c r="T65" s="180"/>
      <c r="U65" s="180"/>
      <c r="V65" s="180"/>
      <c r="W65" s="180"/>
      <c r="X65" s="180"/>
      <c r="Y65" s="180"/>
      <c r="Z65" s="180"/>
      <c r="AA65" s="180"/>
      <c r="AB65" s="180"/>
      <c r="AC65" s="180"/>
      <c r="AD65" s="180"/>
      <c r="AE65" s="180"/>
      <c r="AF65" s="180"/>
      <c r="AG65" s="183"/>
      <c r="AH65" s="180"/>
      <c r="AI65" s="180"/>
      <c r="AJ65" s="180"/>
    </row>
    <row r="66" spans="1:36" x14ac:dyDescent="0.2">
      <c r="A66" s="192"/>
      <c r="B66" s="193"/>
      <c r="C66" s="180"/>
      <c r="D66" s="180"/>
      <c r="E66" s="180"/>
      <c r="F66" s="180"/>
      <c r="G66" s="180"/>
      <c r="H66" s="180"/>
      <c r="I66" s="180"/>
      <c r="J66" s="180"/>
      <c r="K66" s="180"/>
      <c r="L66" s="180"/>
      <c r="M66" s="180"/>
      <c r="N66" s="180"/>
      <c r="O66" s="180"/>
      <c r="P66" s="183"/>
      <c r="Q66" s="183"/>
      <c r="R66" s="183"/>
      <c r="S66" s="183"/>
      <c r="T66" s="180"/>
      <c r="U66" s="180"/>
      <c r="V66" s="180"/>
      <c r="W66" s="180"/>
      <c r="X66" s="180"/>
      <c r="Y66" s="180"/>
      <c r="Z66" s="180"/>
      <c r="AA66" s="180"/>
      <c r="AB66" s="180"/>
      <c r="AC66" s="180"/>
      <c r="AD66" s="180"/>
      <c r="AE66" s="180"/>
      <c r="AF66" s="180"/>
      <c r="AG66" s="183"/>
      <c r="AH66" s="180"/>
      <c r="AI66" s="180"/>
      <c r="AJ66" s="180"/>
    </row>
    <row r="67" spans="1:36" x14ac:dyDescent="0.2">
      <c r="A67" s="192"/>
      <c r="B67" s="193"/>
      <c r="C67" s="180"/>
      <c r="D67" s="180"/>
      <c r="E67" s="180"/>
      <c r="F67" s="180"/>
      <c r="G67" s="180"/>
      <c r="H67" s="180"/>
      <c r="I67" s="180"/>
      <c r="J67" s="180"/>
      <c r="K67" s="180"/>
      <c r="L67" s="180"/>
      <c r="M67" s="180"/>
      <c r="N67" s="180"/>
      <c r="O67" s="180"/>
      <c r="P67" s="183"/>
      <c r="Q67" s="183"/>
      <c r="R67" s="183"/>
      <c r="S67" s="183"/>
      <c r="T67" s="180"/>
      <c r="U67" s="180"/>
      <c r="V67" s="180"/>
      <c r="W67" s="180"/>
      <c r="X67" s="180"/>
      <c r="Y67" s="180"/>
      <c r="Z67" s="180"/>
      <c r="AA67" s="180"/>
      <c r="AB67" s="180"/>
      <c r="AC67" s="180"/>
      <c r="AD67" s="180"/>
      <c r="AE67" s="180"/>
      <c r="AF67" s="180"/>
      <c r="AG67" s="183"/>
      <c r="AH67" s="180"/>
      <c r="AI67" s="180"/>
      <c r="AJ67" s="180"/>
    </row>
    <row r="68" spans="1:36" x14ac:dyDescent="0.2">
      <c r="A68" s="192"/>
      <c r="B68" s="193"/>
      <c r="C68" s="180"/>
      <c r="D68" s="180"/>
      <c r="E68" s="180"/>
      <c r="F68" s="180"/>
      <c r="G68" s="180"/>
      <c r="H68" s="180"/>
      <c r="I68" s="180"/>
      <c r="J68" s="180"/>
      <c r="K68" s="180"/>
      <c r="L68" s="180"/>
      <c r="M68" s="180"/>
      <c r="N68" s="180"/>
      <c r="O68" s="180"/>
      <c r="P68" s="183"/>
      <c r="Q68" s="183"/>
      <c r="R68" s="183"/>
      <c r="S68" s="183"/>
      <c r="T68" s="180"/>
      <c r="U68" s="180"/>
      <c r="V68" s="180"/>
      <c r="W68" s="180"/>
      <c r="X68" s="180"/>
      <c r="Y68" s="180"/>
      <c r="Z68" s="180"/>
      <c r="AA68" s="180"/>
      <c r="AB68" s="180"/>
      <c r="AC68" s="180"/>
      <c r="AD68" s="180"/>
      <c r="AE68" s="180"/>
      <c r="AF68" s="180"/>
      <c r="AG68" s="183"/>
      <c r="AH68" s="180"/>
      <c r="AI68" s="180"/>
      <c r="AJ68" s="180"/>
    </row>
    <row r="69" spans="1:36" x14ac:dyDescent="0.2">
      <c r="A69" s="192"/>
      <c r="B69" s="193"/>
      <c r="C69" s="180"/>
      <c r="D69" s="180"/>
      <c r="E69" s="180"/>
      <c r="F69" s="180"/>
      <c r="G69" s="180"/>
      <c r="H69" s="180"/>
      <c r="I69" s="180"/>
      <c r="J69" s="180"/>
      <c r="K69" s="180"/>
      <c r="L69" s="180"/>
      <c r="M69" s="180"/>
      <c r="N69" s="180"/>
      <c r="O69" s="180"/>
      <c r="P69" s="183"/>
      <c r="Q69" s="183"/>
      <c r="R69" s="183"/>
      <c r="S69" s="183"/>
      <c r="T69" s="180"/>
      <c r="U69" s="180"/>
      <c r="V69" s="180"/>
      <c r="W69" s="180"/>
      <c r="X69" s="180"/>
      <c r="Y69" s="180"/>
      <c r="Z69" s="180"/>
      <c r="AA69" s="180"/>
      <c r="AB69" s="180"/>
      <c r="AC69" s="180"/>
      <c r="AD69" s="180"/>
      <c r="AE69" s="180"/>
      <c r="AF69" s="180"/>
      <c r="AG69" s="183"/>
      <c r="AH69" s="180"/>
      <c r="AI69" s="180"/>
      <c r="AJ69" s="180"/>
    </row>
    <row r="70" spans="1:36" x14ac:dyDescent="0.2">
      <c r="A70" s="192"/>
      <c r="B70" s="193"/>
      <c r="C70" s="180"/>
      <c r="D70" s="180"/>
      <c r="E70" s="180"/>
      <c r="F70" s="180"/>
      <c r="G70" s="180"/>
      <c r="H70" s="180"/>
      <c r="I70" s="180"/>
      <c r="J70" s="180"/>
      <c r="K70" s="180"/>
      <c r="L70" s="180"/>
      <c r="M70" s="180"/>
      <c r="N70" s="180"/>
      <c r="O70" s="180"/>
      <c r="P70" s="183"/>
      <c r="Q70" s="183"/>
      <c r="R70" s="183"/>
      <c r="S70" s="183"/>
      <c r="T70" s="180"/>
      <c r="U70" s="180"/>
      <c r="V70" s="180"/>
      <c r="W70" s="180"/>
      <c r="X70" s="180"/>
      <c r="Y70" s="180"/>
      <c r="Z70" s="180"/>
      <c r="AA70" s="180"/>
      <c r="AB70" s="180"/>
      <c r="AC70" s="180"/>
      <c r="AD70" s="180"/>
      <c r="AE70" s="180"/>
      <c r="AF70" s="180"/>
      <c r="AG70" s="183"/>
      <c r="AH70" s="180"/>
      <c r="AI70" s="180"/>
      <c r="AJ70" s="180"/>
    </row>
    <row r="71" spans="1:36" x14ac:dyDescent="0.2">
      <c r="A71" s="192"/>
      <c r="B71" s="193"/>
      <c r="C71" s="180"/>
      <c r="D71" s="180"/>
      <c r="E71" s="180"/>
      <c r="F71" s="180"/>
      <c r="G71" s="180"/>
      <c r="H71" s="180"/>
      <c r="I71" s="180"/>
      <c r="J71" s="180"/>
      <c r="K71" s="180"/>
      <c r="L71" s="180"/>
      <c r="M71" s="180"/>
      <c r="N71" s="180"/>
      <c r="O71" s="180"/>
      <c r="P71" s="183"/>
      <c r="Q71" s="183"/>
      <c r="R71" s="183"/>
      <c r="S71" s="183"/>
      <c r="T71" s="180"/>
      <c r="U71" s="180"/>
      <c r="V71" s="180"/>
      <c r="W71" s="180"/>
      <c r="X71" s="180"/>
      <c r="Y71" s="180"/>
      <c r="Z71" s="180"/>
      <c r="AA71" s="180"/>
      <c r="AB71" s="180"/>
      <c r="AC71" s="180"/>
      <c r="AD71" s="180"/>
      <c r="AE71" s="180"/>
      <c r="AF71" s="180"/>
      <c r="AG71" s="183"/>
      <c r="AH71" s="180"/>
      <c r="AI71" s="180"/>
      <c r="AJ71" s="180"/>
    </row>
    <row r="72" spans="1:36" x14ac:dyDescent="0.2">
      <c r="A72" s="192"/>
      <c r="B72" s="193"/>
      <c r="C72" s="180"/>
      <c r="D72" s="180"/>
      <c r="E72" s="180"/>
      <c r="F72" s="180"/>
      <c r="G72" s="180"/>
      <c r="H72" s="180"/>
      <c r="I72" s="180"/>
      <c r="J72" s="180"/>
      <c r="K72" s="180"/>
      <c r="L72" s="180"/>
      <c r="M72" s="180"/>
      <c r="N72" s="180"/>
      <c r="O72" s="180"/>
      <c r="P72" s="183"/>
      <c r="Q72" s="183"/>
      <c r="R72" s="183"/>
      <c r="S72" s="183"/>
      <c r="T72" s="180"/>
      <c r="U72" s="180"/>
      <c r="V72" s="180"/>
      <c r="W72" s="180"/>
      <c r="X72" s="180"/>
      <c r="Y72" s="180"/>
      <c r="Z72" s="180"/>
      <c r="AA72" s="180"/>
      <c r="AB72" s="180"/>
      <c r="AC72" s="180"/>
      <c r="AD72" s="180"/>
      <c r="AE72" s="180"/>
      <c r="AF72" s="180"/>
      <c r="AG72" s="183"/>
      <c r="AH72" s="180"/>
      <c r="AI72" s="180"/>
      <c r="AJ72" s="180"/>
    </row>
    <row r="73" spans="1:36" x14ac:dyDescent="0.2">
      <c r="A73" s="192"/>
      <c r="B73" s="193"/>
      <c r="C73" s="180"/>
      <c r="D73" s="180"/>
      <c r="E73" s="180"/>
      <c r="F73" s="180"/>
      <c r="G73" s="180"/>
      <c r="H73" s="180"/>
      <c r="I73" s="180"/>
      <c r="J73" s="180"/>
      <c r="K73" s="180"/>
      <c r="L73" s="180"/>
      <c r="M73" s="180"/>
      <c r="N73" s="180"/>
      <c r="O73" s="180"/>
      <c r="P73" s="183"/>
      <c r="Q73" s="183"/>
      <c r="R73" s="183"/>
      <c r="S73" s="183"/>
      <c r="T73" s="180"/>
      <c r="U73" s="180"/>
      <c r="V73" s="180"/>
      <c r="W73" s="180"/>
      <c r="X73" s="180"/>
      <c r="Y73" s="180"/>
      <c r="Z73" s="180"/>
      <c r="AA73" s="180"/>
      <c r="AB73" s="180"/>
      <c r="AC73" s="180"/>
      <c r="AD73" s="180"/>
      <c r="AE73" s="180"/>
      <c r="AF73" s="180"/>
      <c r="AG73" s="183"/>
      <c r="AH73" s="180"/>
      <c r="AI73" s="180"/>
      <c r="AJ73" s="180"/>
    </row>
    <row r="74" spans="1:36" x14ac:dyDescent="0.2">
      <c r="A74" s="192"/>
      <c r="B74" s="193"/>
      <c r="C74" s="180"/>
      <c r="D74" s="180"/>
      <c r="E74" s="180"/>
      <c r="F74" s="180"/>
      <c r="G74" s="180"/>
      <c r="H74" s="180"/>
      <c r="I74" s="180"/>
      <c r="J74" s="180"/>
      <c r="K74" s="180"/>
      <c r="L74" s="180"/>
      <c r="M74" s="180"/>
      <c r="N74" s="180"/>
      <c r="O74" s="180"/>
      <c r="P74" s="183"/>
      <c r="Q74" s="183"/>
      <c r="R74" s="183"/>
      <c r="S74" s="183"/>
      <c r="T74" s="180"/>
      <c r="U74" s="180"/>
      <c r="V74" s="180"/>
      <c r="W74" s="180"/>
      <c r="X74" s="180"/>
      <c r="Y74" s="180"/>
      <c r="Z74" s="180"/>
      <c r="AA74" s="180"/>
      <c r="AB74" s="180"/>
      <c r="AC74" s="180"/>
      <c r="AD74" s="180"/>
      <c r="AE74" s="180"/>
      <c r="AF74" s="180"/>
      <c r="AG74" s="183"/>
      <c r="AH74" s="180"/>
      <c r="AI74" s="180"/>
      <c r="AJ74" s="180"/>
    </row>
    <row r="75" spans="1:36" x14ac:dyDescent="0.2">
      <c r="A75" s="192"/>
      <c r="B75" s="193"/>
      <c r="C75" s="180"/>
      <c r="D75" s="180"/>
      <c r="E75" s="180"/>
      <c r="F75" s="180"/>
      <c r="G75" s="180"/>
      <c r="H75" s="180"/>
      <c r="I75" s="180"/>
      <c r="J75" s="180"/>
      <c r="K75" s="180"/>
      <c r="L75" s="180"/>
      <c r="M75" s="180"/>
      <c r="N75" s="180"/>
      <c r="O75" s="180"/>
      <c r="P75" s="183"/>
      <c r="Q75" s="183"/>
      <c r="R75" s="183"/>
      <c r="S75" s="183"/>
      <c r="T75" s="180"/>
      <c r="U75" s="180"/>
      <c r="V75" s="180"/>
      <c r="W75" s="180"/>
      <c r="X75" s="180"/>
      <c r="Y75" s="180"/>
      <c r="Z75" s="180"/>
      <c r="AA75" s="180"/>
      <c r="AB75" s="180"/>
      <c r="AC75" s="180"/>
      <c r="AD75" s="180"/>
      <c r="AE75" s="180"/>
      <c r="AF75" s="180"/>
      <c r="AG75" s="183"/>
      <c r="AH75" s="180"/>
      <c r="AI75" s="180"/>
      <c r="AJ75" s="180"/>
    </row>
    <row r="76" spans="1:36" x14ac:dyDescent="0.2">
      <c r="A76" s="192"/>
      <c r="B76" s="193"/>
      <c r="C76" s="180"/>
      <c r="D76" s="180"/>
      <c r="E76" s="180"/>
      <c r="F76" s="180"/>
      <c r="G76" s="180"/>
      <c r="H76" s="180"/>
      <c r="I76" s="180"/>
      <c r="J76" s="180"/>
      <c r="K76" s="180"/>
      <c r="L76" s="180"/>
      <c r="M76" s="180"/>
      <c r="N76" s="180"/>
      <c r="O76" s="180"/>
      <c r="P76" s="183"/>
      <c r="Q76" s="183"/>
      <c r="R76" s="183"/>
      <c r="S76" s="183"/>
      <c r="T76" s="180"/>
      <c r="U76" s="180"/>
      <c r="V76" s="180"/>
      <c r="W76" s="180"/>
      <c r="X76" s="180"/>
      <c r="Y76" s="180"/>
      <c r="Z76" s="180"/>
      <c r="AA76" s="180"/>
      <c r="AB76" s="180"/>
      <c r="AC76" s="180"/>
      <c r="AD76" s="180"/>
      <c r="AE76" s="180"/>
      <c r="AF76" s="180"/>
      <c r="AG76" s="183"/>
      <c r="AH76" s="180"/>
      <c r="AI76" s="180"/>
      <c r="AJ76" s="180"/>
    </row>
    <row r="77" spans="1:36" x14ac:dyDescent="0.2">
      <c r="A77" s="192"/>
      <c r="B77" s="193"/>
      <c r="C77" s="180"/>
      <c r="D77" s="180"/>
      <c r="E77" s="180"/>
      <c r="F77" s="180"/>
      <c r="G77" s="180"/>
      <c r="H77" s="180"/>
      <c r="I77" s="180"/>
      <c r="J77" s="180"/>
      <c r="K77" s="180"/>
      <c r="L77" s="180"/>
      <c r="M77" s="180"/>
      <c r="N77" s="180"/>
      <c r="O77" s="180"/>
      <c r="P77" s="183"/>
      <c r="Q77" s="183"/>
      <c r="R77" s="183"/>
      <c r="S77" s="183"/>
      <c r="T77" s="180"/>
      <c r="U77" s="180"/>
      <c r="V77" s="180"/>
      <c r="W77" s="180"/>
      <c r="X77" s="180"/>
      <c r="Y77" s="180"/>
      <c r="Z77" s="180"/>
      <c r="AA77" s="180"/>
      <c r="AB77" s="180"/>
      <c r="AC77" s="180"/>
      <c r="AD77" s="180"/>
      <c r="AE77" s="180"/>
      <c r="AF77" s="180"/>
      <c r="AG77" s="183"/>
      <c r="AH77" s="180"/>
      <c r="AI77" s="180"/>
      <c r="AJ77" s="180"/>
    </row>
    <row r="78" spans="1:36" x14ac:dyDescent="0.2">
      <c r="A78" s="192"/>
      <c r="B78" s="193"/>
      <c r="C78" s="180"/>
      <c r="D78" s="180"/>
      <c r="E78" s="180"/>
      <c r="F78" s="180"/>
      <c r="G78" s="180"/>
      <c r="H78" s="180"/>
      <c r="I78" s="180"/>
      <c r="J78" s="180"/>
      <c r="K78" s="180"/>
      <c r="L78" s="180"/>
      <c r="M78" s="180"/>
      <c r="N78" s="180"/>
      <c r="O78" s="180"/>
      <c r="P78" s="183"/>
      <c r="Q78" s="183"/>
      <c r="R78" s="183"/>
      <c r="S78" s="183"/>
      <c r="T78" s="180"/>
      <c r="U78" s="180"/>
      <c r="V78" s="180"/>
      <c r="W78" s="180"/>
      <c r="X78" s="180"/>
      <c r="Y78" s="180"/>
      <c r="Z78" s="180"/>
      <c r="AA78" s="180"/>
      <c r="AB78" s="180"/>
      <c r="AC78" s="180"/>
      <c r="AD78" s="180"/>
      <c r="AE78" s="180"/>
      <c r="AF78" s="180"/>
      <c r="AG78" s="183"/>
      <c r="AH78" s="180"/>
      <c r="AI78" s="180"/>
      <c r="AJ78" s="180"/>
    </row>
    <row r="79" spans="1:36" x14ac:dyDescent="0.2">
      <c r="A79" s="192"/>
      <c r="B79" s="193"/>
      <c r="C79" s="180"/>
      <c r="D79" s="180"/>
      <c r="E79" s="180"/>
      <c r="F79" s="180"/>
      <c r="G79" s="180"/>
      <c r="H79" s="180"/>
      <c r="I79" s="180"/>
      <c r="J79" s="180"/>
      <c r="K79" s="180"/>
      <c r="L79" s="180"/>
      <c r="M79" s="180"/>
      <c r="N79" s="180"/>
      <c r="O79" s="180"/>
      <c r="P79" s="183"/>
      <c r="Q79" s="183"/>
      <c r="R79" s="183"/>
      <c r="S79" s="183"/>
      <c r="T79" s="180"/>
      <c r="U79" s="180"/>
      <c r="V79" s="180"/>
      <c r="W79" s="180"/>
      <c r="X79" s="180"/>
      <c r="Y79" s="180"/>
      <c r="Z79" s="180"/>
      <c r="AA79" s="180"/>
      <c r="AB79" s="180"/>
      <c r="AC79" s="180"/>
      <c r="AD79" s="180"/>
      <c r="AE79" s="180"/>
      <c r="AF79" s="180"/>
      <c r="AG79" s="183"/>
      <c r="AH79" s="180"/>
      <c r="AI79" s="180"/>
      <c r="AJ79" s="180"/>
    </row>
    <row r="80" spans="1:36" x14ac:dyDescent="0.2">
      <c r="A80" s="192"/>
      <c r="B80" s="193"/>
      <c r="C80" s="180"/>
      <c r="D80" s="180"/>
      <c r="E80" s="180"/>
      <c r="F80" s="180"/>
      <c r="G80" s="180"/>
      <c r="H80" s="180"/>
      <c r="I80" s="180"/>
      <c r="J80" s="180"/>
      <c r="K80" s="180"/>
      <c r="L80" s="180"/>
      <c r="M80" s="180"/>
      <c r="N80" s="180"/>
      <c r="O80" s="180"/>
      <c r="P80" s="183"/>
      <c r="Q80" s="183"/>
      <c r="R80" s="183"/>
      <c r="S80" s="183"/>
      <c r="T80" s="180"/>
      <c r="U80" s="180"/>
      <c r="V80" s="180"/>
      <c r="W80" s="180"/>
      <c r="X80" s="180"/>
      <c r="Y80" s="180"/>
      <c r="Z80" s="180"/>
      <c r="AA80" s="180"/>
      <c r="AB80" s="180"/>
      <c r="AC80" s="180"/>
      <c r="AD80" s="180"/>
      <c r="AE80" s="180"/>
      <c r="AF80" s="180"/>
      <c r="AG80" s="183"/>
      <c r="AH80" s="180"/>
      <c r="AI80" s="180"/>
      <c r="AJ80" s="180"/>
    </row>
    <row r="81" spans="1:36" x14ac:dyDescent="0.2">
      <c r="A81" s="192"/>
      <c r="B81" s="193"/>
      <c r="C81" s="180"/>
      <c r="D81" s="180"/>
      <c r="E81" s="180"/>
      <c r="F81" s="180"/>
      <c r="G81" s="180"/>
      <c r="H81" s="180"/>
      <c r="I81" s="180"/>
      <c r="J81" s="180"/>
      <c r="K81" s="180"/>
      <c r="L81" s="180"/>
      <c r="M81" s="180"/>
      <c r="N81" s="180"/>
      <c r="O81" s="180"/>
      <c r="P81" s="183"/>
      <c r="Q81" s="183"/>
      <c r="R81" s="183"/>
      <c r="S81" s="183"/>
      <c r="T81" s="180"/>
      <c r="U81" s="180"/>
      <c r="V81" s="180"/>
      <c r="W81" s="180"/>
      <c r="X81" s="180"/>
      <c r="Y81" s="180"/>
      <c r="Z81" s="180"/>
      <c r="AA81" s="180"/>
      <c r="AB81" s="180"/>
      <c r="AC81" s="180"/>
      <c r="AD81" s="180"/>
      <c r="AE81" s="180"/>
      <c r="AF81" s="180"/>
      <c r="AG81" s="183"/>
      <c r="AH81" s="180"/>
      <c r="AI81" s="180"/>
      <c r="AJ81" s="180"/>
    </row>
    <row r="82" spans="1:36" x14ac:dyDescent="0.2">
      <c r="A82" s="192"/>
      <c r="B82" s="193"/>
      <c r="C82" s="180"/>
      <c r="D82" s="180"/>
      <c r="E82" s="180"/>
      <c r="F82" s="180"/>
      <c r="G82" s="180"/>
      <c r="H82" s="180"/>
      <c r="I82" s="180"/>
      <c r="J82" s="180"/>
      <c r="K82" s="180"/>
      <c r="L82" s="180"/>
      <c r="M82" s="180"/>
      <c r="N82" s="180"/>
      <c r="O82" s="180"/>
      <c r="P82" s="183"/>
      <c r="Q82" s="183"/>
      <c r="R82" s="183"/>
      <c r="S82" s="183"/>
      <c r="T82" s="180"/>
      <c r="U82" s="180"/>
      <c r="V82" s="180"/>
      <c r="W82" s="180"/>
      <c r="X82" s="180"/>
      <c r="Y82" s="180"/>
      <c r="Z82" s="180"/>
      <c r="AA82" s="180"/>
      <c r="AB82" s="180"/>
      <c r="AC82" s="180"/>
      <c r="AD82" s="180"/>
      <c r="AE82" s="180"/>
      <c r="AF82" s="180"/>
      <c r="AG82" s="183"/>
      <c r="AH82" s="180"/>
      <c r="AI82" s="180"/>
      <c r="AJ82" s="180"/>
    </row>
    <row r="83" spans="1:36" x14ac:dyDescent="0.2">
      <c r="A83" s="192"/>
      <c r="B83" s="193"/>
      <c r="C83" s="180"/>
      <c r="D83" s="180"/>
      <c r="E83" s="180"/>
      <c r="F83" s="180"/>
      <c r="G83" s="180"/>
      <c r="H83" s="180"/>
      <c r="I83" s="180"/>
      <c r="J83" s="180"/>
      <c r="K83" s="180"/>
      <c r="L83" s="180"/>
      <c r="M83" s="180"/>
      <c r="N83" s="180"/>
      <c r="O83" s="180"/>
      <c r="P83" s="183"/>
      <c r="Q83" s="183"/>
      <c r="R83" s="183"/>
      <c r="S83" s="183"/>
      <c r="T83" s="180"/>
      <c r="U83" s="180"/>
      <c r="V83" s="180"/>
      <c r="W83" s="180"/>
      <c r="X83" s="180"/>
      <c r="Y83" s="180"/>
      <c r="Z83" s="180"/>
      <c r="AA83" s="180"/>
      <c r="AB83" s="180"/>
      <c r="AC83" s="180"/>
      <c r="AD83" s="180"/>
      <c r="AE83" s="180"/>
      <c r="AF83" s="180"/>
      <c r="AG83" s="183"/>
      <c r="AH83" s="180"/>
      <c r="AI83" s="180"/>
      <c r="AJ83" s="180"/>
    </row>
    <row r="84" spans="1:36" x14ac:dyDescent="0.2">
      <c r="A84" s="192"/>
      <c r="B84" s="193"/>
      <c r="C84" s="180"/>
      <c r="D84" s="180"/>
      <c r="E84" s="180"/>
      <c r="F84" s="180"/>
      <c r="G84" s="180"/>
      <c r="H84" s="180"/>
      <c r="I84" s="180"/>
      <c r="J84" s="180"/>
      <c r="K84" s="180"/>
      <c r="L84" s="180"/>
      <c r="M84" s="180"/>
      <c r="N84" s="180"/>
      <c r="O84" s="180"/>
      <c r="P84" s="183"/>
      <c r="Q84" s="183"/>
      <c r="R84" s="183"/>
      <c r="S84" s="183"/>
      <c r="T84" s="180"/>
      <c r="U84" s="180"/>
      <c r="V84" s="180"/>
      <c r="W84" s="180"/>
      <c r="X84" s="180"/>
      <c r="Y84" s="180"/>
      <c r="Z84" s="180"/>
      <c r="AA84" s="180"/>
      <c r="AB84" s="180"/>
      <c r="AC84" s="180"/>
      <c r="AD84" s="180"/>
      <c r="AE84" s="180"/>
      <c r="AF84" s="180"/>
      <c r="AG84" s="183"/>
      <c r="AH84" s="180"/>
      <c r="AI84" s="180"/>
      <c r="AJ84" s="180"/>
    </row>
    <row r="85" spans="1:36" x14ac:dyDescent="0.2">
      <c r="A85" s="192"/>
      <c r="B85" s="193"/>
      <c r="C85" s="180"/>
      <c r="D85" s="180"/>
      <c r="E85" s="180"/>
      <c r="F85" s="180"/>
      <c r="G85" s="180"/>
      <c r="H85" s="180"/>
      <c r="I85" s="180"/>
      <c r="J85" s="180"/>
      <c r="K85" s="180"/>
      <c r="L85" s="180"/>
      <c r="M85" s="180"/>
      <c r="N85" s="180"/>
      <c r="O85" s="180"/>
      <c r="P85" s="183"/>
      <c r="Q85" s="183"/>
      <c r="R85" s="183"/>
      <c r="S85" s="183"/>
      <c r="T85" s="180"/>
      <c r="U85" s="180"/>
      <c r="V85" s="180"/>
      <c r="W85" s="180"/>
      <c r="X85" s="180"/>
      <c r="Y85" s="180"/>
      <c r="Z85" s="180"/>
      <c r="AA85" s="180"/>
      <c r="AB85" s="180"/>
      <c r="AC85" s="180"/>
      <c r="AD85" s="180"/>
      <c r="AE85" s="180"/>
      <c r="AF85" s="180"/>
      <c r="AG85" s="183"/>
      <c r="AH85" s="180"/>
      <c r="AI85" s="180"/>
      <c r="AJ85" s="180"/>
    </row>
    <row r="86" spans="1:36" x14ac:dyDescent="0.2">
      <c r="A86" s="192"/>
      <c r="B86" s="193"/>
      <c r="C86" s="180"/>
      <c r="D86" s="180"/>
      <c r="E86" s="180"/>
      <c r="F86" s="180"/>
      <c r="G86" s="180"/>
      <c r="H86" s="180"/>
      <c r="I86" s="180"/>
      <c r="J86" s="180"/>
      <c r="K86" s="180"/>
      <c r="L86" s="180"/>
      <c r="M86" s="180"/>
      <c r="N86" s="180"/>
      <c r="O86" s="180"/>
      <c r="P86" s="183"/>
      <c r="Q86" s="183"/>
      <c r="R86" s="183"/>
      <c r="S86" s="183"/>
      <c r="T86" s="180"/>
      <c r="U86" s="180"/>
      <c r="V86" s="180"/>
      <c r="W86" s="180"/>
      <c r="X86" s="180"/>
      <c r="Y86" s="180"/>
      <c r="Z86" s="180"/>
      <c r="AA86" s="180"/>
      <c r="AB86" s="180"/>
      <c r="AC86" s="180"/>
      <c r="AD86" s="180"/>
      <c r="AE86" s="180"/>
      <c r="AF86" s="180"/>
      <c r="AG86" s="183"/>
      <c r="AH86" s="180"/>
      <c r="AI86" s="180"/>
      <c r="AJ86" s="180"/>
    </row>
    <row r="87" spans="1:36" x14ac:dyDescent="0.2">
      <c r="A87" s="192"/>
      <c r="B87" s="193"/>
      <c r="C87" s="180"/>
      <c r="D87" s="180"/>
      <c r="E87" s="180"/>
      <c r="F87" s="180"/>
      <c r="G87" s="180"/>
      <c r="H87" s="180"/>
      <c r="I87" s="180"/>
      <c r="J87" s="180"/>
      <c r="K87" s="180"/>
      <c r="L87" s="180"/>
      <c r="M87" s="180"/>
      <c r="N87" s="180"/>
      <c r="O87" s="180"/>
      <c r="P87" s="183"/>
      <c r="Q87" s="183"/>
      <c r="R87" s="183"/>
      <c r="S87" s="183"/>
      <c r="T87" s="180"/>
      <c r="U87" s="180"/>
      <c r="V87" s="180"/>
      <c r="W87" s="180"/>
      <c r="X87" s="180"/>
      <c r="Y87" s="180"/>
      <c r="Z87" s="180"/>
      <c r="AA87" s="180"/>
      <c r="AB87" s="180"/>
      <c r="AC87" s="180"/>
      <c r="AD87" s="180"/>
      <c r="AE87" s="180"/>
      <c r="AF87" s="180"/>
      <c r="AG87" s="183"/>
      <c r="AH87" s="180"/>
      <c r="AI87" s="180"/>
      <c r="AJ87" s="180"/>
    </row>
    <row r="88" spans="1:36" x14ac:dyDescent="0.2">
      <c r="A88" s="192"/>
      <c r="B88" s="193"/>
      <c r="C88" s="180"/>
      <c r="D88" s="180"/>
      <c r="E88" s="180"/>
      <c r="F88" s="180"/>
      <c r="G88" s="180"/>
      <c r="H88" s="180"/>
      <c r="I88" s="180"/>
      <c r="J88" s="180"/>
      <c r="K88" s="180"/>
      <c r="L88" s="180"/>
      <c r="M88" s="180"/>
      <c r="N88" s="180"/>
      <c r="O88" s="180"/>
      <c r="P88" s="183"/>
      <c r="Q88" s="183"/>
      <c r="R88" s="183"/>
      <c r="S88" s="183"/>
      <c r="T88" s="180"/>
      <c r="U88" s="180"/>
      <c r="V88" s="180"/>
      <c r="W88" s="180"/>
      <c r="X88" s="180"/>
      <c r="Y88" s="180"/>
      <c r="Z88" s="180"/>
      <c r="AA88" s="180"/>
      <c r="AB88" s="180"/>
      <c r="AC88" s="180"/>
      <c r="AD88" s="180"/>
      <c r="AE88" s="180"/>
      <c r="AF88" s="180"/>
      <c r="AG88" s="183"/>
      <c r="AH88" s="180"/>
      <c r="AI88" s="180"/>
      <c r="AJ88" s="180"/>
    </row>
    <row r="89" spans="1:36" x14ac:dyDescent="0.2">
      <c r="A89" s="192"/>
      <c r="B89" s="193"/>
      <c r="C89" s="180"/>
      <c r="D89" s="180"/>
      <c r="E89" s="180"/>
      <c r="F89" s="180"/>
      <c r="G89" s="180"/>
      <c r="H89" s="180"/>
      <c r="I89" s="180"/>
      <c r="J89" s="180"/>
      <c r="K89" s="180"/>
      <c r="L89" s="180"/>
      <c r="M89" s="180"/>
      <c r="N89" s="180"/>
      <c r="O89" s="180"/>
      <c r="P89" s="183"/>
      <c r="Q89" s="183"/>
      <c r="R89" s="183"/>
      <c r="S89" s="183"/>
      <c r="T89" s="180"/>
      <c r="U89" s="180"/>
      <c r="V89" s="180"/>
      <c r="W89" s="180"/>
      <c r="X89" s="180"/>
      <c r="Y89" s="180"/>
      <c r="Z89" s="180"/>
      <c r="AA89" s="180"/>
      <c r="AB89" s="180"/>
      <c r="AC89" s="180"/>
      <c r="AD89" s="180"/>
      <c r="AE89" s="180"/>
      <c r="AF89" s="180"/>
      <c r="AG89" s="183"/>
      <c r="AH89" s="180"/>
      <c r="AI89" s="180"/>
      <c r="AJ89" s="180"/>
    </row>
    <row r="90" spans="1:36" x14ac:dyDescent="0.2">
      <c r="A90" s="192"/>
      <c r="B90" s="193"/>
      <c r="C90" s="180"/>
      <c r="D90" s="180"/>
      <c r="E90" s="180"/>
      <c r="F90" s="180"/>
      <c r="G90" s="180"/>
      <c r="H90" s="180"/>
      <c r="I90" s="180"/>
      <c r="J90" s="180"/>
      <c r="K90" s="180"/>
      <c r="L90" s="180"/>
      <c r="M90" s="180"/>
      <c r="N90" s="180"/>
      <c r="O90" s="180"/>
      <c r="P90" s="183"/>
      <c r="Q90" s="183"/>
      <c r="R90" s="183"/>
      <c r="S90" s="183"/>
      <c r="T90" s="180"/>
      <c r="U90" s="180"/>
      <c r="V90" s="180"/>
      <c r="W90" s="180"/>
      <c r="X90" s="180"/>
      <c r="Y90" s="180"/>
      <c r="Z90" s="180"/>
      <c r="AA90" s="180"/>
      <c r="AB90" s="180"/>
      <c r="AC90" s="180"/>
      <c r="AD90" s="180"/>
      <c r="AE90" s="180"/>
      <c r="AF90" s="180"/>
      <c r="AG90" s="183"/>
      <c r="AH90" s="180"/>
      <c r="AI90" s="180"/>
      <c r="AJ90" s="180"/>
    </row>
    <row r="91" spans="1:36" x14ac:dyDescent="0.2">
      <c r="A91" s="192"/>
      <c r="B91" s="193"/>
      <c r="C91" s="180"/>
      <c r="D91" s="180"/>
      <c r="E91" s="180"/>
      <c r="F91" s="180"/>
      <c r="G91" s="180"/>
      <c r="H91" s="180"/>
      <c r="I91" s="180"/>
      <c r="J91" s="180"/>
      <c r="K91" s="180"/>
      <c r="L91" s="180"/>
      <c r="M91" s="180"/>
      <c r="N91" s="180"/>
      <c r="O91" s="180"/>
      <c r="P91" s="183"/>
      <c r="Q91" s="183"/>
      <c r="R91" s="183"/>
      <c r="S91" s="183"/>
      <c r="T91" s="180"/>
      <c r="U91" s="180"/>
      <c r="V91" s="180"/>
      <c r="W91" s="180"/>
      <c r="X91" s="180"/>
      <c r="Y91" s="180"/>
      <c r="Z91" s="180"/>
      <c r="AA91" s="180"/>
      <c r="AB91" s="180"/>
      <c r="AC91" s="180"/>
      <c r="AD91" s="180"/>
      <c r="AE91" s="180"/>
      <c r="AF91" s="180"/>
      <c r="AG91" s="183"/>
      <c r="AH91" s="180"/>
      <c r="AI91" s="180"/>
      <c r="AJ91" s="180"/>
    </row>
    <row r="92" spans="1:36" x14ac:dyDescent="0.2">
      <c r="A92" s="192"/>
      <c r="B92" s="193"/>
      <c r="C92" s="180"/>
      <c r="D92" s="180"/>
      <c r="E92" s="180"/>
      <c r="F92" s="180"/>
      <c r="G92" s="180"/>
      <c r="H92" s="180"/>
      <c r="I92" s="180"/>
      <c r="J92" s="180"/>
      <c r="K92" s="180"/>
      <c r="L92" s="180"/>
      <c r="M92" s="180"/>
      <c r="N92" s="180"/>
      <c r="O92" s="180"/>
      <c r="P92" s="183"/>
      <c r="Q92" s="183"/>
      <c r="R92" s="183"/>
      <c r="S92" s="183"/>
      <c r="T92" s="180"/>
      <c r="U92" s="180"/>
      <c r="V92" s="180"/>
      <c r="W92" s="180"/>
      <c r="X92" s="180"/>
      <c r="Y92" s="180"/>
      <c r="Z92" s="180"/>
      <c r="AA92" s="180"/>
      <c r="AB92" s="180"/>
      <c r="AC92" s="180"/>
      <c r="AD92" s="180"/>
      <c r="AE92" s="180"/>
      <c r="AF92" s="180"/>
      <c r="AG92" s="183"/>
      <c r="AH92" s="180"/>
      <c r="AI92" s="180"/>
      <c r="AJ92" s="180"/>
    </row>
    <row r="93" spans="1:36" x14ac:dyDescent="0.2">
      <c r="A93" s="192"/>
      <c r="B93" s="193"/>
      <c r="C93" s="180"/>
      <c r="D93" s="180"/>
      <c r="E93" s="180"/>
      <c r="F93" s="180"/>
      <c r="G93" s="180"/>
      <c r="H93" s="180"/>
      <c r="I93" s="180"/>
      <c r="J93" s="180"/>
      <c r="K93" s="180"/>
      <c r="L93" s="180"/>
      <c r="M93" s="180"/>
      <c r="N93" s="180"/>
      <c r="O93" s="180"/>
      <c r="P93" s="183"/>
      <c r="Q93" s="183"/>
      <c r="R93" s="183"/>
      <c r="S93" s="183"/>
      <c r="T93" s="180"/>
      <c r="U93" s="180"/>
      <c r="V93" s="180"/>
      <c r="W93" s="180"/>
      <c r="X93" s="180"/>
      <c r="Y93" s="180"/>
      <c r="Z93" s="180"/>
      <c r="AA93" s="180"/>
      <c r="AB93" s="180"/>
      <c r="AC93" s="180"/>
      <c r="AD93" s="180"/>
      <c r="AE93" s="180"/>
      <c r="AF93" s="180"/>
      <c r="AG93" s="183"/>
      <c r="AH93" s="180"/>
      <c r="AI93" s="180"/>
      <c r="AJ93" s="180"/>
    </row>
    <row r="94" spans="1:36" x14ac:dyDescent="0.2">
      <c r="A94" s="192"/>
      <c r="B94" s="193"/>
      <c r="C94" s="180"/>
      <c r="D94" s="180"/>
      <c r="E94" s="180"/>
      <c r="F94" s="180"/>
      <c r="G94" s="180"/>
      <c r="H94" s="180"/>
      <c r="I94" s="180"/>
      <c r="J94" s="180"/>
      <c r="K94" s="180"/>
      <c r="L94" s="180"/>
      <c r="M94" s="180"/>
      <c r="N94" s="180"/>
      <c r="O94" s="180"/>
      <c r="P94" s="183"/>
      <c r="Q94" s="183"/>
      <c r="R94" s="183"/>
      <c r="S94" s="183"/>
      <c r="T94" s="180"/>
      <c r="U94" s="180"/>
      <c r="V94" s="180"/>
      <c r="W94" s="180"/>
      <c r="X94" s="180"/>
      <c r="Y94" s="180"/>
      <c r="Z94" s="180"/>
      <c r="AA94" s="180"/>
      <c r="AB94" s="180"/>
      <c r="AC94" s="180"/>
      <c r="AD94" s="180"/>
      <c r="AE94" s="180"/>
      <c r="AF94" s="180"/>
      <c r="AG94" s="183"/>
      <c r="AH94" s="180"/>
      <c r="AI94" s="180"/>
      <c r="AJ94" s="180"/>
    </row>
    <row r="95" spans="1:36" x14ac:dyDescent="0.2">
      <c r="A95" s="192"/>
      <c r="B95" s="193"/>
      <c r="C95" s="180"/>
      <c r="D95" s="180"/>
      <c r="E95" s="180"/>
      <c r="F95" s="180"/>
      <c r="G95" s="180"/>
      <c r="H95" s="180"/>
      <c r="I95" s="180"/>
      <c r="J95" s="180"/>
      <c r="K95" s="180"/>
      <c r="L95" s="180"/>
      <c r="M95" s="180"/>
      <c r="N95" s="180"/>
      <c r="O95" s="180"/>
      <c r="P95" s="183"/>
      <c r="Q95" s="183"/>
      <c r="R95" s="183"/>
      <c r="S95" s="183"/>
      <c r="T95" s="180"/>
      <c r="U95" s="180"/>
      <c r="V95" s="180"/>
      <c r="W95" s="180"/>
      <c r="X95" s="180"/>
      <c r="Y95" s="180"/>
      <c r="Z95" s="180"/>
      <c r="AA95" s="180"/>
      <c r="AB95" s="180"/>
      <c r="AC95" s="180"/>
      <c r="AD95" s="180"/>
      <c r="AE95" s="180"/>
      <c r="AF95" s="180"/>
      <c r="AG95" s="183"/>
      <c r="AH95" s="180"/>
      <c r="AI95" s="180"/>
      <c r="AJ95" s="180"/>
    </row>
    <row r="96" spans="1:36" x14ac:dyDescent="0.2">
      <c r="A96" s="192"/>
      <c r="B96" s="193"/>
      <c r="C96" s="180"/>
      <c r="D96" s="180"/>
      <c r="E96" s="180"/>
      <c r="F96" s="180"/>
      <c r="G96" s="180"/>
      <c r="H96" s="180"/>
      <c r="I96" s="180"/>
      <c r="J96" s="180"/>
      <c r="K96" s="180"/>
      <c r="L96" s="180"/>
      <c r="M96" s="180"/>
      <c r="N96" s="180"/>
      <c r="O96" s="180"/>
      <c r="P96" s="183"/>
      <c r="Q96" s="183"/>
      <c r="R96" s="183"/>
      <c r="S96" s="183"/>
      <c r="T96" s="180"/>
      <c r="U96" s="180"/>
      <c r="V96" s="180"/>
      <c r="W96" s="180"/>
      <c r="X96" s="180"/>
      <c r="Y96" s="180"/>
      <c r="Z96" s="180"/>
      <c r="AA96" s="180"/>
      <c r="AB96" s="180"/>
      <c r="AC96" s="180"/>
      <c r="AD96" s="180"/>
      <c r="AE96" s="180"/>
      <c r="AF96" s="180"/>
      <c r="AG96" s="183"/>
      <c r="AH96" s="180"/>
      <c r="AI96" s="180"/>
      <c r="AJ96" s="180"/>
    </row>
    <row r="97" spans="1:36" x14ac:dyDescent="0.2">
      <c r="A97" s="192"/>
      <c r="B97" s="193"/>
      <c r="C97" s="180"/>
      <c r="D97" s="180"/>
      <c r="E97" s="180"/>
      <c r="F97" s="180"/>
      <c r="G97" s="180"/>
      <c r="H97" s="180"/>
      <c r="I97" s="180"/>
      <c r="J97" s="180"/>
      <c r="K97" s="180"/>
      <c r="L97" s="180"/>
      <c r="M97" s="180"/>
      <c r="N97" s="180"/>
      <c r="O97" s="180"/>
      <c r="P97" s="183"/>
      <c r="Q97" s="183"/>
      <c r="R97" s="183"/>
      <c r="S97" s="183"/>
      <c r="T97" s="180"/>
      <c r="U97" s="180"/>
      <c r="V97" s="180"/>
      <c r="W97" s="180"/>
      <c r="X97" s="180"/>
      <c r="Y97" s="180"/>
      <c r="Z97" s="180"/>
      <c r="AA97" s="180"/>
      <c r="AB97" s="180"/>
      <c r="AC97" s="180"/>
      <c r="AD97" s="180"/>
      <c r="AE97" s="180"/>
      <c r="AF97" s="180"/>
      <c r="AG97" s="183"/>
      <c r="AH97" s="180"/>
      <c r="AI97" s="180"/>
      <c r="AJ97" s="180"/>
    </row>
    <row r="98" spans="1:36" x14ac:dyDescent="0.2">
      <c r="A98" s="192"/>
      <c r="B98" s="193"/>
      <c r="C98" s="180"/>
      <c r="D98" s="180"/>
      <c r="E98" s="180"/>
      <c r="F98" s="180"/>
      <c r="G98" s="180"/>
      <c r="H98" s="180"/>
      <c r="I98" s="180"/>
      <c r="J98" s="180"/>
      <c r="K98" s="180"/>
      <c r="L98" s="180"/>
      <c r="M98" s="180"/>
      <c r="N98" s="180"/>
      <c r="O98" s="180"/>
      <c r="P98" s="183"/>
      <c r="Q98" s="183"/>
      <c r="R98" s="183"/>
      <c r="S98" s="183"/>
      <c r="T98" s="180"/>
      <c r="U98" s="180"/>
      <c r="V98" s="180"/>
      <c r="W98" s="180"/>
      <c r="X98" s="180"/>
      <c r="Y98" s="180"/>
      <c r="Z98" s="180"/>
      <c r="AA98" s="180"/>
      <c r="AB98" s="180"/>
      <c r="AC98" s="180"/>
      <c r="AD98" s="180"/>
      <c r="AE98" s="180"/>
      <c r="AF98" s="180"/>
      <c r="AG98" s="183"/>
      <c r="AH98" s="180"/>
      <c r="AI98" s="180"/>
      <c r="AJ98" s="180"/>
    </row>
    <row r="99" spans="1:36" x14ac:dyDescent="0.2">
      <c r="A99" s="192"/>
      <c r="B99" s="193"/>
      <c r="C99" s="180"/>
      <c r="D99" s="180"/>
      <c r="E99" s="180"/>
      <c r="F99" s="180"/>
      <c r="G99" s="180"/>
      <c r="H99" s="180"/>
      <c r="I99" s="180"/>
      <c r="J99" s="180"/>
      <c r="K99" s="180"/>
      <c r="L99" s="180"/>
      <c r="M99" s="180"/>
      <c r="N99" s="180"/>
      <c r="O99" s="180"/>
      <c r="P99" s="183"/>
      <c r="Q99" s="183"/>
      <c r="R99" s="183"/>
      <c r="S99" s="183"/>
      <c r="T99" s="180"/>
      <c r="U99" s="180"/>
      <c r="V99" s="180"/>
      <c r="W99" s="180"/>
      <c r="X99" s="180"/>
      <c r="Y99" s="180"/>
      <c r="Z99" s="180"/>
      <c r="AA99" s="180"/>
      <c r="AB99" s="180"/>
      <c r="AC99" s="180"/>
      <c r="AD99" s="180"/>
      <c r="AE99" s="180"/>
      <c r="AF99" s="180"/>
      <c r="AG99" s="183"/>
      <c r="AH99" s="180"/>
      <c r="AI99" s="180"/>
      <c r="AJ99" s="180"/>
    </row>
    <row r="100" spans="1:36" x14ac:dyDescent="0.2">
      <c r="A100" s="192"/>
      <c r="B100" s="193"/>
      <c r="C100" s="180"/>
      <c r="D100" s="180"/>
      <c r="E100" s="180"/>
      <c r="F100" s="180"/>
      <c r="G100" s="180"/>
      <c r="H100" s="180"/>
      <c r="I100" s="180"/>
      <c r="J100" s="180"/>
      <c r="K100" s="180"/>
      <c r="L100" s="180"/>
      <c r="M100" s="180"/>
      <c r="N100" s="180"/>
      <c r="O100" s="180"/>
      <c r="P100" s="183"/>
      <c r="Q100" s="183"/>
      <c r="R100" s="183"/>
      <c r="S100" s="183"/>
      <c r="T100" s="180"/>
      <c r="U100" s="180"/>
      <c r="V100" s="180"/>
      <c r="W100" s="180"/>
      <c r="X100" s="180"/>
      <c r="Y100" s="180"/>
      <c r="Z100" s="180"/>
      <c r="AA100" s="180"/>
      <c r="AB100" s="180"/>
      <c r="AC100" s="180" t="s">
        <v>119</v>
      </c>
      <c r="AD100" s="180"/>
      <c r="AE100" s="180"/>
      <c r="AF100" s="180"/>
      <c r="AG100" s="183"/>
      <c r="AH100" s="180"/>
      <c r="AI100" s="180"/>
      <c r="AJ100" s="180"/>
    </row>
    <row r="101" spans="1:36" x14ac:dyDescent="0.2">
      <c r="A101" s="192"/>
      <c r="B101" s="193"/>
      <c r="C101" s="180"/>
      <c r="D101" s="180"/>
      <c r="E101" s="180"/>
      <c r="F101" s="180"/>
      <c r="G101" s="180"/>
      <c r="H101" s="180"/>
      <c r="I101" s="180"/>
      <c r="J101" s="180"/>
      <c r="K101" s="180"/>
      <c r="L101" s="180"/>
      <c r="M101" s="180"/>
      <c r="N101" s="180"/>
      <c r="O101" s="180"/>
      <c r="P101" s="183"/>
      <c r="Q101" s="183"/>
      <c r="R101" s="183"/>
      <c r="S101" s="183"/>
      <c r="T101" s="180"/>
      <c r="U101" s="180"/>
      <c r="V101" s="180"/>
      <c r="W101" s="180"/>
      <c r="X101" s="180"/>
      <c r="Y101" s="180"/>
      <c r="Z101" s="180"/>
      <c r="AA101" s="180"/>
      <c r="AB101" s="180"/>
      <c r="AC101" s="180"/>
      <c r="AD101" s="180"/>
      <c r="AE101" s="180"/>
      <c r="AF101" s="180"/>
      <c r="AG101" s="183"/>
      <c r="AH101" s="180"/>
      <c r="AI101" s="180"/>
      <c r="AJ101" s="180"/>
    </row>
    <row r="102" spans="1:36" x14ac:dyDescent="0.2">
      <c r="A102" s="192"/>
      <c r="B102" s="193"/>
      <c r="C102" s="180"/>
      <c r="D102" s="180"/>
      <c r="E102" s="180"/>
      <c r="F102" s="180"/>
      <c r="G102" s="180"/>
      <c r="H102" s="180"/>
      <c r="I102" s="180"/>
      <c r="J102" s="180"/>
      <c r="K102" s="180"/>
      <c r="L102" s="180"/>
      <c r="M102" s="180"/>
      <c r="N102" s="180"/>
      <c r="O102" s="180"/>
      <c r="P102" s="183"/>
      <c r="Q102" s="183"/>
      <c r="R102" s="183"/>
      <c r="S102" s="183"/>
      <c r="T102" s="180"/>
      <c r="U102" s="180"/>
      <c r="V102" s="180"/>
      <c r="W102" s="180"/>
      <c r="X102" s="180"/>
      <c r="Y102" s="180"/>
      <c r="Z102" s="180"/>
      <c r="AA102" s="180"/>
      <c r="AB102" s="180"/>
      <c r="AC102" s="180"/>
      <c r="AD102" s="180"/>
      <c r="AE102" s="180"/>
      <c r="AF102" s="180"/>
      <c r="AG102" s="183"/>
      <c r="AH102" s="180"/>
      <c r="AI102" s="180"/>
      <c r="AJ102" s="180"/>
    </row>
    <row r="103" spans="1:36" x14ac:dyDescent="0.2">
      <c r="A103" s="192"/>
      <c r="B103" s="193"/>
      <c r="C103" s="180"/>
      <c r="D103" s="180"/>
      <c r="E103" s="180"/>
      <c r="F103" s="180"/>
      <c r="G103" s="180"/>
      <c r="H103" s="180"/>
      <c r="I103" s="180"/>
      <c r="J103" s="180"/>
      <c r="K103" s="180"/>
      <c r="L103" s="180"/>
      <c r="M103" s="180"/>
      <c r="N103" s="180"/>
      <c r="O103" s="180"/>
      <c r="P103" s="183"/>
      <c r="Q103" s="183"/>
      <c r="R103" s="183"/>
      <c r="S103" s="183"/>
      <c r="T103" s="180"/>
      <c r="U103" s="180"/>
      <c r="V103" s="180"/>
      <c r="W103" s="180"/>
      <c r="X103" s="180"/>
      <c r="Y103" s="180"/>
      <c r="Z103" s="180"/>
      <c r="AA103" s="180"/>
      <c r="AB103" s="180"/>
      <c r="AC103" s="180"/>
      <c r="AD103" s="180"/>
      <c r="AE103" s="180"/>
      <c r="AF103" s="180"/>
      <c r="AG103" s="183"/>
      <c r="AH103" s="180"/>
      <c r="AI103" s="180"/>
      <c r="AJ103" s="180"/>
    </row>
    <row r="104" spans="1:36" x14ac:dyDescent="0.2">
      <c r="A104" s="192"/>
      <c r="B104" s="193"/>
      <c r="C104" s="180"/>
      <c r="D104" s="180"/>
      <c r="E104" s="180"/>
      <c r="F104" s="180"/>
      <c r="G104" s="180"/>
      <c r="H104" s="180"/>
      <c r="I104" s="180"/>
      <c r="J104" s="180"/>
      <c r="K104" s="180"/>
      <c r="L104" s="180"/>
      <c r="M104" s="180"/>
      <c r="N104" s="180"/>
      <c r="O104" s="180"/>
      <c r="P104" s="183"/>
      <c r="Q104" s="183"/>
      <c r="R104" s="183"/>
      <c r="S104" s="183"/>
      <c r="T104" s="180"/>
      <c r="U104" s="180"/>
      <c r="V104" s="180"/>
      <c r="W104" s="180"/>
      <c r="X104" s="180"/>
      <c r="Y104" s="180"/>
      <c r="Z104" s="180"/>
      <c r="AA104" s="180"/>
      <c r="AB104" s="180"/>
      <c r="AC104" s="180"/>
      <c r="AD104" s="180"/>
      <c r="AE104" s="180"/>
      <c r="AF104" s="180"/>
      <c r="AG104" s="183"/>
      <c r="AH104" s="180"/>
      <c r="AI104" s="180"/>
      <c r="AJ104" s="180"/>
    </row>
    <row r="105" spans="1:36" x14ac:dyDescent="0.2">
      <c r="A105" s="192"/>
      <c r="B105" s="193"/>
      <c r="C105" s="180"/>
      <c r="D105" s="180"/>
      <c r="E105" s="180"/>
      <c r="F105" s="180"/>
      <c r="G105" s="180"/>
      <c r="H105" s="180"/>
      <c r="I105" s="180"/>
      <c r="J105" s="180"/>
      <c r="K105" s="180"/>
      <c r="L105" s="180"/>
      <c r="M105" s="180"/>
      <c r="N105" s="180"/>
      <c r="O105" s="180"/>
      <c r="P105" s="183"/>
      <c r="Q105" s="183"/>
      <c r="R105" s="183"/>
      <c r="S105" s="183"/>
      <c r="T105" s="180"/>
      <c r="U105" s="180"/>
      <c r="V105" s="180"/>
      <c r="W105" s="180"/>
      <c r="X105" s="180"/>
      <c r="Y105" s="180"/>
      <c r="Z105" s="180"/>
      <c r="AA105" s="180"/>
      <c r="AB105" s="180"/>
      <c r="AC105" s="180"/>
      <c r="AD105" s="180"/>
      <c r="AE105" s="180"/>
      <c r="AF105" s="180"/>
      <c r="AG105" s="183"/>
      <c r="AH105" s="180"/>
      <c r="AI105" s="180"/>
      <c r="AJ105" s="180"/>
    </row>
    <row r="106" spans="1:36" x14ac:dyDescent="0.2">
      <c r="A106" s="192"/>
      <c r="B106" s="193"/>
      <c r="C106" s="180"/>
      <c r="D106" s="180"/>
      <c r="E106" s="180"/>
      <c r="F106" s="180"/>
      <c r="G106" s="180"/>
      <c r="H106" s="180"/>
      <c r="I106" s="180"/>
      <c r="J106" s="180"/>
      <c r="K106" s="180"/>
      <c r="L106" s="180"/>
      <c r="M106" s="180"/>
      <c r="N106" s="180"/>
      <c r="O106" s="180"/>
      <c r="P106" s="183"/>
      <c r="Q106" s="183"/>
      <c r="R106" s="183"/>
      <c r="S106" s="183"/>
      <c r="T106" s="180"/>
      <c r="U106" s="180"/>
      <c r="V106" s="180"/>
      <c r="W106" s="180"/>
      <c r="X106" s="180"/>
      <c r="Y106" s="180"/>
      <c r="Z106" s="180"/>
      <c r="AA106" s="180"/>
      <c r="AB106" s="180"/>
      <c r="AC106" s="180"/>
      <c r="AD106" s="180"/>
      <c r="AE106" s="180"/>
      <c r="AF106" s="180"/>
      <c r="AG106" s="183"/>
      <c r="AH106" s="180"/>
      <c r="AI106" s="180"/>
      <c r="AJ106" s="180"/>
    </row>
    <row r="107" spans="1:36" x14ac:dyDescent="0.2">
      <c r="A107" s="192"/>
      <c r="B107" s="193"/>
      <c r="C107" s="180"/>
      <c r="D107" s="180"/>
      <c r="E107" s="180"/>
      <c r="F107" s="180"/>
      <c r="G107" s="180"/>
      <c r="H107" s="180"/>
      <c r="I107" s="180"/>
      <c r="J107" s="180"/>
      <c r="K107" s="180"/>
      <c r="L107" s="180"/>
      <c r="M107" s="180"/>
      <c r="N107" s="180"/>
      <c r="O107" s="180"/>
      <c r="P107" s="183"/>
      <c r="Q107" s="183"/>
      <c r="R107" s="183"/>
      <c r="S107" s="183"/>
      <c r="T107" s="180"/>
      <c r="U107" s="180"/>
      <c r="V107" s="180"/>
      <c r="W107" s="180"/>
      <c r="X107" s="180"/>
      <c r="Y107" s="180"/>
      <c r="Z107" s="180"/>
      <c r="AA107" s="180"/>
      <c r="AB107" s="180"/>
      <c r="AC107" s="180"/>
      <c r="AD107" s="180"/>
      <c r="AE107" s="180"/>
      <c r="AF107" s="180"/>
      <c r="AG107" s="183"/>
      <c r="AH107" s="180"/>
      <c r="AI107" s="180"/>
      <c r="AJ107" s="180"/>
    </row>
    <row r="108" spans="1:36" x14ac:dyDescent="0.2">
      <c r="A108" s="192"/>
      <c r="B108" s="193"/>
      <c r="C108" s="180"/>
      <c r="D108" s="180"/>
      <c r="E108" s="180"/>
      <c r="F108" s="180"/>
      <c r="G108" s="180"/>
      <c r="H108" s="180"/>
      <c r="I108" s="180"/>
      <c r="J108" s="180"/>
      <c r="K108" s="180"/>
      <c r="L108" s="180"/>
      <c r="M108" s="180"/>
      <c r="N108" s="180"/>
      <c r="O108" s="180"/>
      <c r="P108" s="183"/>
      <c r="Q108" s="183"/>
      <c r="R108" s="183"/>
      <c r="S108" s="183"/>
      <c r="T108" s="180"/>
      <c r="U108" s="180"/>
      <c r="V108" s="180"/>
      <c r="W108" s="180"/>
      <c r="X108" s="180"/>
      <c r="Y108" s="180"/>
      <c r="Z108" s="180"/>
      <c r="AA108" s="180"/>
      <c r="AB108" s="180"/>
      <c r="AC108" s="180"/>
      <c r="AD108" s="180"/>
      <c r="AE108" s="180"/>
      <c r="AF108" s="180"/>
      <c r="AG108" s="183"/>
      <c r="AH108" s="180"/>
      <c r="AI108" s="180"/>
      <c r="AJ108" s="180"/>
    </row>
    <row r="109" spans="1:36" x14ac:dyDescent="0.2">
      <c r="A109" s="192"/>
      <c r="B109" s="193"/>
      <c r="C109" s="180"/>
      <c r="D109" s="180"/>
      <c r="E109" s="180"/>
      <c r="F109" s="180"/>
      <c r="G109" s="180"/>
      <c r="H109" s="180"/>
      <c r="I109" s="180"/>
      <c r="J109" s="180"/>
      <c r="K109" s="180"/>
      <c r="L109" s="180"/>
      <c r="M109" s="180"/>
      <c r="N109" s="180"/>
      <c r="O109" s="180"/>
      <c r="P109" s="183"/>
      <c r="Q109" s="183"/>
      <c r="R109" s="183"/>
      <c r="S109" s="183"/>
      <c r="T109" s="180"/>
      <c r="U109" s="180"/>
      <c r="V109" s="180"/>
      <c r="W109" s="180"/>
      <c r="X109" s="180"/>
      <c r="Y109" s="180"/>
      <c r="Z109" s="180"/>
      <c r="AA109" s="180"/>
      <c r="AB109" s="180"/>
      <c r="AC109" s="180"/>
      <c r="AD109" s="180"/>
      <c r="AE109" s="180"/>
      <c r="AF109" s="180"/>
      <c r="AG109" s="183"/>
      <c r="AH109" s="180"/>
      <c r="AI109" s="180"/>
      <c r="AJ109" s="180"/>
    </row>
    <row r="110" spans="1:36" x14ac:dyDescent="0.2">
      <c r="A110" s="192"/>
      <c r="B110" s="193"/>
      <c r="C110" s="180"/>
      <c r="D110" s="180"/>
      <c r="E110" s="180"/>
      <c r="F110" s="180"/>
      <c r="G110" s="180"/>
      <c r="H110" s="180"/>
      <c r="I110" s="180"/>
      <c r="J110" s="180"/>
      <c r="K110" s="180"/>
      <c r="L110" s="180"/>
      <c r="M110" s="180"/>
      <c r="N110" s="180"/>
      <c r="O110" s="180"/>
      <c r="P110" s="183"/>
      <c r="Q110" s="183"/>
      <c r="R110" s="183"/>
      <c r="S110" s="183"/>
      <c r="T110" s="180"/>
      <c r="U110" s="180"/>
      <c r="V110" s="180"/>
      <c r="W110" s="180"/>
      <c r="X110" s="180"/>
      <c r="Y110" s="180"/>
      <c r="Z110" s="180"/>
      <c r="AA110" s="180"/>
      <c r="AB110" s="180"/>
      <c r="AC110" s="180"/>
      <c r="AD110" s="180"/>
      <c r="AE110" s="180"/>
      <c r="AF110" s="180"/>
      <c r="AG110" s="183"/>
      <c r="AH110" s="180"/>
      <c r="AI110" s="180"/>
      <c r="AJ110" s="180"/>
    </row>
    <row r="111" spans="1:36" x14ac:dyDescent="0.2">
      <c r="A111" s="192"/>
      <c r="B111" s="193"/>
      <c r="C111" s="180"/>
      <c r="D111" s="180"/>
      <c r="E111" s="180"/>
      <c r="F111" s="180"/>
      <c r="G111" s="180"/>
      <c r="H111" s="180"/>
      <c r="I111" s="180"/>
      <c r="J111" s="180"/>
      <c r="K111" s="180"/>
      <c r="L111" s="180"/>
      <c r="M111" s="180"/>
      <c r="N111" s="180"/>
      <c r="O111" s="180"/>
      <c r="P111" s="183"/>
      <c r="Q111" s="183"/>
      <c r="R111" s="183"/>
      <c r="S111" s="183"/>
      <c r="T111" s="180"/>
      <c r="U111" s="180"/>
      <c r="V111" s="180"/>
      <c r="W111" s="180"/>
      <c r="X111" s="180"/>
      <c r="Y111" s="180"/>
      <c r="Z111" s="180"/>
      <c r="AA111" s="180"/>
      <c r="AB111" s="180"/>
      <c r="AC111" s="180"/>
      <c r="AD111" s="180"/>
      <c r="AE111" s="180"/>
      <c r="AF111" s="180"/>
      <c r="AG111" s="183"/>
      <c r="AH111" s="180"/>
      <c r="AI111" s="180"/>
      <c r="AJ111" s="180"/>
    </row>
    <row r="112" spans="1:36" x14ac:dyDescent="0.2">
      <c r="A112" s="192"/>
      <c r="B112" s="193"/>
      <c r="C112" s="180"/>
      <c r="D112" s="180"/>
      <c r="E112" s="180"/>
      <c r="F112" s="180"/>
      <c r="G112" s="180"/>
      <c r="H112" s="180"/>
      <c r="I112" s="180"/>
      <c r="J112" s="180"/>
      <c r="K112" s="180"/>
      <c r="L112" s="180"/>
      <c r="M112" s="180"/>
      <c r="N112" s="180"/>
      <c r="O112" s="180"/>
      <c r="P112" s="183"/>
      <c r="Q112" s="183"/>
      <c r="R112" s="183"/>
      <c r="S112" s="183"/>
      <c r="T112" s="180"/>
      <c r="U112" s="180"/>
      <c r="V112" s="180"/>
      <c r="W112" s="180"/>
      <c r="X112" s="180"/>
      <c r="Y112" s="180"/>
      <c r="Z112" s="180"/>
      <c r="AA112" s="180"/>
      <c r="AB112" s="180"/>
      <c r="AC112" s="180"/>
      <c r="AD112" s="180"/>
      <c r="AE112" s="180"/>
      <c r="AF112" s="180"/>
      <c r="AG112" s="183"/>
      <c r="AH112" s="180"/>
      <c r="AI112" s="180"/>
      <c r="AJ112" s="180"/>
    </row>
    <row r="113" spans="1:36" x14ac:dyDescent="0.2">
      <c r="A113" s="192"/>
      <c r="B113" s="193"/>
      <c r="C113" s="180"/>
      <c r="D113" s="180"/>
      <c r="E113" s="180"/>
      <c r="F113" s="180"/>
      <c r="G113" s="180"/>
      <c r="H113" s="180"/>
      <c r="I113" s="180"/>
      <c r="J113" s="180"/>
      <c r="K113" s="180"/>
      <c r="L113" s="180"/>
      <c r="M113" s="180"/>
      <c r="N113" s="180"/>
      <c r="O113" s="180"/>
      <c r="P113" s="183"/>
      <c r="Q113" s="183"/>
      <c r="R113" s="183"/>
      <c r="S113" s="183"/>
      <c r="T113" s="180"/>
      <c r="U113" s="180"/>
      <c r="V113" s="180"/>
      <c r="W113" s="180"/>
      <c r="X113" s="180"/>
      <c r="Y113" s="180"/>
      <c r="Z113" s="180"/>
      <c r="AA113" s="180"/>
      <c r="AB113" s="180"/>
      <c r="AC113" s="180"/>
      <c r="AD113" s="180"/>
      <c r="AE113" s="180"/>
      <c r="AF113" s="180"/>
      <c r="AG113" s="183"/>
      <c r="AH113" s="180"/>
      <c r="AI113" s="180"/>
      <c r="AJ113" s="180"/>
    </row>
    <row r="114" spans="1:36" x14ac:dyDescent="0.2">
      <c r="A114" s="192"/>
      <c r="B114" s="193"/>
      <c r="C114" s="180"/>
      <c r="D114" s="180"/>
      <c r="E114" s="180"/>
      <c r="F114" s="180"/>
      <c r="G114" s="180"/>
      <c r="H114" s="180"/>
      <c r="I114" s="180"/>
      <c r="J114" s="180"/>
      <c r="K114" s="180"/>
      <c r="L114" s="180"/>
      <c r="M114" s="180"/>
      <c r="N114" s="180"/>
      <c r="O114" s="180"/>
      <c r="P114" s="183"/>
      <c r="Q114" s="183"/>
      <c r="R114" s="183"/>
      <c r="S114" s="183"/>
      <c r="T114" s="180"/>
      <c r="U114" s="180"/>
      <c r="V114" s="180"/>
      <c r="W114" s="180"/>
      <c r="X114" s="180"/>
      <c r="Y114" s="180"/>
      <c r="Z114" s="180"/>
      <c r="AA114" s="180"/>
      <c r="AB114" s="180"/>
      <c r="AC114" s="180"/>
      <c r="AD114" s="180"/>
      <c r="AE114" s="180"/>
      <c r="AF114" s="180"/>
      <c r="AG114" s="183"/>
      <c r="AH114" s="180"/>
      <c r="AI114" s="180"/>
      <c r="AJ114" s="180"/>
    </row>
    <row r="115" spans="1:36" x14ac:dyDescent="0.2">
      <c r="A115" s="192"/>
      <c r="B115" s="193"/>
      <c r="C115" s="180"/>
      <c r="D115" s="180"/>
      <c r="E115" s="180"/>
      <c r="F115" s="180"/>
      <c r="G115" s="180"/>
      <c r="H115" s="180"/>
      <c r="I115" s="180"/>
      <c r="J115" s="180"/>
      <c r="K115" s="180"/>
      <c r="L115" s="180"/>
      <c r="M115" s="180"/>
      <c r="N115" s="180"/>
      <c r="O115" s="180"/>
      <c r="P115" s="183"/>
      <c r="Q115" s="183"/>
      <c r="R115" s="183"/>
      <c r="S115" s="183"/>
      <c r="T115" s="180"/>
      <c r="U115" s="180"/>
      <c r="V115" s="180"/>
      <c r="W115" s="180"/>
      <c r="X115" s="180"/>
      <c r="Y115" s="180"/>
      <c r="Z115" s="180"/>
      <c r="AA115" s="180"/>
      <c r="AB115" s="180"/>
      <c r="AC115" s="180"/>
      <c r="AD115" s="180"/>
      <c r="AE115" s="180"/>
      <c r="AF115" s="180"/>
      <c r="AG115" s="183"/>
      <c r="AH115" s="180"/>
      <c r="AI115" s="180"/>
      <c r="AJ115" s="180"/>
    </row>
    <row r="116" spans="1:36" x14ac:dyDescent="0.2">
      <c r="A116" s="192"/>
      <c r="B116" s="193"/>
      <c r="C116" s="180"/>
      <c r="D116" s="180"/>
      <c r="E116" s="180"/>
      <c r="F116" s="180"/>
      <c r="G116" s="180"/>
      <c r="H116" s="180"/>
      <c r="I116" s="180"/>
      <c r="J116" s="180"/>
      <c r="K116" s="180"/>
      <c r="L116" s="180"/>
      <c r="M116" s="180"/>
      <c r="N116" s="180"/>
      <c r="O116" s="180"/>
      <c r="P116" s="183"/>
      <c r="Q116" s="183"/>
      <c r="R116" s="183"/>
      <c r="S116" s="183"/>
      <c r="T116" s="180"/>
      <c r="U116" s="180"/>
      <c r="V116" s="180"/>
      <c r="W116" s="180"/>
      <c r="X116" s="180"/>
      <c r="Y116" s="180"/>
      <c r="Z116" s="180"/>
      <c r="AA116" s="180"/>
      <c r="AB116" s="180"/>
      <c r="AC116" s="180"/>
      <c r="AD116" s="180"/>
      <c r="AE116" s="180"/>
      <c r="AF116" s="180"/>
      <c r="AG116" s="183"/>
      <c r="AH116" s="180"/>
      <c r="AI116" s="180"/>
      <c r="AJ116" s="180"/>
    </row>
    <row r="117" spans="1:36" x14ac:dyDescent="0.2">
      <c r="A117" s="192"/>
      <c r="B117" s="193"/>
      <c r="C117" s="180"/>
      <c r="D117" s="180"/>
      <c r="E117" s="180"/>
      <c r="F117" s="180"/>
      <c r="G117" s="180"/>
      <c r="H117" s="180"/>
      <c r="I117" s="180"/>
      <c r="J117" s="180"/>
      <c r="K117" s="180"/>
      <c r="L117" s="180"/>
      <c r="M117" s="180"/>
      <c r="N117" s="180"/>
      <c r="O117" s="180"/>
      <c r="P117" s="183"/>
      <c r="Q117" s="183"/>
      <c r="R117" s="183"/>
      <c r="S117" s="183"/>
      <c r="T117" s="180"/>
      <c r="U117" s="180"/>
      <c r="V117" s="180"/>
      <c r="W117" s="180"/>
      <c r="X117" s="180"/>
      <c r="Y117" s="180"/>
      <c r="Z117" s="180"/>
      <c r="AA117" s="180"/>
      <c r="AB117" s="180"/>
      <c r="AC117" s="180"/>
      <c r="AD117" s="180"/>
      <c r="AE117" s="180"/>
      <c r="AF117" s="180"/>
      <c r="AG117" s="183"/>
      <c r="AH117" s="180"/>
      <c r="AI117" s="180"/>
      <c r="AJ117" s="180"/>
    </row>
    <row r="118" spans="1:36" x14ac:dyDescent="0.2">
      <c r="A118" s="192"/>
      <c r="B118" s="193"/>
      <c r="C118" s="180"/>
      <c r="D118" s="180"/>
      <c r="E118" s="180"/>
      <c r="F118" s="180"/>
      <c r="G118" s="180"/>
      <c r="H118" s="180"/>
      <c r="I118" s="180"/>
      <c r="J118" s="180"/>
      <c r="K118" s="180"/>
      <c r="L118" s="180"/>
      <c r="M118" s="180"/>
      <c r="N118" s="180"/>
      <c r="O118" s="180"/>
      <c r="P118" s="183"/>
      <c r="Q118" s="183"/>
      <c r="R118" s="183"/>
      <c r="S118" s="183"/>
      <c r="T118" s="180"/>
      <c r="U118" s="180"/>
      <c r="V118" s="180"/>
      <c r="W118" s="180"/>
      <c r="X118" s="180"/>
      <c r="Y118" s="180"/>
      <c r="Z118" s="180"/>
      <c r="AA118" s="180"/>
      <c r="AB118" s="180"/>
      <c r="AC118" s="180"/>
      <c r="AD118" s="180"/>
      <c r="AE118" s="180"/>
      <c r="AF118" s="180"/>
      <c r="AG118" s="183"/>
      <c r="AH118" s="180"/>
      <c r="AI118" s="180"/>
      <c r="AJ118" s="180"/>
    </row>
    <row r="119" spans="1:36" x14ac:dyDescent="0.2">
      <c r="A119" s="192"/>
      <c r="B119" s="193"/>
      <c r="C119" s="180"/>
      <c r="D119" s="180"/>
      <c r="E119" s="180"/>
      <c r="F119" s="180"/>
      <c r="G119" s="180"/>
      <c r="H119" s="180"/>
      <c r="I119" s="180"/>
      <c r="J119" s="180"/>
      <c r="K119" s="180"/>
      <c r="L119" s="180"/>
      <c r="M119" s="180"/>
      <c r="N119" s="180"/>
      <c r="O119" s="180"/>
      <c r="P119" s="183"/>
      <c r="Q119" s="183"/>
      <c r="R119" s="183"/>
      <c r="S119" s="183"/>
      <c r="T119" s="180"/>
      <c r="U119" s="180"/>
      <c r="V119" s="180"/>
      <c r="W119" s="180"/>
      <c r="X119" s="180"/>
      <c r="Y119" s="180"/>
      <c r="Z119" s="180"/>
      <c r="AA119" s="180"/>
      <c r="AB119" s="180"/>
      <c r="AC119" s="180"/>
      <c r="AD119" s="180"/>
      <c r="AE119" s="180"/>
      <c r="AF119" s="180"/>
      <c r="AG119" s="183"/>
      <c r="AH119" s="180"/>
      <c r="AI119" s="180"/>
      <c r="AJ119" s="180"/>
    </row>
    <row r="120" spans="1:36" x14ac:dyDescent="0.2">
      <c r="A120" s="192"/>
      <c r="B120" s="193"/>
      <c r="C120" s="180"/>
      <c r="D120" s="180"/>
      <c r="E120" s="180"/>
      <c r="F120" s="180"/>
      <c r="G120" s="180"/>
      <c r="H120" s="180"/>
      <c r="I120" s="180"/>
      <c r="J120" s="180"/>
      <c r="K120" s="180"/>
      <c r="L120" s="180"/>
      <c r="M120" s="180"/>
      <c r="N120" s="180"/>
      <c r="O120" s="180"/>
      <c r="P120" s="183"/>
      <c r="Q120" s="183"/>
      <c r="R120" s="183"/>
      <c r="S120" s="183"/>
      <c r="T120" s="180"/>
      <c r="U120" s="180"/>
      <c r="V120" s="180"/>
      <c r="W120" s="180"/>
      <c r="X120" s="180"/>
      <c r="Y120" s="180"/>
      <c r="Z120" s="180"/>
      <c r="AA120" s="180"/>
      <c r="AB120" s="180"/>
      <c r="AC120" s="180"/>
      <c r="AD120" s="180"/>
      <c r="AE120" s="180"/>
      <c r="AF120" s="180"/>
      <c r="AG120" s="183"/>
      <c r="AH120" s="180"/>
      <c r="AI120" s="180"/>
      <c r="AJ120" s="180"/>
    </row>
    <row r="121" spans="1:36" x14ac:dyDescent="0.2">
      <c r="A121" s="192"/>
      <c r="B121" s="193"/>
      <c r="C121" s="180"/>
      <c r="D121" s="180"/>
      <c r="E121" s="180"/>
      <c r="F121" s="180"/>
      <c r="G121" s="180"/>
      <c r="H121" s="180"/>
      <c r="I121" s="180"/>
      <c r="J121" s="180"/>
      <c r="K121" s="180"/>
      <c r="L121" s="180"/>
      <c r="M121" s="180"/>
      <c r="N121" s="180"/>
      <c r="O121" s="180"/>
      <c r="P121" s="183"/>
      <c r="Q121" s="183"/>
      <c r="R121" s="183"/>
      <c r="S121" s="183"/>
      <c r="T121" s="180"/>
      <c r="U121" s="180"/>
      <c r="V121" s="180"/>
      <c r="W121" s="180"/>
      <c r="X121" s="180"/>
      <c r="Y121" s="180"/>
      <c r="Z121" s="180"/>
      <c r="AA121" s="180"/>
      <c r="AB121" s="180"/>
      <c r="AC121" s="180"/>
      <c r="AD121" s="180"/>
      <c r="AE121" s="180"/>
      <c r="AF121" s="180"/>
      <c r="AG121" s="183"/>
      <c r="AH121" s="180"/>
      <c r="AI121" s="180"/>
      <c r="AJ121" s="180"/>
    </row>
    <row r="122" spans="1:36" x14ac:dyDescent="0.2">
      <c r="A122" s="192"/>
      <c r="B122" s="193"/>
      <c r="C122" s="180"/>
      <c r="D122" s="180"/>
      <c r="E122" s="180"/>
      <c r="F122" s="180"/>
      <c r="G122" s="180"/>
      <c r="H122" s="180"/>
      <c r="I122" s="180"/>
      <c r="J122" s="180"/>
      <c r="K122" s="180"/>
      <c r="L122" s="180"/>
      <c r="M122" s="180"/>
      <c r="N122" s="180"/>
      <c r="O122" s="180"/>
      <c r="P122" s="183"/>
      <c r="Q122" s="183"/>
      <c r="R122" s="183"/>
      <c r="S122" s="183"/>
      <c r="T122" s="180"/>
      <c r="U122" s="180"/>
      <c r="V122" s="180"/>
      <c r="W122" s="180"/>
      <c r="X122" s="180"/>
      <c r="Y122" s="180"/>
      <c r="Z122" s="180"/>
      <c r="AA122" s="180"/>
      <c r="AB122" s="180"/>
      <c r="AC122" s="180"/>
      <c r="AD122" s="180"/>
      <c r="AE122" s="180"/>
      <c r="AF122" s="180"/>
      <c r="AG122" s="183"/>
      <c r="AH122" s="180"/>
      <c r="AI122" s="180"/>
      <c r="AJ122" s="180"/>
    </row>
    <row r="123" spans="1:36" x14ac:dyDescent="0.2">
      <c r="A123" s="192"/>
      <c r="B123" s="193"/>
      <c r="C123" s="180"/>
      <c r="D123" s="180"/>
      <c r="E123" s="180"/>
      <c r="F123" s="180"/>
      <c r="G123" s="180"/>
      <c r="H123" s="180"/>
      <c r="I123" s="180"/>
      <c r="J123" s="180"/>
      <c r="K123" s="180"/>
      <c r="L123" s="180"/>
      <c r="M123" s="180"/>
      <c r="N123" s="180"/>
      <c r="O123" s="180"/>
      <c r="P123" s="183"/>
      <c r="Q123" s="183"/>
      <c r="R123" s="183"/>
      <c r="S123" s="183"/>
      <c r="T123" s="180"/>
      <c r="U123" s="180"/>
      <c r="V123" s="180"/>
      <c r="W123" s="180"/>
      <c r="X123" s="180"/>
      <c r="Y123" s="180"/>
      <c r="Z123" s="180"/>
      <c r="AA123" s="180"/>
      <c r="AB123" s="180"/>
      <c r="AC123" s="180"/>
      <c r="AD123" s="180"/>
      <c r="AE123" s="180"/>
      <c r="AF123" s="180"/>
      <c r="AG123" s="183"/>
      <c r="AH123" s="180"/>
      <c r="AI123" s="180"/>
      <c r="AJ123" s="180"/>
    </row>
    <row r="124" spans="1:36" x14ac:dyDescent="0.2">
      <c r="A124" s="192"/>
      <c r="B124" s="193"/>
      <c r="C124" s="180"/>
      <c r="D124" s="180"/>
      <c r="E124" s="180"/>
      <c r="F124" s="180"/>
      <c r="G124" s="180"/>
      <c r="H124" s="180"/>
      <c r="I124" s="180"/>
      <c r="J124" s="180"/>
      <c r="K124" s="180"/>
      <c r="L124" s="180"/>
      <c r="M124" s="180"/>
      <c r="N124" s="180"/>
      <c r="O124" s="180"/>
      <c r="P124" s="183"/>
      <c r="Q124" s="183"/>
      <c r="R124" s="183"/>
      <c r="S124" s="183"/>
      <c r="T124" s="180"/>
      <c r="U124" s="180"/>
      <c r="V124" s="180"/>
      <c r="W124" s="180"/>
      <c r="X124" s="180"/>
      <c r="Y124" s="180"/>
      <c r="Z124" s="180"/>
      <c r="AA124" s="180"/>
      <c r="AB124" s="180"/>
      <c r="AC124" s="180"/>
      <c r="AD124" s="180"/>
      <c r="AE124" s="180"/>
      <c r="AF124" s="180"/>
      <c r="AG124" s="183"/>
      <c r="AH124" s="180"/>
      <c r="AI124" s="180"/>
      <c r="AJ124" s="180"/>
    </row>
    <row r="125" spans="1:36" x14ac:dyDescent="0.2">
      <c r="A125" s="192"/>
      <c r="B125" s="193"/>
      <c r="C125" s="180"/>
      <c r="D125" s="180"/>
      <c r="E125" s="180"/>
      <c r="F125" s="180"/>
      <c r="G125" s="180"/>
      <c r="H125" s="180"/>
      <c r="I125" s="180"/>
      <c r="J125" s="180"/>
      <c r="K125" s="180"/>
      <c r="L125" s="180"/>
      <c r="M125" s="180"/>
      <c r="N125" s="180"/>
      <c r="O125" s="180"/>
      <c r="P125" s="183"/>
      <c r="Q125" s="183"/>
      <c r="R125" s="183"/>
      <c r="S125" s="183"/>
      <c r="T125" s="180"/>
      <c r="U125" s="180"/>
      <c r="V125" s="180"/>
      <c r="W125" s="180"/>
      <c r="X125" s="180"/>
      <c r="Y125" s="180"/>
      <c r="Z125" s="180"/>
      <c r="AA125" s="180"/>
      <c r="AB125" s="180"/>
      <c r="AC125" s="180"/>
      <c r="AD125" s="180"/>
      <c r="AE125" s="180"/>
      <c r="AF125" s="180"/>
      <c r="AG125" s="183"/>
      <c r="AH125" s="180"/>
      <c r="AI125" s="180"/>
      <c r="AJ125" s="180"/>
    </row>
    <row r="126" spans="1:36" x14ac:dyDescent="0.2">
      <c r="A126" s="192"/>
      <c r="B126" s="193"/>
      <c r="C126" s="180"/>
      <c r="D126" s="180"/>
      <c r="E126" s="180"/>
      <c r="F126" s="180"/>
      <c r="G126" s="180"/>
      <c r="H126" s="180"/>
      <c r="I126" s="180"/>
      <c r="J126" s="180"/>
      <c r="K126" s="180"/>
      <c r="L126" s="180"/>
      <c r="M126" s="180"/>
      <c r="N126" s="180"/>
      <c r="O126" s="180"/>
      <c r="P126" s="183"/>
      <c r="Q126" s="183"/>
      <c r="R126" s="183"/>
      <c r="S126" s="183"/>
      <c r="T126" s="180"/>
      <c r="U126" s="180"/>
      <c r="V126" s="180"/>
      <c r="W126" s="180"/>
      <c r="X126" s="180"/>
      <c r="Y126" s="180"/>
      <c r="Z126" s="180"/>
      <c r="AA126" s="180"/>
      <c r="AB126" s="180"/>
      <c r="AC126" s="180"/>
      <c r="AD126" s="180"/>
      <c r="AE126" s="180"/>
      <c r="AF126" s="180"/>
      <c r="AG126" s="183"/>
      <c r="AH126" s="180"/>
      <c r="AI126" s="180"/>
      <c r="AJ126" s="180"/>
    </row>
    <row r="127" spans="1:36" x14ac:dyDescent="0.2">
      <c r="A127" s="192"/>
      <c r="B127" s="193"/>
      <c r="C127" s="180"/>
      <c r="D127" s="180"/>
      <c r="E127" s="180"/>
      <c r="F127" s="180"/>
      <c r="G127" s="180"/>
      <c r="H127" s="180"/>
      <c r="I127" s="180"/>
      <c r="J127" s="180"/>
      <c r="K127" s="180"/>
      <c r="L127" s="180"/>
      <c r="M127" s="180"/>
      <c r="N127" s="180"/>
      <c r="O127" s="180"/>
      <c r="P127" s="183"/>
      <c r="Q127" s="183"/>
      <c r="R127" s="183"/>
      <c r="S127" s="183"/>
      <c r="T127" s="180"/>
      <c r="U127" s="180"/>
      <c r="V127" s="180"/>
      <c r="W127" s="180"/>
      <c r="X127" s="180"/>
      <c r="Y127" s="180"/>
      <c r="Z127" s="180"/>
      <c r="AA127" s="180"/>
      <c r="AB127" s="180"/>
      <c r="AC127" s="180"/>
      <c r="AD127" s="180"/>
      <c r="AE127" s="180"/>
      <c r="AF127" s="180"/>
      <c r="AG127" s="183"/>
      <c r="AH127" s="180"/>
      <c r="AI127" s="180"/>
      <c r="AJ127" s="180"/>
    </row>
    <row r="128" spans="1:36" x14ac:dyDescent="0.2">
      <c r="A128" s="192"/>
      <c r="B128" s="193"/>
      <c r="C128" s="180"/>
      <c r="D128" s="180"/>
      <c r="E128" s="180"/>
      <c r="F128" s="180"/>
      <c r="G128" s="180"/>
      <c r="H128" s="180"/>
      <c r="I128" s="180"/>
      <c r="J128" s="180"/>
      <c r="K128" s="180"/>
      <c r="L128" s="180"/>
      <c r="M128" s="180"/>
      <c r="N128" s="180"/>
      <c r="O128" s="180"/>
      <c r="P128" s="183"/>
      <c r="Q128" s="183"/>
      <c r="R128" s="183"/>
      <c r="S128" s="183"/>
      <c r="T128" s="180"/>
      <c r="U128" s="180"/>
      <c r="V128" s="180"/>
      <c r="W128" s="180"/>
      <c r="X128" s="180"/>
      <c r="Y128" s="180"/>
      <c r="Z128" s="180"/>
      <c r="AA128" s="180"/>
      <c r="AB128" s="180"/>
      <c r="AC128" s="180"/>
      <c r="AD128" s="180"/>
      <c r="AE128" s="180"/>
      <c r="AF128" s="180"/>
      <c r="AG128" s="183"/>
      <c r="AH128" s="180"/>
      <c r="AI128" s="180"/>
      <c r="AJ128" s="180"/>
    </row>
    <row r="129" spans="1:36" x14ac:dyDescent="0.2">
      <c r="A129" s="192"/>
      <c r="B129" s="193"/>
      <c r="C129" s="180"/>
      <c r="D129" s="180"/>
      <c r="E129" s="180"/>
      <c r="F129" s="180"/>
      <c r="G129" s="180"/>
      <c r="H129" s="180"/>
      <c r="I129" s="180"/>
      <c r="J129" s="180"/>
      <c r="K129" s="180"/>
      <c r="L129" s="180"/>
      <c r="M129" s="180"/>
      <c r="N129" s="180"/>
      <c r="O129" s="180"/>
      <c r="P129" s="183"/>
      <c r="Q129" s="183"/>
      <c r="R129" s="183"/>
      <c r="S129" s="183"/>
      <c r="T129" s="180"/>
      <c r="U129" s="180"/>
      <c r="V129" s="180"/>
      <c r="W129" s="180"/>
      <c r="X129" s="180"/>
      <c r="Y129" s="180"/>
      <c r="Z129" s="180"/>
      <c r="AA129" s="180"/>
      <c r="AB129" s="180"/>
      <c r="AC129" s="180"/>
      <c r="AD129" s="180"/>
      <c r="AE129" s="180"/>
      <c r="AF129" s="180"/>
      <c r="AG129" s="183"/>
      <c r="AH129" s="180"/>
      <c r="AI129" s="180"/>
      <c r="AJ129" s="180"/>
    </row>
    <row r="130" spans="1:36" x14ac:dyDescent="0.2">
      <c r="A130" s="192"/>
      <c r="B130" s="193"/>
      <c r="C130" s="180"/>
      <c r="D130" s="180"/>
      <c r="E130" s="180"/>
      <c r="F130" s="180"/>
      <c r="G130" s="180"/>
      <c r="H130" s="180"/>
      <c r="I130" s="180"/>
      <c r="J130" s="180"/>
      <c r="K130" s="180"/>
      <c r="L130" s="180"/>
      <c r="M130" s="180"/>
      <c r="N130" s="180"/>
      <c r="O130" s="180"/>
      <c r="P130" s="183"/>
      <c r="Q130" s="183"/>
      <c r="R130" s="183"/>
      <c r="S130" s="183"/>
      <c r="T130" s="180"/>
      <c r="U130" s="180"/>
      <c r="V130" s="180"/>
      <c r="W130" s="180"/>
      <c r="X130" s="180"/>
      <c r="Y130" s="180"/>
      <c r="Z130" s="180"/>
      <c r="AA130" s="180"/>
      <c r="AB130" s="180"/>
      <c r="AC130" s="180"/>
      <c r="AD130" s="180"/>
      <c r="AE130" s="180"/>
      <c r="AF130" s="180"/>
      <c r="AG130" s="183"/>
      <c r="AH130" s="180"/>
      <c r="AI130" s="180"/>
      <c r="AJ130" s="180"/>
    </row>
    <row r="131" spans="1:36" x14ac:dyDescent="0.2">
      <c r="A131" s="192"/>
      <c r="B131" s="193"/>
      <c r="C131" s="180"/>
      <c r="D131" s="180"/>
      <c r="E131" s="180"/>
      <c r="F131" s="180"/>
      <c r="G131" s="180"/>
      <c r="H131" s="180"/>
      <c r="I131" s="180"/>
      <c r="J131" s="180"/>
      <c r="K131" s="180"/>
      <c r="L131" s="180"/>
      <c r="M131" s="180"/>
      <c r="N131" s="180"/>
      <c r="O131" s="180"/>
      <c r="P131" s="183"/>
      <c r="Q131" s="183"/>
      <c r="R131" s="183"/>
      <c r="S131" s="183"/>
      <c r="T131" s="180"/>
      <c r="U131" s="180"/>
      <c r="V131" s="180"/>
      <c r="W131" s="180"/>
      <c r="X131" s="180"/>
      <c r="Y131" s="180"/>
      <c r="Z131" s="180"/>
      <c r="AA131" s="180"/>
      <c r="AB131" s="180"/>
      <c r="AC131" s="180"/>
      <c r="AD131" s="180"/>
      <c r="AE131" s="180"/>
      <c r="AF131" s="180"/>
      <c r="AG131" s="183"/>
      <c r="AH131" s="180"/>
      <c r="AI131" s="180"/>
      <c r="AJ131" s="180"/>
    </row>
    <row r="132" spans="1:36" x14ac:dyDescent="0.2">
      <c r="A132" s="192"/>
      <c r="B132" s="193"/>
      <c r="C132" s="180"/>
      <c r="D132" s="180"/>
      <c r="E132" s="180"/>
      <c r="F132" s="180"/>
      <c r="G132" s="180"/>
      <c r="H132" s="180"/>
      <c r="I132" s="180"/>
      <c r="J132" s="180"/>
      <c r="K132" s="180"/>
      <c r="L132" s="180"/>
      <c r="M132" s="180"/>
      <c r="N132" s="180"/>
      <c r="O132" s="180"/>
      <c r="P132" s="183"/>
      <c r="Q132" s="183"/>
      <c r="R132" s="183"/>
      <c r="S132" s="183"/>
      <c r="T132" s="180"/>
      <c r="U132" s="180"/>
      <c r="V132" s="180"/>
      <c r="W132" s="180"/>
      <c r="X132" s="180"/>
      <c r="Y132" s="180"/>
      <c r="Z132" s="180"/>
      <c r="AA132" s="180"/>
      <c r="AB132" s="180"/>
      <c r="AC132" s="180"/>
      <c r="AD132" s="180"/>
      <c r="AE132" s="180"/>
      <c r="AF132" s="180"/>
      <c r="AG132" s="183"/>
      <c r="AH132" s="180"/>
      <c r="AI132" s="180"/>
      <c r="AJ132" s="180"/>
    </row>
    <row r="133" spans="1:36" x14ac:dyDescent="0.2">
      <c r="A133" s="192"/>
      <c r="B133" s="193"/>
      <c r="C133" s="180"/>
      <c r="D133" s="180"/>
      <c r="E133" s="180"/>
      <c r="F133" s="180"/>
      <c r="G133" s="180"/>
      <c r="H133" s="180"/>
      <c r="I133" s="180"/>
      <c r="J133" s="180"/>
      <c r="K133" s="180"/>
      <c r="L133" s="180"/>
      <c r="M133" s="180"/>
      <c r="N133" s="180"/>
      <c r="O133" s="180"/>
      <c r="P133" s="183"/>
      <c r="Q133" s="183"/>
      <c r="R133" s="183"/>
      <c r="S133" s="183"/>
      <c r="T133" s="180"/>
      <c r="U133" s="180"/>
      <c r="V133" s="180"/>
      <c r="W133" s="180"/>
      <c r="X133" s="180"/>
      <c r="Y133" s="180"/>
      <c r="Z133" s="180"/>
      <c r="AA133" s="180"/>
      <c r="AB133" s="180"/>
      <c r="AC133" s="180"/>
      <c r="AD133" s="180"/>
      <c r="AE133" s="180"/>
      <c r="AF133" s="180"/>
      <c r="AG133" s="183"/>
      <c r="AH133" s="180"/>
      <c r="AI133" s="180"/>
      <c r="AJ133" s="180"/>
    </row>
    <row r="134" spans="1:36" x14ac:dyDescent="0.2">
      <c r="A134" s="192"/>
      <c r="B134" s="193"/>
      <c r="C134" s="180"/>
      <c r="D134" s="180"/>
      <c r="E134" s="180"/>
      <c r="F134" s="180"/>
      <c r="G134" s="180"/>
      <c r="H134" s="180"/>
      <c r="I134" s="180"/>
      <c r="J134" s="180"/>
      <c r="K134" s="180"/>
      <c r="L134" s="180"/>
      <c r="M134" s="180"/>
      <c r="N134" s="180"/>
      <c r="O134" s="180"/>
      <c r="P134" s="183"/>
      <c r="Q134" s="183"/>
      <c r="R134" s="183"/>
      <c r="S134" s="183"/>
      <c r="T134" s="180"/>
      <c r="U134" s="180"/>
      <c r="V134" s="180"/>
      <c r="W134" s="180"/>
      <c r="X134" s="180"/>
      <c r="Y134" s="180"/>
      <c r="Z134" s="180"/>
      <c r="AA134" s="180"/>
      <c r="AB134" s="180"/>
      <c r="AC134" s="180"/>
      <c r="AD134" s="180"/>
      <c r="AE134" s="180"/>
      <c r="AF134" s="180"/>
      <c r="AG134" s="183"/>
      <c r="AH134" s="180"/>
      <c r="AI134" s="180"/>
      <c r="AJ134" s="180"/>
    </row>
    <row r="135" spans="1:36" x14ac:dyDescent="0.2">
      <c r="A135" s="192"/>
      <c r="B135" s="193"/>
      <c r="C135" s="180"/>
      <c r="D135" s="180"/>
      <c r="E135" s="180"/>
      <c r="F135" s="180"/>
      <c r="G135" s="180"/>
      <c r="H135" s="180"/>
      <c r="I135" s="180"/>
      <c r="J135" s="180"/>
      <c r="K135" s="180"/>
      <c r="L135" s="180"/>
      <c r="M135" s="180"/>
      <c r="N135" s="180"/>
      <c r="O135" s="180"/>
      <c r="P135" s="183"/>
      <c r="Q135" s="183"/>
      <c r="R135" s="183"/>
      <c r="S135" s="183"/>
      <c r="T135" s="180"/>
      <c r="U135" s="180"/>
      <c r="V135" s="180"/>
      <c r="W135" s="180"/>
      <c r="X135" s="180"/>
      <c r="Y135" s="180"/>
      <c r="Z135" s="180"/>
      <c r="AA135" s="180"/>
      <c r="AB135" s="180"/>
      <c r="AC135" s="180"/>
      <c r="AD135" s="180"/>
      <c r="AE135" s="180"/>
      <c r="AF135" s="180"/>
      <c r="AG135" s="183"/>
      <c r="AH135" s="180"/>
      <c r="AI135" s="180"/>
      <c r="AJ135" s="180"/>
    </row>
    <row r="136" spans="1:36" x14ac:dyDescent="0.2">
      <c r="A136" s="192"/>
      <c r="B136" s="193"/>
      <c r="C136" s="180"/>
      <c r="D136" s="180"/>
      <c r="E136" s="180"/>
      <c r="F136" s="180"/>
      <c r="G136" s="180"/>
      <c r="H136" s="180"/>
      <c r="I136" s="180"/>
      <c r="J136" s="180"/>
      <c r="K136" s="180"/>
      <c r="L136" s="180"/>
      <c r="M136" s="180"/>
      <c r="N136" s="180"/>
      <c r="O136" s="180"/>
      <c r="P136" s="183"/>
      <c r="Q136" s="183"/>
      <c r="R136" s="183"/>
      <c r="S136" s="183"/>
      <c r="T136" s="180"/>
      <c r="U136" s="180"/>
      <c r="V136" s="180"/>
      <c r="W136" s="180"/>
      <c r="X136" s="180"/>
      <c r="Y136" s="180"/>
      <c r="Z136" s="180"/>
      <c r="AA136" s="180"/>
      <c r="AB136" s="180"/>
      <c r="AC136" s="180"/>
      <c r="AD136" s="180"/>
      <c r="AE136" s="180"/>
      <c r="AF136" s="180"/>
      <c r="AG136" s="183"/>
      <c r="AH136" s="180"/>
      <c r="AI136" s="180"/>
      <c r="AJ136" s="180"/>
    </row>
    <row r="137" spans="1:36" x14ac:dyDescent="0.2">
      <c r="A137" s="192"/>
      <c r="B137" s="193"/>
      <c r="C137" s="190"/>
      <c r="D137" s="190"/>
      <c r="E137" s="190"/>
      <c r="F137" s="190"/>
      <c r="G137" s="190"/>
      <c r="H137" s="190"/>
      <c r="I137" s="190"/>
      <c r="J137" s="190"/>
      <c r="K137" s="190"/>
      <c r="L137" s="190"/>
      <c r="M137" s="190"/>
      <c r="N137" s="190"/>
      <c r="O137" s="190"/>
      <c r="P137" s="183"/>
      <c r="Q137" s="183"/>
      <c r="R137" s="183"/>
      <c r="S137" s="183"/>
      <c r="T137" s="180"/>
      <c r="U137" s="180"/>
      <c r="V137" s="180"/>
      <c r="W137" s="180"/>
      <c r="X137" s="180"/>
      <c r="Y137" s="180"/>
      <c r="Z137" s="180"/>
      <c r="AA137" s="180"/>
      <c r="AB137" s="180"/>
      <c r="AC137" s="180"/>
      <c r="AD137" s="180"/>
      <c r="AE137" s="180"/>
      <c r="AF137" s="180"/>
      <c r="AG137" s="183"/>
      <c r="AH137" s="180"/>
      <c r="AI137" s="180"/>
      <c r="AJ137" s="180"/>
    </row>
    <row r="138" spans="1:36" x14ac:dyDescent="0.2">
      <c r="A138" s="192"/>
      <c r="B138" s="193"/>
      <c r="C138" s="190"/>
      <c r="D138" s="190"/>
      <c r="E138" s="190"/>
      <c r="F138" s="190"/>
      <c r="G138" s="190"/>
      <c r="H138" s="190"/>
      <c r="I138" s="190"/>
      <c r="J138" s="190"/>
      <c r="K138" s="190"/>
      <c r="L138" s="190"/>
      <c r="M138" s="190"/>
      <c r="N138" s="190"/>
      <c r="O138" s="190"/>
      <c r="P138" s="183"/>
      <c r="Q138" s="183"/>
      <c r="R138" s="183"/>
      <c r="S138" s="183"/>
      <c r="T138" s="180"/>
      <c r="U138" s="180"/>
      <c r="V138" s="180"/>
      <c r="W138" s="180"/>
      <c r="X138" s="180"/>
      <c r="Y138" s="180"/>
      <c r="Z138" s="180"/>
      <c r="AA138" s="180"/>
      <c r="AB138" s="180"/>
      <c r="AC138" s="180"/>
      <c r="AD138" s="180"/>
      <c r="AE138" s="180"/>
      <c r="AF138" s="180"/>
      <c r="AG138" s="183"/>
      <c r="AH138" s="180"/>
      <c r="AI138" s="180"/>
      <c r="AJ138" s="180"/>
    </row>
    <row r="139" spans="1:36" x14ac:dyDescent="0.2">
      <c r="A139" s="192"/>
      <c r="B139" s="193"/>
      <c r="C139" s="190"/>
      <c r="D139" s="190"/>
      <c r="E139" s="190" t="s">
        <v>88</v>
      </c>
      <c r="F139" s="190"/>
      <c r="G139" s="206">
        <v>0</v>
      </c>
      <c r="H139" s="190"/>
      <c r="I139" s="190"/>
      <c r="J139" s="190"/>
      <c r="K139" s="190"/>
      <c r="L139" s="190"/>
      <c r="M139" s="190"/>
      <c r="N139" s="190"/>
      <c r="O139" s="190"/>
      <c r="P139" s="183"/>
      <c r="Q139" s="183"/>
      <c r="R139" s="183"/>
      <c r="S139" s="183"/>
      <c r="T139" s="180"/>
      <c r="U139" s="180"/>
      <c r="V139" s="180"/>
      <c r="W139" s="180"/>
      <c r="X139" s="180"/>
      <c r="Y139" s="180"/>
      <c r="Z139" s="180"/>
      <c r="AA139" s="180"/>
      <c r="AB139" s="180"/>
      <c r="AC139" s="180"/>
      <c r="AD139" s="180"/>
      <c r="AE139" s="180"/>
      <c r="AF139" s="180"/>
      <c r="AG139" s="183"/>
      <c r="AH139" s="180"/>
      <c r="AI139" s="180"/>
      <c r="AJ139" s="180"/>
    </row>
    <row r="140" spans="1:36" s="15" customFormat="1" x14ac:dyDescent="0.2">
      <c r="A140" s="192"/>
      <c r="B140" s="193"/>
      <c r="C140" s="190"/>
      <c r="D140" s="190"/>
      <c r="E140" s="190"/>
      <c r="F140" s="190"/>
      <c r="G140" s="190"/>
      <c r="H140" s="190"/>
      <c r="I140" s="190"/>
      <c r="J140" s="190"/>
      <c r="K140" s="190"/>
      <c r="L140" s="190"/>
      <c r="M140" s="190"/>
      <c r="N140" s="190"/>
      <c r="O140" s="190"/>
      <c r="P140" s="207"/>
      <c r="Q140" s="183"/>
      <c r="R140" s="183"/>
      <c r="S140" s="183"/>
      <c r="T140" s="180"/>
      <c r="U140" s="180"/>
      <c r="V140" s="180"/>
      <c r="W140" s="180"/>
      <c r="X140" s="180"/>
      <c r="Y140" s="180"/>
      <c r="Z140" s="180"/>
      <c r="AA140" s="180"/>
      <c r="AB140" s="180"/>
      <c r="AC140" s="180"/>
      <c r="AD140" s="180"/>
      <c r="AE140" s="180"/>
      <c r="AF140" s="180"/>
      <c r="AG140" s="183"/>
      <c r="AH140" s="180"/>
      <c r="AI140" s="180"/>
      <c r="AJ140" s="180"/>
    </row>
    <row r="141" spans="1:36" s="15" customFormat="1" x14ac:dyDescent="0.2">
      <c r="A141" s="192"/>
      <c r="B141" s="193"/>
      <c r="C141" s="190"/>
      <c r="D141" s="190"/>
      <c r="E141" s="190"/>
      <c r="F141" s="190"/>
      <c r="G141" s="190"/>
      <c r="H141" s="190"/>
      <c r="I141" s="190"/>
      <c r="J141" s="190"/>
      <c r="K141" s="190"/>
      <c r="L141" s="190"/>
      <c r="M141" s="190"/>
      <c r="N141" s="190"/>
      <c r="O141" s="190"/>
      <c r="P141" s="207"/>
      <c r="Q141" s="183"/>
      <c r="R141" s="183"/>
      <c r="S141" s="183"/>
      <c r="T141" s="180"/>
      <c r="U141" s="180"/>
      <c r="V141" s="180"/>
      <c r="W141" s="180"/>
      <c r="X141" s="180"/>
      <c r="Y141" s="180"/>
      <c r="Z141" s="180"/>
      <c r="AA141" s="180"/>
      <c r="AB141" s="180"/>
      <c r="AC141" s="180"/>
      <c r="AD141" s="180"/>
      <c r="AE141" s="180"/>
      <c r="AF141" s="180"/>
      <c r="AG141" s="183"/>
      <c r="AH141" s="180"/>
      <c r="AI141" s="180"/>
      <c r="AJ141" s="180"/>
    </row>
    <row r="142" spans="1:36" s="15" customFormat="1" x14ac:dyDescent="0.2">
      <c r="A142" s="192"/>
      <c r="B142" s="193"/>
      <c r="C142" s="190"/>
      <c r="D142" s="190"/>
      <c r="E142" s="208" t="s">
        <v>87</v>
      </c>
      <c r="F142" s="190"/>
      <c r="G142" s="206" t="b">
        <v>0</v>
      </c>
      <c r="H142" s="190"/>
      <c r="I142" s="190"/>
      <c r="J142" s="190"/>
      <c r="K142" s="190"/>
      <c r="L142" s="190"/>
      <c r="M142" s="190"/>
      <c r="N142" s="190"/>
      <c r="O142" s="190"/>
      <c r="P142" s="207"/>
      <c r="Q142" s="183"/>
      <c r="R142" s="183"/>
      <c r="S142" s="183"/>
      <c r="T142" s="180"/>
      <c r="U142" s="180"/>
      <c r="V142" s="180"/>
      <c r="W142" s="180"/>
      <c r="X142" s="180"/>
      <c r="Y142" s="180"/>
      <c r="Z142" s="180"/>
      <c r="AA142" s="180"/>
      <c r="AB142" s="180"/>
      <c r="AC142" s="180"/>
      <c r="AD142" s="180"/>
      <c r="AE142" s="180"/>
      <c r="AF142" s="180"/>
      <c r="AG142" s="183"/>
      <c r="AH142" s="180"/>
      <c r="AI142" s="180"/>
      <c r="AJ142" s="180"/>
    </row>
    <row r="143" spans="1:36" s="15" customFormat="1" x14ac:dyDescent="0.2">
      <c r="A143" s="192"/>
      <c r="B143" s="193"/>
      <c r="C143" s="190"/>
      <c r="D143" s="190"/>
      <c r="E143" s="190"/>
      <c r="F143" s="190"/>
      <c r="G143" s="190"/>
      <c r="H143" s="190"/>
      <c r="I143" s="190"/>
      <c r="J143" s="190"/>
      <c r="K143" s="190"/>
      <c r="L143" s="190"/>
      <c r="M143" s="190"/>
      <c r="N143" s="190"/>
      <c r="O143" s="190"/>
      <c r="P143" s="207"/>
      <c r="Q143" s="183"/>
      <c r="R143" s="183"/>
      <c r="S143" s="183"/>
      <c r="T143" s="180"/>
      <c r="U143" s="180"/>
      <c r="V143" s="180"/>
      <c r="W143" s="180"/>
      <c r="X143" s="180"/>
      <c r="Y143" s="180"/>
      <c r="Z143" s="180"/>
      <c r="AA143" s="180"/>
      <c r="AB143" s="180"/>
      <c r="AC143" s="180"/>
      <c r="AD143" s="180"/>
      <c r="AE143" s="180"/>
      <c r="AF143" s="180"/>
      <c r="AG143" s="183"/>
      <c r="AH143" s="180"/>
      <c r="AI143" s="180"/>
      <c r="AJ143" s="180"/>
    </row>
    <row r="144" spans="1:36" s="15" customFormat="1" x14ac:dyDescent="0.2">
      <c r="A144" s="192"/>
      <c r="B144" s="193"/>
      <c r="C144" s="190"/>
      <c r="D144" s="190"/>
      <c r="E144" s="190" t="s">
        <v>94</v>
      </c>
      <c r="F144" s="190"/>
      <c r="G144" s="190"/>
      <c r="H144" s="190"/>
      <c r="I144" s="190"/>
      <c r="J144" s="190"/>
      <c r="K144" s="190"/>
      <c r="L144" s="190"/>
      <c r="M144" s="190"/>
      <c r="N144" s="190"/>
      <c r="O144" s="190"/>
      <c r="P144" s="207"/>
      <c r="Q144" s="183"/>
      <c r="R144" s="183"/>
      <c r="S144" s="183"/>
      <c r="T144" s="180"/>
      <c r="U144" s="180"/>
      <c r="V144" s="180"/>
      <c r="W144" s="180"/>
      <c r="X144" s="180"/>
      <c r="Y144" s="180"/>
      <c r="Z144" s="180"/>
      <c r="AA144" s="180"/>
      <c r="AB144" s="180"/>
      <c r="AC144" s="180"/>
      <c r="AD144" s="180"/>
      <c r="AE144" s="180"/>
      <c r="AF144" s="180"/>
      <c r="AG144" s="183"/>
      <c r="AH144" s="180"/>
      <c r="AI144" s="180"/>
      <c r="AJ144" s="180"/>
    </row>
    <row r="145" spans="1:36" s="15" customFormat="1" x14ac:dyDescent="0.2">
      <c r="A145" s="192"/>
      <c r="B145" s="193"/>
      <c r="C145" s="190"/>
      <c r="D145" s="190"/>
      <c r="E145" s="190" t="s">
        <v>54</v>
      </c>
      <c r="F145" s="190"/>
      <c r="G145" s="209" t="b">
        <v>0</v>
      </c>
      <c r="H145" s="190"/>
      <c r="I145" s="190"/>
      <c r="J145" s="190"/>
      <c r="K145" s="190"/>
      <c r="L145" s="190"/>
      <c r="M145" s="190"/>
      <c r="N145" s="190"/>
      <c r="O145" s="190"/>
      <c r="P145" s="207"/>
      <c r="Q145" s="183"/>
      <c r="R145" s="183"/>
      <c r="S145" s="183"/>
      <c r="T145" s="180"/>
      <c r="U145" s="180"/>
      <c r="V145" s="180"/>
      <c r="W145" s="180"/>
      <c r="X145" s="180"/>
      <c r="Y145" s="180"/>
      <c r="Z145" s="180"/>
      <c r="AA145" s="180"/>
      <c r="AB145" s="180"/>
      <c r="AC145" s="180"/>
      <c r="AD145" s="180"/>
      <c r="AE145" s="180"/>
      <c r="AF145" s="180"/>
      <c r="AG145" s="183"/>
      <c r="AH145" s="180"/>
      <c r="AI145" s="180"/>
      <c r="AJ145" s="180"/>
    </row>
    <row r="146" spans="1:36" s="15" customFormat="1" x14ac:dyDescent="0.2">
      <c r="A146" s="192"/>
      <c r="B146" s="193"/>
      <c r="C146" s="190"/>
      <c r="D146" s="190"/>
      <c r="E146" s="190" t="s">
        <v>55</v>
      </c>
      <c r="F146" s="190"/>
      <c r="G146" s="209" t="b">
        <v>0</v>
      </c>
      <c r="H146" s="190"/>
      <c r="I146" s="190"/>
      <c r="J146" s="190"/>
      <c r="K146" s="190"/>
      <c r="L146" s="190"/>
      <c r="M146" s="190"/>
      <c r="N146" s="190"/>
      <c r="O146" s="190"/>
      <c r="P146" s="207"/>
      <c r="Q146" s="183"/>
      <c r="R146" s="183"/>
      <c r="S146" s="183"/>
      <c r="T146" s="180"/>
      <c r="U146" s="180"/>
      <c r="V146" s="180"/>
      <c r="W146" s="180"/>
      <c r="X146" s="180"/>
      <c r="Y146" s="180"/>
      <c r="Z146" s="180"/>
      <c r="AA146" s="180"/>
      <c r="AB146" s="180"/>
      <c r="AC146" s="180"/>
      <c r="AD146" s="180"/>
      <c r="AE146" s="180"/>
      <c r="AF146" s="180"/>
      <c r="AG146" s="183"/>
      <c r="AH146" s="180"/>
      <c r="AI146" s="180"/>
      <c r="AJ146" s="180"/>
    </row>
    <row r="147" spans="1:36" s="15" customFormat="1" x14ac:dyDescent="0.2">
      <c r="A147" s="192"/>
      <c r="B147" s="193"/>
      <c r="C147" s="190"/>
      <c r="D147" s="190"/>
      <c r="E147" s="190" t="s">
        <v>56</v>
      </c>
      <c r="F147" s="190"/>
      <c r="G147" s="209" t="b">
        <v>0</v>
      </c>
      <c r="H147" s="190"/>
      <c r="I147" s="190"/>
      <c r="J147" s="190"/>
      <c r="K147" s="190"/>
      <c r="L147" s="190"/>
      <c r="M147" s="190"/>
      <c r="N147" s="190"/>
      <c r="O147" s="190"/>
      <c r="P147" s="207"/>
      <c r="Q147" s="183"/>
      <c r="R147" s="183"/>
      <c r="S147" s="183"/>
      <c r="T147" s="180"/>
      <c r="U147" s="180"/>
      <c r="V147" s="180"/>
      <c r="W147" s="180"/>
      <c r="X147" s="180"/>
      <c r="Y147" s="180"/>
      <c r="Z147" s="180"/>
      <c r="AA147" s="180"/>
      <c r="AB147" s="180"/>
      <c r="AC147" s="180"/>
      <c r="AD147" s="180"/>
      <c r="AE147" s="180"/>
      <c r="AF147" s="180"/>
      <c r="AG147" s="183"/>
      <c r="AH147" s="180"/>
      <c r="AI147" s="180"/>
      <c r="AJ147" s="180"/>
    </row>
    <row r="148" spans="1:36" s="15" customFormat="1" x14ac:dyDescent="0.2">
      <c r="A148" s="192"/>
      <c r="B148" s="193"/>
      <c r="C148" s="190"/>
      <c r="D148" s="190"/>
      <c r="E148" s="190" t="s">
        <v>95</v>
      </c>
      <c r="F148" s="190"/>
      <c r="G148" s="209" t="b">
        <v>0</v>
      </c>
      <c r="H148" s="190"/>
      <c r="I148" s="190"/>
      <c r="J148" s="190"/>
      <c r="K148" s="190"/>
      <c r="L148" s="190"/>
      <c r="M148" s="190"/>
      <c r="N148" s="190"/>
      <c r="O148" s="190"/>
      <c r="P148" s="207"/>
      <c r="Q148" s="183"/>
      <c r="R148" s="183"/>
      <c r="S148" s="183"/>
      <c r="T148" s="180"/>
      <c r="U148" s="180"/>
      <c r="V148" s="180"/>
      <c r="W148" s="180"/>
      <c r="X148" s="180"/>
      <c r="Y148" s="180"/>
      <c r="Z148" s="180"/>
      <c r="AA148" s="180"/>
      <c r="AB148" s="180"/>
      <c r="AC148" s="180"/>
      <c r="AD148" s="180"/>
      <c r="AE148" s="180"/>
      <c r="AF148" s="180"/>
      <c r="AG148" s="183"/>
      <c r="AH148" s="180"/>
      <c r="AI148" s="180"/>
      <c r="AJ148" s="180"/>
    </row>
    <row r="149" spans="1:36" s="15" customFormat="1" x14ac:dyDescent="0.2">
      <c r="A149" s="192"/>
      <c r="B149" s="193"/>
      <c r="C149" s="190"/>
      <c r="D149" s="190"/>
      <c r="E149" s="190"/>
      <c r="F149" s="190"/>
      <c r="G149" s="190"/>
      <c r="H149" s="190"/>
      <c r="I149" s="190"/>
      <c r="J149" s="190"/>
      <c r="K149" s="190"/>
      <c r="L149" s="190"/>
      <c r="M149" s="190"/>
      <c r="N149" s="190"/>
      <c r="O149" s="190"/>
      <c r="P149" s="207"/>
      <c r="Q149" s="183"/>
      <c r="R149" s="183"/>
      <c r="S149" s="183"/>
      <c r="T149" s="180"/>
      <c r="U149" s="180"/>
      <c r="V149" s="180"/>
      <c r="W149" s="180"/>
      <c r="X149" s="180"/>
      <c r="Y149" s="180"/>
      <c r="Z149" s="180"/>
      <c r="AA149" s="180"/>
      <c r="AB149" s="180"/>
      <c r="AC149" s="180"/>
      <c r="AD149" s="180"/>
      <c r="AE149" s="180"/>
      <c r="AF149" s="180"/>
      <c r="AG149" s="183"/>
      <c r="AH149" s="180"/>
      <c r="AI149" s="180"/>
      <c r="AJ149" s="180"/>
    </row>
    <row r="150" spans="1:36" s="15" customFormat="1" x14ac:dyDescent="0.2">
      <c r="A150" s="192"/>
      <c r="B150" s="193"/>
      <c r="C150" s="180"/>
      <c r="D150" s="180"/>
      <c r="E150" s="180"/>
      <c r="F150" s="180"/>
      <c r="G150" s="180"/>
      <c r="H150" s="180"/>
      <c r="I150" s="180"/>
      <c r="J150" s="180"/>
      <c r="K150" s="180"/>
      <c r="L150" s="180"/>
      <c r="M150" s="180"/>
      <c r="N150" s="180"/>
      <c r="O150" s="180"/>
      <c r="P150" s="207"/>
      <c r="Q150" s="183"/>
      <c r="R150" s="183"/>
      <c r="S150" s="183"/>
      <c r="T150" s="180"/>
      <c r="U150" s="180"/>
      <c r="V150" s="180"/>
      <c r="W150" s="180"/>
      <c r="X150" s="180"/>
      <c r="Y150" s="180"/>
      <c r="Z150" s="180"/>
      <c r="AA150" s="180"/>
      <c r="AB150" s="180"/>
      <c r="AC150" s="180"/>
      <c r="AD150" s="180"/>
      <c r="AE150" s="180"/>
      <c r="AF150" s="180"/>
      <c r="AG150" s="183"/>
      <c r="AH150" s="180"/>
      <c r="AI150" s="180"/>
      <c r="AJ150" s="180"/>
    </row>
    <row r="151" spans="1:36" s="15" customFormat="1" x14ac:dyDescent="0.2">
      <c r="A151" s="192"/>
      <c r="B151" s="193"/>
      <c r="C151" s="180"/>
      <c r="D151" s="180"/>
      <c r="E151" s="180"/>
      <c r="F151" s="180"/>
      <c r="G151" s="180"/>
      <c r="H151" s="180"/>
      <c r="I151" s="180"/>
      <c r="J151" s="180"/>
      <c r="K151" s="180"/>
      <c r="L151" s="180"/>
      <c r="M151" s="180"/>
      <c r="N151" s="180"/>
      <c r="O151" s="180"/>
      <c r="P151" s="207"/>
      <c r="Q151" s="183"/>
      <c r="R151" s="183"/>
      <c r="S151" s="183"/>
      <c r="T151" s="180"/>
      <c r="U151" s="180"/>
      <c r="V151" s="180"/>
      <c r="W151" s="180"/>
      <c r="X151" s="180"/>
      <c r="Y151" s="180"/>
      <c r="Z151" s="180"/>
      <c r="AA151" s="180"/>
      <c r="AB151" s="180"/>
      <c r="AC151" s="180"/>
      <c r="AD151" s="180"/>
      <c r="AE151" s="180"/>
      <c r="AF151" s="180"/>
      <c r="AG151" s="183"/>
      <c r="AH151" s="180"/>
      <c r="AI151" s="180"/>
      <c r="AJ151" s="180"/>
    </row>
    <row r="152" spans="1:36" s="15" customFormat="1" x14ac:dyDescent="0.2">
      <c r="A152" s="192"/>
      <c r="B152" s="193"/>
      <c r="C152" s="180"/>
      <c r="D152" s="180"/>
      <c r="E152" s="180"/>
      <c r="F152" s="180"/>
      <c r="G152" s="180"/>
      <c r="H152" s="180"/>
      <c r="I152" s="180"/>
      <c r="J152" s="180"/>
      <c r="K152" s="180"/>
      <c r="L152" s="180"/>
      <c r="M152" s="180"/>
      <c r="N152" s="180"/>
      <c r="O152" s="180"/>
      <c r="P152" s="207"/>
      <c r="Q152" s="183"/>
      <c r="R152" s="183"/>
      <c r="S152" s="183"/>
      <c r="T152" s="180"/>
      <c r="U152" s="180"/>
      <c r="V152" s="180"/>
      <c r="W152" s="180"/>
      <c r="X152" s="180"/>
      <c r="Y152" s="180"/>
      <c r="Z152" s="180"/>
      <c r="AA152" s="180"/>
      <c r="AB152" s="180"/>
      <c r="AC152" s="180"/>
      <c r="AD152" s="180"/>
      <c r="AE152" s="180"/>
      <c r="AF152" s="180"/>
      <c r="AG152" s="183"/>
      <c r="AH152" s="180"/>
      <c r="AI152" s="180"/>
      <c r="AJ152" s="180"/>
    </row>
  </sheetData>
  <sheetProtection algorithmName="SHA-512" hashValue="cuCPSh4bBQFOcuSWq9vvjn/DMu+FiuGWqyAew9iEtyYPojcPWzRq8BOGaGlFTVj2Yih2DijnYl9LLeDr1kyapw==" saltValue="UMvlwxC8t096Ay65uNPaFw==" spinCount="100000" sheet="1" objects="1" scenarios="1" selectLockedCells="1"/>
  <mergeCells count="52">
    <mergeCell ref="I19:N19"/>
    <mergeCell ref="C4:O4"/>
    <mergeCell ref="C5:E5"/>
    <mergeCell ref="G5:H5"/>
    <mergeCell ref="C6:E6"/>
    <mergeCell ref="G6:H6"/>
    <mergeCell ref="C15:E15"/>
    <mergeCell ref="K11:L11"/>
    <mergeCell ref="M11:N11"/>
    <mergeCell ref="C12:E12"/>
    <mergeCell ref="C13:E13"/>
    <mergeCell ref="C14:E14"/>
    <mergeCell ref="B7:B8"/>
    <mergeCell ref="C7:E8"/>
    <mergeCell ref="G7:H8"/>
    <mergeCell ref="I7:I8"/>
    <mergeCell ref="C11:E11"/>
    <mergeCell ref="G11:H11"/>
    <mergeCell ref="I11:J11"/>
    <mergeCell ref="E28:F28"/>
    <mergeCell ref="C16:E16"/>
    <mergeCell ref="C17:E17"/>
    <mergeCell ref="C18:E18"/>
    <mergeCell ref="C19:E19"/>
    <mergeCell ref="C20:E20"/>
    <mergeCell ref="C21:E21"/>
    <mergeCell ref="C23:H23"/>
    <mergeCell ref="E24:F24"/>
    <mergeCell ref="E25:F25"/>
    <mergeCell ref="E26:F26"/>
    <mergeCell ref="E27:F27"/>
    <mergeCell ref="C41:F41"/>
    <mergeCell ref="E29:F29"/>
    <mergeCell ref="E30:F30"/>
    <mergeCell ref="C32:H32"/>
    <mergeCell ref="C33:D33"/>
    <mergeCell ref="E33:F33"/>
    <mergeCell ref="C34:D34"/>
    <mergeCell ref="E34:F34"/>
    <mergeCell ref="C35:G35"/>
    <mergeCell ref="C37:G37"/>
    <mergeCell ref="C38:F38"/>
    <mergeCell ref="C39:F39"/>
    <mergeCell ref="C40:F40"/>
    <mergeCell ref="K51:M51"/>
    <mergeCell ref="J52:O52"/>
    <mergeCell ref="C42:F42"/>
    <mergeCell ref="C43:H43"/>
    <mergeCell ref="C44:N44"/>
    <mergeCell ref="C48:E48"/>
    <mergeCell ref="C49:H49"/>
    <mergeCell ref="C50:E50"/>
  </mergeCells>
  <conditionalFormatting sqref="H21:N22">
    <cfRule type="cellIs" dxfId="47" priority="45" operator="lessThan">
      <formula>0.5</formula>
    </cfRule>
  </conditionalFormatting>
  <conditionalFormatting sqref="C44">
    <cfRule type="expression" dxfId="46" priority="42">
      <formula>#REF!="keine *Bitte Gründe unter Sonstige Anmerkungen angeben!"</formula>
    </cfRule>
    <cfRule type="expression" dxfId="45" priority="43">
      <formula>#REF!="keine *Bitte Gründe unter Sonstige Anmerkungen angeben!"</formula>
    </cfRule>
    <cfRule type="notContainsBlanks" dxfId="44" priority="46">
      <formula>LEN(TRIM(C44))&gt;0</formula>
    </cfRule>
  </conditionalFormatting>
  <conditionalFormatting sqref="H37:N37 C43:N43 C32 C23 C5:N5 C9:F9 C6:H8 C10:N13 C14 F14:N14 J24:N28 C24:H30 C44 C37:G42 G38:N42 C20:N21 C19 C33:N34 F19:H19 C15:N18">
    <cfRule type="expression" dxfId="43" priority="39">
      <formula>Auswahl_LSA_aktiv=FALSE</formula>
    </cfRule>
  </conditionalFormatting>
  <conditionalFormatting sqref="H37:N37">
    <cfRule type="expression" dxfId="42" priority="38">
      <formula>Auswahl_LSA_aktiv=FALSE</formula>
    </cfRule>
  </conditionalFormatting>
  <conditionalFormatting sqref="C32:N32">
    <cfRule type="expression" dxfId="41" priority="37">
      <formula>Auswahl_LSA_aktiv=FALSE</formula>
    </cfRule>
  </conditionalFormatting>
  <conditionalFormatting sqref="C33 E33:N33">
    <cfRule type="expression" dxfId="40" priority="36">
      <formula>Auswahl_LSA_aktiv=FALSE</formula>
    </cfRule>
  </conditionalFormatting>
  <conditionalFormatting sqref="C33:N35">
    <cfRule type="expression" dxfId="39" priority="35">
      <formula>Opt_Regelung=1</formula>
    </cfRule>
  </conditionalFormatting>
  <conditionalFormatting sqref="C28:H28 J28:N28">
    <cfRule type="expression" dxfId="38" priority="33">
      <formula>Auswahl_LSA_aktiv=FALSE</formula>
    </cfRule>
  </conditionalFormatting>
  <conditionalFormatting sqref="I14:J14">
    <cfRule type="expression" dxfId="37" priority="22">
      <formula>$I$11="Bitte auswählen"</formula>
    </cfRule>
  </conditionalFormatting>
  <conditionalFormatting sqref="K14:L14">
    <cfRule type="expression" dxfId="36" priority="21">
      <formula>$K$11="Bitte auswählen"</formula>
    </cfRule>
  </conditionalFormatting>
  <conditionalFormatting sqref="M14:N14">
    <cfRule type="expression" dxfId="35" priority="20">
      <formula>$M$11="Bitte auswählen"</formula>
    </cfRule>
  </conditionalFormatting>
  <conditionalFormatting sqref="G12:H14 C25:H25">
    <cfRule type="expression" dxfId="34" priority="49">
      <formula>$G$145=FALSE</formula>
    </cfRule>
  </conditionalFormatting>
  <conditionalFormatting sqref="I12:J14 C26:H26">
    <cfRule type="expression" dxfId="33" priority="50">
      <formula>$G$146=FALSE</formula>
    </cfRule>
  </conditionalFormatting>
  <conditionalFormatting sqref="K12:L14 C27:H27">
    <cfRule type="expression" dxfId="32" priority="51">
      <formula>$G$147=FALSE</formula>
    </cfRule>
  </conditionalFormatting>
  <conditionalFormatting sqref="M12:N14 C28:H28">
    <cfRule type="expression" dxfId="31" priority="52">
      <formula>$G$148=FALSE</formula>
    </cfRule>
  </conditionalFormatting>
  <conditionalFormatting sqref="C32:H35">
    <cfRule type="expression" dxfId="30" priority="17">
      <formula>$G$19=""</formula>
    </cfRule>
    <cfRule type="expression" dxfId="29" priority="18">
      <formula>($G$19&lt;=$H$19)</formula>
    </cfRule>
  </conditionalFormatting>
  <conditionalFormatting sqref="H29">
    <cfRule type="expression" dxfId="28" priority="11">
      <formula>$E$29=""</formula>
    </cfRule>
  </conditionalFormatting>
  <conditionalFormatting sqref="H30">
    <cfRule type="expression" dxfId="27" priority="10">
      <formula>$E$30=""</formula>
    </cfRule>
  </conditionalFormatting>
  <conditionalFormatting sqref="I19">
    <cfRule type="expression" dxfId="26" priority="1">
      <formula>Auswahl_LSA_aktiv=FALSE</formula>
    </cfRule>
  </conditionalFormatting>
  <dataValidations count="9">
    <dataValidation type="whole" allowBlank="1" showErrorMessage="1" errorTitle="Anzahl" error="Bitte geben Sie die Anzahl als ganze Zahl an." sqref="G13:N14">
      <formula1>0</formula1>
      <formula2>99999</formula2>
    </dataValidation>
    <dataValidation type="decimal" allowBlank="1" showErrorMessage="1" errorTitle="Leistung" error="Bitte geben Sie die Leistung in Watt an." sqref="G16:N16">
      <formula1>0</formula1>
      <formula2>99999</formula2>
    </dataValidation>
    <dataValidation type="list" allowBlank="1" showInputMessage="1" showErrorMessage="1" sqref="S7">
      <formula1>Beleuchtungssituation</formula1>
    </dataValidation>
    <dataValidation type="whole" allowBlank="1" showErrorMessage="1" errorTitle="Betriebsstunden" error="Bitte geben Sie die Betriebsstunden als Stunden pro Jahr ein." sqref="G18:G19">
      <formula1>1</formula1>
      <formula2>8760</formula2>
    </dataValidation>
    <dataValidation type="custom" errorStyle="warning" allowBlank="1" showInputMessage="1" showErrorMessage="1" errorTitle="Verkehrssituation definieren!" error="Wählen Sie zunächst die jeweilige Verkehrssituation aus." sqref="H12">
      <formula1>H11&lt;&gt;"Bitte auswählen"</formula1>
    </dataValidation>
    <dataValidation type="custom" allowBlank="1" showInputMessage="1" showErrorMessage="1" errorTitle="Verkehrssituation definieren!" error="Wählen Sie zunächst die jeweilige Verkehrssituation aus." sqref="G12">
      <formula1>G11&lt;&gt;"Bitte auswählen"</formula1>
    </dataValidation>
    <dataValidation type="custom" allowBlank="1" showInputMessage="1" showErrorMessage="1" sqref="I12:J12">
      <formula1>I11&lt;&gt;"Bitte auswählen"</formula1>
    </dataValidation>
    <dataValidation type="whole" allowBlank="1" showInputMessage="1" showErrorMessage="1" sqref="E25:E28 G25:G28 F25:F26 F28">
      <formula1>0</formula1>
      <formula2>9999</formula2>
    </dataValidation>
    <dataValidation type="decimal" operator="greaterThan" allowBlank="1" showInputMessage="1" showErrorMessage="1" sqref="D25:D30">
      <formula1>0</formula1>
    </dataValidation>
  </dataValidations>
  <pageMargins left="0.43307086614173229"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Check Box 1">
              <controlPr defaultSize="0" autoFill="0" autoLine="0" autoPict="0">
                <anchor moveWithCells="1">
                  <from>
                    <xdr:col>7</xdr:col>
                    <xdr:colOff>219075</xdr:colOff>
                    <xdr:row>2</xdr:row>
                    <xdr:rowOff>66675</xdr:rowOff>
                  </from>
                  <to>
                    <xdr:col>8</xdr:col>
                    <xdr:colOff>257175</xdr:colOff>
                    <xdr:row>2</xdr:row>
                    <xdr:rowOff>276225</xdr:rowOff>
                  </to>
                </anchor>
              </controlPr>
            </control>
          </mc:Choice>
        </mc:AlternateContent>
        <mc:AlternateContent xmlns:mc="http://schemas.openxmlformats.org/markup-compatibility/2006">
          <mc:Choice Requires="x14">
            <control shapeId="118786" r:id="rId5" name="Check Box 2">
              <controlPr defaultSize="0" autoFill="0" autoLine="0" autoPict="0">
                <anchor moveWithCells="1">
                  <from>
                    <xdr:col>6</xdr:col>
                    <xdr:colOff>28575</xdr:colOff>
                    <xdr:row>9</xdr:row>
                    <xdr:rowOff>228600</xdr:rowOff>
                  </from>
                  <to>
                    <xdr:col>7</xdr:col>
                    <xdr:colOff>47625</xdr:colOff>
                    <xdr:row>11</xdr:row>
                    <xdr:rowOff>9525</xdr:rowOff>
                  </to>
                </anchor>
              </controlPr>
            </control>
          </mc:Choice>
        </mc:AlternateContent>
        <mc:AlternateContent xmlns:mc="http://schemas.openxmlformats.org/markup-compatibility/2006">
          <mc:Choice Requires="x14">
            <control shapeId="118787" r:id="rId6" name="Check Box 3">
              <controlPr defaultSize="0" autoFill="0" autoLine="0" autoPict="0">
                <anchor moveWithCells="1">
                  <from>
                    <xdr:col>8</xdr:col>
                    <xdr:colOff>47625</xdr:colOff>
                    <xdr:row>10</xdr:row>
                    <xdr:rowOff>0</xdr:rowOff>
                  </from>
                  <to>
                    <xdr:col>8</xdr:col>
                    <xdr:colOff>600075</xdr:colOff>
                    <xdr:row>11</xdr:row>
                    <xdr:rowOff>9525</xdr:rowOff>
                  </to>
                </anchor>
              </controlPr>
            </control>
          </mc:Choice>
        </mc:AlternateContent>
        <mc:AlternateContent xmlns:mc="http://schemas.openxmlformats.org/markup-compatibility/2006">
          <mc:Choice Requires="x14">
            <control shapeId="118788" r:id="rId7" name="Check Box 4">
              <controlPr defaultSize="0" autoFill="0" autoLine="0" autoPict="0">
                <anchor moveWithCells="1">
                  <from>
                    <xdr:col>10</xdr:col>
                    <xdr:colOff>38100</xdr:colOff>
                    <xdr:row>9</xdr:row>
                    <xdr:rowOff>228600</xdr:rowOff>
                  </from>
                  <to>
                    <xdr:col>10</xdr:col>
                    <xdr:colOff>752475</xdr:colOff>
                    <xdr:row>11</xdr:row>
                    <xdr:rowOff>9525</xdr:rowOff>
                  </to>
                </anchor>
              </controlPr>
            </control>
          </mc:Choice>
        </mc:AlternateContent>
        <mc:AlternateContent xmlns:mc="http://schemas.openxmlformats.org/markup-compatibility/2006">
          <mc:Choice Requires="x14">
            <control shapeId="118789" r:id="rId8" name="Check Box 5">
              <controlPr defaultSize="0" autoFill="0" autoLine="0" autoPict="0">
                <anchor moveWithCells="1">
                  <from>
                    <xdr:col>12</xdr:col>
                    <xdr:colOff>19050</xdr:colOff>
                    <xdr:row>10</xdr:row>
                    <xdr:rowOff>0</xdr:rowOff>
                  </from>
                  <to>
                    <xdr:col>12</xdr:col>
                    <xdr:colOff>666750</xdr:colOff>
                    <xdr:row>11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D26F1B46-0747-48EA-A957-248CF14B41BA}">
            <xm:f>menu!$G$1=TRUE</xm:f>
            <x14:dxf>
              <fill>
                <patternFill patternType="lightDown">
                  <bgColor theme="0" tint="-0.499984740745262"/>
                </patternFill>
              </fill>
            </x14:dxf>
          </x14:cfRule>
          <x14:cfRule type="expression" priority="44" id="{CE9D312C-A618-48F4-8A8F-8FD0EE89910E}">
            <xm:f>menu!$F$1=TRUE</xm:f>
            <x14:dxf>
              <fill>
                <patternFill patternType="lightDown">
                  <fgColor auto="1"/>
                  <bgColor theme="0" tint="-0.499984740745262"/>
                </patternFill>
              </fill>
            </x14:dxf>
          </x14:cfRule>
          <xm:sqref>C26:G26 C27:E27 G27</xm:sqref>
        </x14:conditionalFormatting>
        <x14:conditionalFormatting xmlns:xm="http://schemas.microsoft.com/office/excel/2006/main">
          <x14:cfRule type="iconSet" priority="40" id="{7AB6E177-5073-4D16-B836-D58C5AF2DD1E}">
            <x14:iconSet showValue="0" custom="1">
              <x14:cfvo type="percent">
                <xm:f>0</xm:f>
              </x14:cfvo>
              <x14:cfvo type="num">
                <xm:f>0</xm:f>
              </x14:cfvo>
              <x14:cfvo type="num">
                <xm:f>1</xm:f>
              </x14:cfvo>
              <x14:cfIcon iconSet="3Symbols2" iconId="1"/>
              <x14:cfIcon iconSet="3Symbols2" iconId="0"/>
              <x14:cfIcon iconSet="3Symbols2" iconId="2"/>
            </x14:iconSet>
          </x14:cfRule>
          <xm:sqref>O11</xm:sqref>
        </x14:conditionalFormatting>
        <x14:conditionalFormatting xmlns:xm="http://schemas.microsoft.com/office/excel/2006/main">
          <x14:cfRule type="iconSet" priority="34" id="{F0F88276-4F0B-46EF-802C-A339012DA018}">
            <x14:iconSet showValue="0" custom="1">
              <x14:cfvo type="percent">
                <xm:f>0</xm:f>
              </x14:cfvo>
              <x14:cfvo type="num">
                <xm:f>0</xm:f>
              </x14:cfvo>
              <x14:cfvo type="num">
                <xm:f>1</xm:f>
              </x14:cfvo>
              <x14:cfIcon iconSet="3Symbols2" iconId="1"/>
              <x14:cfIcon iconSet="3Symbols2" iconId="0"/>
              <x14:cfIcon iconSet="3Symbols2" iconId="2"/>
            </x14:iconSet>
          </x14:cfRule>
          <xm:sqref>O34</xm:sqref>
        </x14:conditionalFormatting>
        <x14:conditionalFormatting xmlns:xm="http://schemas.microsoft.com/office/excel/2006/main">
          <x14:cfRule type="iconSet" priority="32" id="{818EACD0-76B3-41E2-9879-DD37ECCD9E89}">
            <x14:iconSet showValue="0" custom="1">
              <x14:cfvo type="percent">
                <xm:f>0</xm:f>
              </x14:cfvo>
              <x14:cfvo type="num">
                <xm:f>0</xm:f>
              </x14:cfvo>
              <x14:cfvo type="num">
                <xm:f>1</xm:f>
              </x14:cfvo>
              <x14:cfIcon iconSet="3Symbols2" iconId="1"/>
              <x14:cfIcon iconSet="3Symbols2" iconId="0"/>
              <x14:cfIcon iconSet="3Symbols2" iconId="2"/>
            </x14:iconSet>
          </x14:cfRule>
          <xm:sqref>I6</xm:sqref>
        </x14:conditionalFormatting>
        <x14:conditionalFormatting xmlns:xm="http://schemas.microsoft.com/office/excel/2006/main">
          <x14:cfRule type="iconSet" priority="31" id="{A611C389-41F0-492F-A528-6FB7583DA713}">
            <x14:iconSet showValue="0" custom="1">
              <x14:cfvo type="percent">
                <xm:f>0</xm:f>
              </x14:cfvo>
              <x14:cfvo type="num">
                <xm:f>0</xm:f>
              </x14:cfvo>
              <x14:cfvo type="num">
                <xm:f>1</xm:f>
              </x14:cfvo>
              <x14:cfIcon iconSet="3Symbols2" iconId="1"/>
              <x14:cfIcon iconSet="3Symbols2" iconId="0"/>
              <x14:cfIcon iconSet="3Symbols2" iconId="2"/>
            </x14:iconSet>
          </x14:cfRule>
          <xm:sqref>I7</xm:sqref>
        </x14:conditionalFormatting>
        <x14:conditionalFormatting xmlns:xm="http://schemas.microsoft.com/office/excel/2006/main">
          <x14:cfRule type="iconSet" priority="30" id="{92ED78B0-10B0-413B-99B8-C7193D1E945A}">
            <x14:iconSet showValue="0" custom="1">
              <x14:cfvo type="percent">
                <xm:f>0</xm:f>
              </x14:cfvo>
              <x14:cfvo type="num">
                <xm:f>0</xm:f>
              </x14:cfvo>
              <x14:cfvo type="num">
                <xm:f>1</xm:f>
              </x14:cfvo>
              <x14:cfIcon iconSet="3Symbols2" iconId="1"/>
              <x14:cfIcon iconSet="3Symbols2" iconId="0"/>
              <x14:cfIcon iconSet="3Symbols2" iconId="2"/>
            </x14:iconSet>
          </x14:cfRule>
          <xm:sqref>O12</xm:sqref>
        </x14:conditionalFormatting>
        <x14:conditionalFormatting xmlns:xm="http://schemas.microsoft.com/office/excel/2006/main">
          <x14:cfRule type="iconSet" priority="29" id="{33375789-1BAD-4F2F-A728-CE552F37DDBC}">
            <x14:iconSet showValue="0" custom="1">
              <x14:cfvo type="percent">
                <xm:f>0</xm:f>
              </x14:cfvo>
              <x14:cfvo type="num">
                <xm:f>0</xm:f>
              </x14:cfvo>
              <x14:cfvo type="num">
                <xm:f>1</xm:f>
              </x14:cfvo>
              <x14:cfIcon iconSet="3Symbols2" iconId="1"/>
              <x14:cfIcon iconSet="3Symbols2" iconId="0"/>
              <x14:cfIcon iconSet="3Symbols2" iconId="2"/>
            </x14:iconSet>
          </x14:cfRule>
          <xm:sqref>O13</xm:sqref>
        </x14:conditionalFormatting>
        <x14:conditionalFormatting xmlns:xm="http://schemas.microsoft.com/office/excel/2006/main">
          <x14:cfRule type="iconSet" priority="28" id="{3609AA7F-BE0C-44A2-BFC4-10FEFF1876E1}">
            <x14:iconSet showValue="0" custom="1">
              <x14:cfvo type="percent">
                <xm:f>0</xm:f>
              </x14:cfvo>
              <x14:cfvo type="num">
                <xm:f>0</xm:f>
              </x14:cfvo>
              <x14:cfvo type="num">
                <xm:f>1</xm:f>
              </x14:cfvo>
              <x14:cfIcon iconSet="3Symbols2" iconId="1"/>
              <x14:cfIcon iconSet="3Symbols2" iconId="0"/>
              <x14:cfIcon iconSet="3Symbols2" iconId="2"/>
            </x14:iconSet>
          </x14:cfRule>
          <xm:sqref>O16</xm:sqref>
        </x14:conditionalFormatting>
        <x14:conditionalFormatting xmlns:xm="http://schemas.microsoft.com/office/excel/2006/main">
          <x14:cfRule type="iconSet" priority="27" id="{B56FBE29-D99B-4E42-A09F-2C668481DD4D}">
            <x14:iconSet showValue="0" custom="1">
              <x14:cfvo type="percent">
                <xm:f>0</xm:f>
              </x14:cfvo>
              <x14:cfvo type="num">
                <xm:f>0</xm:f>
              </x14:cfvo>
              <x14:cfvo type="num">
                <xm:f>1</xm:f>
              </x14:cfvo>
              <x14:cfIcon iconSet="3Symbols2" iconId="1"/>
              <x14:cfIcon iconSet="3Symbols2" iconId="0"/>
              <x14:cfIcon iconSet="3Symbols2" iconId="2"/>
            </x14:iconSet>
          </x14:cfRule>
          <xm:sqref>O17</xm:sqref>
        </x14:conditionalFormatting>
        <x14:conditionalFormatting xmlns:xm="http://schemas.microsoft.com/office/excel/2006/main">
          <x14:cfRule type="iconSet" priority="26" id="{A8EB59D2-B108-47D6-B274-4AA7B480E774}">
            <x14:iconSet showValue="0" custom="1">
              <x14:cfvo type="percent">
                <xm:f>0</xm:f>
              </x14:cfvo>
              <x14:cfvo type="num">
                <xm:f>0</xm:f>
              </x14:cfvo>
              <x14:cfvo type="num">
                <xm:f>1</xm:f>
              </x14:cfvo>
              <x14:cfIcon iconSet="3Symbols2" iconId="1"/>
              <x14:cfIcon iconSet="3Symbols2" iconId="0"/>
              <x14:cfIcon iconSet="3Symbols2" iconId="2"/>
            </x14:iconSet>
          </x14:cfRule>
          <xm:sqref>O20</xm:sqref>
        </x14:conditionalFormatting>
        <x14:conditionalFormatting xmlns:xm="http://schemas.microsoft.com/office/excel/2006/main">
          <x14:cfRule type="iconSet" priority="25" id="{1F3CF7C4-D5BD-4C86-A6F6-9A49A935ADE5}">
            <x14:iconSet showValue="0" custom="1">
              <x14:cfvo type="percent">
                <xm:f>0</xm:f>
              </x14:cfvo>
              <x14:cfvo type="num">
                <xm:f>0</xm:f>
              </x14:cfvo>
              <x14:cfvo type="num">
                <xm:f>1</xm:f>
              </x14:cfvo>
              <x14:cfIcon iconSet="3Symbols2" iconId="1"/>
              <x14:cfIcon iconSet="3Symbols2" iconId="0"/>
              <x14:cfIcon iconSet="3Symbols2" iconId="2"/>
            </x14:iconSet>
          </x14:cfRule>
          <xm:sqref>O21</xm:sqref>
        </x14:conditionalFormatting>
        <x14:conditionalFormatting xmlns:xm="http://schemas.microsoft.com/office/excel/2006/main">
          <x14:cfRule type="iconSet" priority="23" id="{89837943-9EE8-4643-9DDF-D2D557675697}">
            <x14:iconSet showValue="0" custom="1">
              <x14:cfvo type="percent">
                <xm:f>0</xm:f>
              </x14:cfvo>
              <x14:cfvo type="num">
                <xm:f>0</xm:f>
              </x14:cfvo>
              <x14:cfvo type="num">
                <xm:f>1</xm:f>
              </x14:cfvo>
              <x14:cfIcon iconSet="3Symbols2" iconId="1"/>
              <x14:cfIcon iconSet="3Symbols2" iconId="0"/>
              <x14:cfIcon iconSet="3Symbols2" iconId="2"/>
            </x14:iconSet>
          </x14:cfRule>
          <xm:sqref>O44</xm:sqref>
        </x14:conditionalFormatting>
        <x14:conditionalFormatting xmlns:xm="http://schemas.microsoft.com/office/excel/2006/main">
          <x14:cfRule type="iconSet" priority="47" id="{07D04651-F4C2-486F-82F9-EAB1305274C9}">
            <x14:iconSet showValue="0" custom="1">
              <x14:cfvo type="percent">
                <xm:f>0</xm:f>
              </x14:cfvo>
              <x14:cfvo type="num">
                <xm:f>0</xm:f>
              </x14:cfvo>
              <x14:cfvo type="num">
                <xm:f>1</xm:f>
              </x14:cfvo>
              <x14:cfIcon iconSet="3Symbols2" iconId="1"/>
              <x14:cfIcon iconSet="3Symbols2" iconId="0"/>
              <x14:cfIcon iconSet="3Symbols2" iconId="2"/>
            </x14:iconSet>
          </x14:cfRule>
          <xm:sqref>O18</xm:sqref>
        </x14:conditionalFormatting>
        <x14:conditionalFormatting xmlns:xm="http://schemas.microsoft.com/office/excel/2006/main">
          <x14:cfRule type="iconSet" priority="48" id="{23F64EFB-70B6-495C-B26C-9149126017B4}">
            <x14:iconSet showValue="0" custom="1">
              <x14:cfvo type="percent">
                <xm:f>0</xm:f>
              </x14:cfvo>
              <x14:cfvo type="num">
                <xm:f>0</xm:f>
              </x14:cfvo>
              <x14:cfvo type="num">
                <xm:f>1</xm:f>
              </x14:cfvo>
              <x14:cfIcon iconSet="3Symbols2" iconId="1"/>
              <x14:cfIcon iconSet="3Symbols2" iconId="0"/>
              <x14:cfIcon iconSet="3Symbols2" iconId="2"/>
            </x14:iconSet>
          </x14:cfRule>
          <xm:sqref>O14</xm:sqref>
        </x14:conditionalFormatting>
        <x14:conditionalFormatting xmlns:xm="http://schemas.microsoft.com/office/excel/2006/main">
          <x14:cfRule type="iconSet" priority="19" id="{24AE1089-9BAD-47FC-8A0C-3CFC54477E56}">
            <x14:iconSet showValue="0" custom="1">
              <x14:cfvo type="percent">
                <xm:f>0</xm:f>
              </x14:cfvo>
              <x14:cfvo type="num">
                <xm:f>0</xm:f>
              </x14:cfvo>
              <x14:cfvo type="num">
                <xm:f>1</xm:f>
              </x14:cfvo>
              <x14:cfIcon iconSet="3Symbols2" iconId="1"/>
              <x14:cfIcon iconSet="3Symbols2" iconId="0"/>
              <x14:cfIcon iconSet="3Symbols2" iconId="2"/>
            </x14:iconSet>
          </x14:cfRule>
          <xm:sqref>O35</xm:sqref>
        </x14:conditionalFormatting>
        <x14:conditionalFormatting xmlns:xm="http://schemas.microsoft.com/office/excel/2006/main">
          <x14:cfRule type="iconSet" priority="9" id="{84F57E2F-7071-4113-9E20-3B6B866C9D9E}">
            <x14:iconSet showValue="0" custom="1">
              <x14:cfvo type="percent">
                <xm:f>0</xm:f>
              </x14:cfvo>
              <x14:cfvo type="num">
                <xm:f>0</xm:f>
              </x14:cfvo>
              <x14:cfvo type="num">
                <xm:f>1</xm:f>
              </x14:cfvo>
              <x14:cfIcon iconSet="3Symbols2" iconId="1"/>
              <x14:cfIcon iconSet="3Symbols2" iconId="0"/>
              <x14:cfIcon iconSet="3Symbols2" iconId="2"/>
            </x14:iconSet>
          </x14:cfRule>
          <xm:sqref>O19</xm:sqref>
        </x14:conditionalFormatting>
        <x14:conditionalFormatting xmlns:xm="http://schemas.microsoft.com/office/excel/2006/main">
          <x14:cfRule type="iconSet" priority="7" id="{78A1A773-66C8-4F4A-8069-09A6D457D468}">
            <x14:iconSet showValue="0" custom="1">
              <x14:cfvo type="percent">
                <xm:f>0</xm:f>
              </x14:cfvo>
              <x14:cfvo type="num">
                <xm:f>0</xm:f>
              </x14:cfvo>
              <x14:cfvo type="num">
                <xm:f>1</xm:f>
              </x14:cfvo>
              <x14:cfIcon iconSet="3Symbols2" iconId="1"/>
              <x14:cfIcon iconSet="3Symbols2" iconId="0"/>
              <x14:cfIcon iconSet="3Symbols2" iconId="2"/>
            </x14:iconSet>
          </x14:cfRule>
          <xm:sqref>O25</xm:sqref>
        </x14:conditionalFormatting>
        <x14:conditionalFormatting xmlns:xm="http://schemas.microsoft.com/office/excel/2006/main">
          <x14:cfRule type="iconSet" priority="6" id="{A422DCC0-397E-4760-A3B6-F099F9A1D015}">
            <x14:iconSet showValue="0" custom="1">
              <x14:cfvo type="percent">
                <xm:f>0</xm:f>
              </x14:cfvo>
              <x14:cfvo type="num">
                <xm:f>0</xm:f>
              </x14:cfvo>
              <x14:cfvo type="num">
                <xm:f>1</xm:f>
              </x14:cfvo>
              <x14:cfIcon iconSet="3Symbols2" iconId="1"/>
              <x14:cfIcon iconSet="3Symbols2" iconId="0"/>
              <x14:cfIcon iconSet="3Symbols2" iconId="2"/>
            </x14:iconSet>
          </x14:cfRule>
          <xm:sqref>O26</xm:sqref>
        </x14:conditionalFormatting>
        <x14:conditionalFormatting xmlns:xm="http://schemas.microsoft.com/office/excel/2006/main">
          <x14:cfRule type="iconSet" priority="5" id="{5DB94C3A-7527-4B0B-903E-54C26C61BC1D}">
            <x14:iconSet showValue="0" custom="1">
              <x14:cfvo type="percent">
                <xm:f>0</xm:f>
              </x14:cfvo>
              <x14:cfvo type="num">
                <xm:f>0</xm:f>
              </x14:cfvo>
              <x14:cfvo type="num">
                <xm:f>1</xm:f>
              </x14:cfvo>
              <x14:cfIcon iconSet="3Symbols2" iconId="1"/>
              <x14:cfIcon iconSet="3Symbols2" iconId="0"/>
              <x14:cfIcon iconSet="3Symbols2" iconId="2"/>
            </x14:iconSet>
          </x14:cfRule>
          <xm:sqref>O27</xm:sqref>
        </x14:conditionalFormatting>
        <x14:conditionalFormatting xmlns:xm="http://schemas.microsoft.com/office/excel/2006/main">
          <x14:cfRule type="iconSet" priority="4" id="{2C6C128B-F68C-4ABE-9668-199F4ED42C3B}">
            <x14:iconSet showValue="0" custom="1">
              <x14:cfvo type="percent">
                <xm:f>0</xm:f>
              </x14:cfvo>
              <x14:cfvo type="num">
                <xm:f>0</xm:f>
              </x14:cfvo>
              <x14:cfvo type="num">
                <xm:f>1</xm:f>
              </x14:cfvo>
              <x14:cfIcon iconSet="3Symbols2" iconId="1"/>
              <x14:cfIcon iconSet="3Symbols2" iconId="0"/>
              <x14:cfIcon iconSet="3Symbols2" iconId="2"/>
            </x14:iconSet>
          </x14:cfRule>
          <xm:sqref>O28</xm:sqref>
        </x14:conditionalFormatting>
        <x14:conditionalFormatting xmlns:xm="http://schemas.microsoft.com/office/excel/2006/main">
          <x14:cfRule type="iconSet" priority="3" id="{0DDFF2BA-0984-4C67-B1C5-74082A344D60}">
            <x14:iconSet showValue="0" custom="1">
              <x14:cfvo type="percent">
                <xm:f>0</xm:f>
              </x14:cfvo>
              <x14:cfvo type="num">
                <xm:f>0</xm:f>
              </x14:cfvo>
              <x14:cfvo type="num">
                <xm:f>1</xm:f>
              </x14:cfvo>
              <x14:cfIcon iconSet="3Symbols2" iconId="1"/>
              <x14:cfIcon iconSet="3Symbols2" iconId="0"/>
              <x14:cfIcon iconSet="3Symbols2" iconId="2"/>
            </x14:iconSet>
          </x14:cfRule>
          <xm:sqref>O29</xm:sqref>
        </x14:conditionalFormatting>
        <x14:conditionalFormatting xmlns:xm="http://schemas.microsoft.com/office/excel/2006/main">
          <x14:cfRule type="iconSet" priority="2" id="{6D6148EF-FCAA-4F72-AD55-A9F8F2337D9B}">
            <x14:iconSet showValue="0" custom="1">
              <x14:cfvo type="percent">
                <xm:f>0</xm:f>
              </x14:cfvo>
              <x14:cfvo type="num">
                <xm:f>0</xm:f>
              </x14:cfvo>
              <x14:cfvo type="num">
                <xm:f>1</xm:f>
              </x14:cfvo>
              <x14:cfIcon iconSet="3Symbols2" iconId="1"/>
              <x14:cfIcon iconSet="3Symbols2" iconId="0"/>
              <x14:cfIcon iconSet="3Symbols2" iconId="2"/>
            </x14:iconSet>
          </x14:cfRule>
          <xm:sqref>O30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J152"/>
  <sheetViews>
    <sheetView showGridLines="0" showRowColHeaders="0" zoomScaleNormal="100" zoomScaleSheetLayoutView="100" workbookViewId="0">
      <selection activeCell="G6" sqref="G6:H6"/>
    </sheetView>
  </sheetViews>
  <sheetFormatPr baseColWidth="10" defaultColWidth="11.42578125" defaultRowHeight="12.75" x14ac:dyDescent="0.2"/>
  <cols>
    <col min="1" max="1" width="2.5703125" style="17" customWidth="1"/>
    <col min="2" max="2" width="3.28515625" style="48" bestFit="1" customWidth="1"/>
    <col min="3" max="3" width="24.85546875" style="1" customWidth="1"/>
    <col min="4" max="4" width="8.42578125" style="1" customWidth="1"/>
    <col min="5" max="5" width="11.5703125" style="1" customWidth="1"/>
    <col min="6" max="6" width="2.28515625" style="1" customWidth="1"/>
    <col min="7" max="14" width="11.5703125" style="1" customWidth="1"/>
    <col min="15" max="15" width="2.85546875" style="1" customWidth="1"/>
    <col min="16" max="16" width="20.7109375" style="15" customWidth="1"/>
    <col min="17" max="17" width="4.5703125" style="15" customWidth="1"/>
    <col min="18" max="18" width="5.7109375" style="15" customWidth="1"/>
    <col min="19" max="19" width="1.28515625" style="15" customWidth="1"/>
    <col min="20" max="32" width="10.28515625" style="1" customWidth="1"/>
    <col min="33" max="33" width="9.140625" style="20" customWidth="1"/>
    <col min="34" max="34" width="11" style="1" customWidth="1"/>
    <col min="35" max="35" width="5.7109375" style="1" customWidth="1"/>
    <col min="36" max="36" width="6.140625" style="1" customWidth="1"/>
    <col min="37" max="16384" width="11.42578125" style="17"/>
  </cols>
  <sheetData>
    <row r="1" spans="1:36" ht="24" customHeight="1" x14ac:dyDescent="0.2">
      <c r="A1" s="192" t="s">
        <v>119</v>
      </c>
      <c r="B1" s="193"/>
      <c r="C1" s="180"/>
      <c r="D1" s="180"/>
      <c r="E1" s="194"/>
      <c r="F1" s="180"/>
      <c r="G1" s="180"/>
      <c r="H1" s="180"/>
      <c r="I1" s="180"/>
      <c r="J1" s="180"/>
      <c r="K1" s="180"/>
      <c r="L1" s="180"/>
      <c r="M1" s="180"/>
      <c r="N1" s="180"/>
      <c r="O1" s="180"/>
      <c r="P1" s="183"/>
      <c r="Q1" s="183"/>
      <c r="R1" s="183"/>
      <c r="S1" s="183"/>
      <c r="T1" s="180"/>
      <c r="U1" s="180"/>
      <c r="V1" s="180"/>
      <c r="W1" s="180"/>
      <c r="X1" s="180"/>
      <c r="Y1" s="180"/>
      <c r="Z1" s="180"/>
      <c r="AA1" s="180"/>
      <c r="AB1" s="180"/>
      <c r="AC1" s="180"/>
      <c r="AD1" s="180"/>
      <c r="AE1" s="180"/>
      <c r="AF1" s="180"/>
      <c r="AG1" s="183"/>
      <c r="AH1" s="180"/>
      <c r="AI1" s="180"/>
      <c r="AJ1" s="180"/>
    </row>
    <row r="2" spans="1:36" ht="24" customHeight="1" x14ac:dyDescent="0.3">
      <c r="A2" s="192"/>
      <c r="B2" s="17"/>
      <c r="C2" s="210"/>
      <c r="D2" s="210"/>
      <c r="E2" s="210"/>
      <c r="F2" s="210"/>
      <c r="G2" s="210"/>
      <c r="H2" s="210"/>
      <c r="I2" s="210"/>
      <c r="J2" s="210"/>
      <c r="K2" s="210"/>
      <c r="L2" s="210"/>
      <c r="M2" s="210"/>
      <c r="N2" s="210"/>
      <c r="O2" s="210"/>
      <c r="P2" s="211"/>
      <c r="Q2" s="195"/>
      <c r="R2" s="185"/>
      <c r="S2" s="185"/>
      <c r="T2" s="181"/>
      <c r="U2" s="181"/>
      <c r="V2" s="181"/>
      <c r="W2" s="181"/>
      <c r="X2" s="181"/>
      <c r="Y2" s="181"/>
      <c r="Z2" s="181"/>
      <c r="AA2" s="181"/>
      <c r="AB2" s="181"/>
      <c r="AC2" s="181"/>
      <c r="AD2" s="181"/>
      <c r="AE2" s="181"/>
      <c r="AF2" s="181"/>
      <c r="AG2" s="196"/>
      <c r="AH2" s="180"/>
      <c r="AI2" s="180"/>
      <c r="AJ2" s="180"/>
    </row>
    <row r="3" spans="1:36" ht="24" customHeight="1" x14ac:dyDescent="0.2">
      <c r="A3" s="192"/>
      <c r="B3" s="17"/>
      <c r="L3" s="113" t="s">
        <v>112</v>
      </c>
      <c r="M3" s="113"/>
      <c r="N3" s="153"/>
      <c r="O3" s="153"/>
      <c r="P3" s="183"/>
      <c r="Q3" s="183"/>
      <c r="R3" s="185"/>
      <c r="S3" s="185"/>
      <c r="T3" s="181"/>
      <c r="U3" s="181"/>
      <c r="V3" s="181"/>
      <c r="W3" s="181"/>
      <c r="X3" s="181"/>
      <c r="Y3" s="181"/>
      <c r="Z3" s="181"/>
      <c r="AA3" s="181"/>
      <c r="AB3" s="181"/>
      <c r="AC3" s="181"/>
      <c r="AD3" s="181"/>
      <c r="AE3" s="181"/>
      <c r="AF3" s="181"/>
      <c r="AG3" s="183"/>
      <c r="AH3" s="180"/>
      <c r="AI3" s="180"/>
      <c r="AJ3" s="180"/>
    </row>
    <row r="4" spans="1:36" ht="24" customHeight="1" x14ac:dyDescent="0.2">
      <c r="A4" s="192"/>
      <c r="B4" s="17"/>
      <c r="C4" s="358" t="s">
        <v>71</v>
      </c>
      <c r="D4" s="358"/>
      <c r="E4" s="358"/>
      <c r="F4" s="358"/>
      <c r="G4" s="358"/>
      <c r="H4" s="358"/>
      <c r="I4" s="358"/>
      <c r="J4" s="358"/>
      <c r="K4" s="358"/>
      <c r="L4" s="358"/>
      <c r="M4" s="358"/>
      <c r="N4" s="358"/>
      <c r="O4" s="358"/>
      <c r="P4" s="185"/>
      <c r="Q4" s="185"/>
      <c r="R4" s="185"/>
      <c r="S4" s="185"/>
      <c r="T4" s="181"/>
      <c r="U4" s="181"/>
      <c r="V4" s="181"/>
      <c r="W4" s="181"/>
      <c r="X4" s="181"/>
      <c r="Y4" s="181"/>
      <c r="Z4" s="181"/>
      <c r="AA4" s="181"/>
      <c r="AB4" s="181"/>
      <c r="AC4" s="181"/>
      <c r="AD4" s="181"/>
      <c r="AE4" s="181"/>
      <c r="AF4" s="181"/>
      <c r="AG4" s="183"/>
      <c r="AH4" s="180"/>
      <c r="AI4" s="180"/>
      <c r="AJ4" s="180"/>
    </row>
    <row r="5" spans="1:36" ht="15" customHeight="1" x14ac:dyDescent="0.2">
      <c r="A5" s="192"/>
      <c r="B5" s="49">
        <v>1</v>
      </c>
      <c r="C5" s="359" t="s">
        <v>2</v>
      </c>
      <c r="D5" s="336"/>
      <c r="E5" s="336"/>
      <c r="F5" s="18"/>
      <c r="G5" s="360" t="str">
        <f>IF(+Basisdatenblatt!G5 &lt;&gt; 0, +Basisdatenblatt!G5, "Antragsteller")</f>
        <v>Antragsteller</v>
      </c>
      <c r="H5" s="361"/>
      <c r="I5" s="96"/>
      <c r="J5" s="96"/>
      <c r="K5" s="96"/>
      <c r="L5" s="96"/>
      <c r="M5" s="96"/>
      <c r="N5" s="96"/>
      <c r="O5" s="51"/>
      <c r="P5" s="181"/>
      <c r="Q5" s="181"/>
      <c r="R5" s="181"/>
      <c r="S5" s="185"/>
      <c r="T5" s="181"/>
      <c r="U5" s="181"/>
      <c r="V5" s="181"/>
      <c r="W5" s="181"/>
      <c r="X5" s="181"/>
      <c r="Y5" s="181"/>
      <c r="Z5" s="181"/>
      <c r="AA5" s="181"/>
      <c r="AB5" s="181"/>
      <c r="AC5" s="181"/>
      <c r="AD5" s="181"/>
      <c r="AE5" s="181"/>
      <c r="AF5" s="181"/>
      <c r="AG5" s="183"/>
      <c r="AH5" s="180"/>
      <c r="AI5" s="180"/>
      <c r="AJ5" s="180"/>
    </row>
    <row r="6" spans="1:36" ht="15" customHeight="1" x14ac:dyDescent="0.2">
      <c r="A6" s="192"/>
      <c r="B6" s="158">
        <v>2</v>
      </c>
      <c r="C6" s="362" t="s">
        <v>63</v>
      </c>
      <c r="D6" s="363"/>
      <c r="E6" s="364"/>
      <c r="F6" s="18"/>
      <c r="G6" s="365"/>
      <c r="H6" s="366"/>
      <c r="I6" s="79">
        <f>IF(AND(Auswahl_LSA_aktiv)*AND(G6=""),0,1)</f>
        <v>1</v>
      </c>
      <c r="J6" s="19"/>
      <c r="K6" s="19"/>
      <c r="L6" s="19"/>
      <c r="M6" s="19"/>
      <c r="N6" s="19"/>
      <c r="P6" s="181"/>
      <c r="Q6" s="181"/>
      <c r="R6" s="181"/>
      <c r="S6" s="185"/>
      <c r="T6" s="181"/>
      <c r="U6" s="181"/>
      <c r="V6" s="181"/>
      <c r="W6" s="181"/>
      <c r="X6" s="181"/>
      <c r="Y6" s="183"/>
      <c r="Z6" s="180"/>
      <c r="AA6" s="180"/>
      <c r="AB6" s="180"/>
      <c r="AC6" s="192"/>
      <c r="AD6" s="192"/>
      <c r="AE6" s="192"/>
      <c r="AF6" s="192"/>
      <c r="AG6" s="192"/>
      <c r="AH6" s="192"/>
      <c r="AI6" s="192"/>
      <c r="AJ6" s="192"/>
    </row>
    <row r="7" spans="1:36" ht="15" customHeight="1" x14ac:dyDescent="0.2">
      <c r="A7" s="192"/>
      <c r="B7" s="337">
        <v>3</v>
      </c>
      <c r="C7" s="338" t="s">
        <v>53</v>
      </c>
      <c r="D7" s="339"/>
      <c r="E7" s="340"/>
      <c r="F7" s="18"/>
      <c r="G7" s="344"/>
      <c r="H7" s="345"/>
      <c r="I7" s="348">
        <f>IF(AND(Auswahl_LSA_aktiv)*AND(G7=""),0,1)</f>
        <v>1</v>
      </c>
      <c r="J7" s="19"/>
      <c r="K7" s="19"/>
      <c r="L7" s="19"/>
      <c r="M7" s="19"/>
      <c r="N7" s="19"/>
      <c r="P7" s="181"/>
      <c r="Q7" s="181"/>
      <c r="R7" s="181"/>
      <c r="S7" s="185"/>
      <c r="T7" s="197"/>
      <c r="U7" s="181"/>
      <c r="V7" s="181"/>
      <c r="W7" s="181"/>
      <c r="X7" s="181"/>
      <c r="Y7" s="183"/>
      <c r="Z7" s="180"/>
      <c r="AA7" s="180"/>
      <c r="AB7" s="180"/>
      <c r="AC7" s="192"/>
      <c r="AD7" s="192"/>
      <c r="AE7" s="192"/>
      <c r="AF7" s="192"/>
      <c r="AG7" s="192"/>
      <c r="AH7" s="192"/>
      <c r="AI7" s="192"/>
      <c r="AJ7" s="192"/>
    </row>
    <row r="8" spans="1:36" ht="15" customHeight="1" x14ac:dyDescent="0.2">
      <c r="A8" s="192"/>
      <c r="B8" s="337"/>
      <c r="C8" s="341"/>
      <c r="D8" s="342"/>
      <c r="E8" s="343"/>
      <c r="F8" s="18"/>
      <c r="G8" s="346"/>
      <c r="H8" s="347"/>
      <c r="I8" s="348"/>
      <c r="J8" s="19"/>
      <c r="K8" s="19"/>
      <c r="L8" s="19"/>
      <c r="M8" s="19"/>
      <c r="N8" s="19"/>
      <c r="O8" s="17"/>
      <c r="P8" s="181"/>
      <c r="Q8" s="181"/>
      <c r="R8" s="181"/>
      <c r="S8" s="185"/>
      <c r="T8" s="181"/>
      <c r="U8" s="181"/>
      <c r="V8" s="181"/>
      <c r="W8" s="181"/>
      <c r="X8" s="181"/>
      <c r="Y8" s="183"/>
      <c r="Z8" s="180"/>
      <c r="AA8" s="180"/>
      <c r="AB8" s="180"/>
      <c r="AC8" s="192"/>
      <c r="AD8" s="192"/>
      <c r="AE8" s="192"/>
      <c r="AF8" s="192"/>
      <c r="AG8" s="192"/>
      <c r="AH8" s="192"/>
      <c r="AI8" s="192"/>
      <c r="AJ8" s="192"/>
    </row>
    <row r="9" spans="1:36" ht="15" customHeight="1" x14ac:dyDescent="0.2">
      <c r="A9" s="192"/>
      <c r="B9" s="49"/>
      <c r="C9" s="94"/>
      <c r="D9" s="94"/>
      <c r="E9" s="94"/>
      <c r="F9" s="18"/>
      <c r="G9" s="19"/>
      <c r="H9" s="19"/>
      <c r="I9" s="19"/>
      <c r="J9" s="19"/>
      <c r="K9" s="19"/>
      <c r="L9" s="19"/>
      <c r="M9" s="19"/>
      <c r="N9" s="19"/>
      <c r="O9" s="95"/>
      <c r="P9" s="181"/>
      <c r="Q9" s="181"/>
      <c r="R9" s="181"/>
      <c r="S9" s="185"/>
      <c r="T9" s="181"/>
      <c r="U9" s="181"/>
      <c r="V9" s="181"/>
      <c r="W9" s="181"/>
      <c r="X9" s="181"/>
      <c r="Y9" s="183"/>
      <c r="Z9" s="180"/>
      <c r="AA9" s="180"/>
      <c r="AB9" s="180"/>
      <c r="AC9" s="192"/>
      <c r="AD9" s="192"/>
      <c r="AE9" s="192"/>
      <c r="AF9" s="192"/>
      <c r="AG9" s="192"/>
      <c r="AH9" s="192"/>
      <c r="AI9" s="192"/>
      <c r="AJ9" s="192"/>
    </row>
    <row r="10" spans="1:36" ht="18.75" customHeight="1" x14ac:dyDescent="0.2">
      <c r="A10" s="192"/>
      <c r="B10" s="17"/>
      <c r="C10" s="25"/>
      <c r="D10" s="25"/>
      <c r="E10" s="50"/>
      <c r="F10" s="18"/>
      <c r="G10" s="67" t="s">
        <v>85</v>
      </c>
      <c r="H10" s="67" t="s">
        <v>86</v>
      </c>
      <c r="I10" s="67" t="s">
        <v>85</v>
      </c>
      <c r="J10" s="67" t="s">
        <v>86</v>
      </c>
      <c r="K10" s="67" t="s">
        <v>85</v>
      </c>
      <c r="L10" s="67" t="s">
        <v>86</v>
      </c>
      <c r="M10" s="67" t="s">
        <v>85</v>
      </c>
      <c r="N10" s="67" t="s">
        <v>86</v>
      </c>
      <c r="O10" s="52"/>
      <c r="P10" s="181"/>
      <c r="Q10" s="181"/>
      <c r="R10" s="181"/>
      <c r="S10" s="185"/>
      <c r="T10" s="181"/>
      <c r="U10" s="181"/>
      <c r="V10" s="181"/>
      <c r="W10" s="181"/>
      <c r="X10" s="181"/>
      <c r="Y10" s="183"/>
      <c r="Z10" s="180"/>
      <c r="AA10" s="180"/>
      <c r="AB10" s="180"/>
      <c r="AC10" s="192"/>
      <c r="AD10" s="192"/>
      <c r="AE10" s="192"/>
      <c r="AF10" s="192"/>
      <c r="AG10" s="192"/>
      <c r="AH10" s="192"/>
      <c r="AI10" s="192"/>
      <c r="AJ10" s="192"/>
    </row>
    <row r="11" spans="1:36" ht="15" customHeight="1" x14ac:dyDescent="0.2">
      <c r="A11" s="192"/>
      <c r="B11" s="17">
        <v>4</v>
      </c>
      <c r="C11" s="332" t="s">
        <v>68</v>
      </c>
      <c r="D11" s="336"/>
      <c r="E11" s="336"/>
      <c r="F11" s="18"/>
      <c r="G11" s="349"/>
      <c r="H11" s="350"/>
      <c r="I11" s="349"/>
      <c r="J11" s="350"/>
      <c r="K11" s="349"/>
      <c r="L11" s="350"/>
      <c r="M11" s="349"/>
      <c r="N11" s="350"/>
      <c r="O11" s="79">
        <f>IF(AND(Auswahl_LSA_aktiv,$G$145=FALSE,$G$146=FALSE,$G$147=FALSE,$G$148=FALSE),0,1)</f>
        <v>1</v>
      </c>
      <c r="P11" s="181"/>
      <c r="Q11" s="181"/>
      <c r="R11" s="181"/>
      <c r="S11" s="181"/>
      <c r="T11" s="181"/>
      <c r="U11" s="181"/>
      <c r="V11" s="181"/>
      <c r="W11" s="181"/>
      <c r="X11" s="181"/>
      <c r="Y11" s="192"/>
      <c r="Z11" s="192"/>
      <c r="AA11" s="192"/>
      <c r="AB11" s="192"/>
      <c r="AC11" s="192"/>
      <c r="AD11" s="192"/>
      <c r="AE11" s="192"/>
      <c r="AF11" s="192"/>
      <c r="AG11" s="192"/>
      <c r="AH11" s="192"/>
      <c r="AI11" s="192"/>
      <c r="AJ11" s="192"/>
    </row>
    <row r="12" spans="1:36" ht="30" customHeight="1" x14ac:dyDescent="0.2">
      <c r="A12" s="192"/>
      <c r="B12" s="17">
        <v>5</v>
      </c>
      <c r="C12" s="332" t="s">
        <v>100</v>
      </c>
      <c r="D12" s="336"/>
      <c r="E12" s="336"/>
      <c r="F12" s="18"/>
      <c r="G12" s="152"/>
      <c r="H12" s="2"/>
      <c r="I12" s="152"/>
      <c r="J12" s="2"/>
      <c r="K12" s="152"/>
      <c r="L12" s="2"/>
      <c r="M12" s="152"/>
      <c r="N12" s="2"/>
      <c r="O12" s="79">
        <f>IF(Auswahl_LSA_aktiv=TRUE,IF(AND($G$145=TRUE,OR(G12="",H12="")),0,IF(AND($G$146=TRUE,OR(I12="",J12="")),0,IF(AND($G$147=TRUE,OR(K12="",L12="")),0,IF(AND($G$148=TRUE,OR(M12="",N12="")),0,IF(AND($G$145=FALSE,$G$146=FALSE,$G$147=FALSE,$G$148=FALSE),0,1))))),1)</f>
        <v>1</v>
      </c>
      <c r="P12" s="181"/>
      <c r="Q12" s="181"/>
      <c r="R12" s="181"/>
      <c r="S12" s="181"/>
      <c r="T12" s="181"/>
      <c r="U12" s="181"/>
      <c r="V12" s="181"/>
      <c r="W12" s="181"/>
      <c r="X12" s="181"/>
      <c r="Y12" s="192"/>
      <c r="Z12" s="192"/>
      <c r="AA12" s="192"/>
      <c r="AB12" s="192"/>
      <c r="AC12" s="192"/>
      <c r="AD12" s="192"/>
      <c r="AE12" s="192"/>
      <c r="AF12" s="192"/>
      <c r="AG12" s="192"/>
      <c r="AH12" s="192"/>
      <c r="AI12" s="192"/>
      <c r="AJ12" s="192"/>
    </row>
    <row r="13" spans="1:36" ht="15" customHeight="1" x14ac:dyDescent="0.2">
      <c r="A13" s="192"/>
      <c r="B13" s="17">
        <v>6</v>
      </c>
      <c r="C13" s="332" t="s">
        <v>52</v>
      </c>
      <c r="D13" s="336"/>
      <c r="E13" s="336"/>
      <c r="F13" s="18"/>
      <c r="G13" s="65"/>
      <c r="H13" s="66"/>
      <c r="I13" s="65"/>
      <c r="J13" s="66"/>
      <c r="K13" s="65"/>
      <c r="L13" s="66"/>
      <c r="M13" s="65"/>
      <c r="N13" s="66"/>
      <c r="O13" s="79">
        <f>IF(AND(Auswahl_LSA_aktiv)*OR(G13="",H13=""),0,IF(AND($G$146=TRUE)*OR(I13="",J13=""),0,IF(AND($G$147=TRUE)*OR(K13="",L13=""),0,IF(AND($G$148=TRUE)*OR(M13="",N13=""),0,1))))</f>
        <v>1</v>
      </c>
      <c r="P13" s="181"/>
      <c r="Q13" s="181"/>
      <c r="R13" s="181"/>
      <c r="S13" s="181"/>
      <c r="T13" s="181"/>
      <c r="U13" s="181"/>
      <c r="V13" s="181"/>
      <c r="W13" s="181"/>
      <c r="X13" s="181"/>
      <c r="Y13" s="192"/>
      <c r="Z13" s="192"/>
      <c r="AA13" s="192"/>
      <c r="AB13" s="192"/>
      <c r="AC13" s="192"/>
      <c r="AD13" s="192"/>
      <c r="AE13" s="192"/>
      <c r="AF13" s="192"/>
      <c r="AG13" s="192"/>
      <c r="AH13" s="192"/>
      <c r="AI13" s="192"/>
      <c r="AJ13" s="192"/>
    </row>
    <row r="14" spans="1:36" ht="15" customHeight="1" x14ac:dyDescent="0.2">
      <c r="A14" s="192"/>
      <c r="B14" s="17">
        <v>7</v>
      </c>
      <c r="C14" s="333" t="s">
        <v>0</v>
      </c>
      <c r="D14" s="369"/>
      <c r="E14" s="370"/>
      <c r="F14" s="18"/>
      <c r="G14" s="114"/>
      <c r="H14" s="114"/>
      <c r="I14" s="114"/>
      <c r="J14" s="114"/>
      <c r="K14" s="114"/>
      <c r="L14" s="114"/>
      <c r="M14" s="114"/>
      <c r="N14" s="115"/>
      <c r="O14" s="79">
        <f>IF(AND(Auswahl_LSA_aktiv)*OR(G14="",H14=""),0,IF(AND($G$146=TRUE)*OR(I14="",J14=""),0,IF(AND($G$147=TRUE)*OR(K14="",L14=""),0,IF(AND($G$148=TRUE)*OR(M14="",N14=""),0,1))))</f>
        <v>1</v>
      </c>
      <c r="P14" s="181"/>
      <c r="Q14" s="181"/>
      <c r="R14" s="181"/>
      <c r="S14" s="181"/>
      <c r="T14" s="181"/>
      <c r="U14" s="181"/>
      <c r="V14" s="181"/>
      <c r="W14" s="181"/>
      <c r="X14" s="181"/>
      <c r="Y14" s="192"/>
      <c r="Z14" s="192"/>
      <c r="AA14" s="192"/>
      <c r="AB14" s="192"/>
      <c r="AC14" s="192"/>
      <c r="AD14" s="192"/>
      <c r="AE14" s="192"/>
      <c r="AF14" s="192"/>
      <c r="AG14" s="192"/>
      <c r="AH14" s="192"/>
      <c r="AI14" s="192"/>
      <c r="AJ14" s="192"/>
    </row>
    <row r="15" spans="1:36" ht="18.75" customHeight="1" x14ac:dyDescent="0.2">
      <c r="A15" s="192"/>
      <c r="B15" s="17"/>
      <c r="C15" s="367" t="s">
        <v>14</v>
      </c>
      <c r="D15" s="368"/>
      <c r="E15" s="368"/>
      <c r="F15" s="18"/>
      <c r="G15" s="170">
        <f>G13*G14</f>
        <v>0</v>
      </c>
      <c r="H15" s="170">
        <f t="shared" ref="H15:N15" si="0">H13*H14</f>
        <v>0</v>
      </c>
      <c r="I15" s="171">
        <f t="shared" si="0"/>
        <v>0</v>
      </c>
      <c r="J15" s="171">
        <f t="shared" si="0"/>
        <v>0</v>
      </c>
      <c r="K15" s="171">
        <f t="shared" si="0"/>
        <v>0</v>
      </c>
      <c r="L15" s="171">
        <f t="shared" si="0"/>
        <v>0</v>
      </c>
      <c r="M15" s="171">
        <f t="shared" si="0"/>
        <v>0</v>
      </c>
      <c r="N15" s="171">
        <f t="shared" si="0"/>
        <v>0</v>
      </c>
      <c r="O15" s="55"/>
      <c r="P15" s="181"/>
      <c r="Q15" s="181"/>
      <c r="R15" s="181"/>
      <c r="S15" s="181"/>
      <c r="T15" s="181"/>
      <c r="U15" s="181"/>
      <c r="V15" s="181"/>
      <c r="W15" s="181"/>
      <c r="X15" s="181"/>
      <c r="Y15" s="192"/>
      <c r="Z15" s="192"/>
      <c r="AA15" s="192"/>
      <c r="AB15" s="192"/>
      <c r="AC15" s="192"/>
      <c r="AD15" s="192"/>
      <c r="AE15" s="192"/>
      <c r="AF15" s="192"/>
      <c r="AG15" s="192"/>
      <c r="AH15" s="192"/>
      <c r="AI15" s="192"/>
      <c r="AJ15" s="192"/>
    </row>
    <row r="16" spans="1:36" ht="15" customHeight="1" x14ac:dyDescent="0.2">
      <c r="A16" s="192"/>
      <c r="B16" s="17">
        <v>8</v>
      </c>
      <c r="C16" s="332" t="s">
        <v>92</v>
      </c>
      <c r="D16" s="336"/>
      <c r="E16" s="336"/>
      <c r="F16" s="18"/>
      <c r="G16" s="104">
        <f>G15+I15+K15+M15</f>
        <v>0</v>
      </c>
      <c r="H16" s="105">
        <f>H15+J15+L15+N15</f>
        <v>0</v>
      </c>
      <c r="I16" s="118"/>
      <c r="J16" s="118"/>
      <c r="K16" s="118"/>
      <c r="L16" s="118"/>
      <c r="M16" s="118"/>
      <c r="N16" s="118"/>
      <c r="O16" s="79">
        <f>IF(AND(Auswahl_LSA_aktiv)*OR(G16=0, H16=0),0,1)</f>
        <v>1</v>
      </c>
      <c r="P16" s="181"/>
      <c r="Q16" s="181"/>
      <c r="R16" s="181"/>
      <c r="S16" s="181"/>
      <c r="T16" s="181"/>
      <c r="U16" s="181"/>
      <c r="V16" s="181"/>
      <c r="W16" s="181"/>
      <c r="X16" s="181"/>
      <c r="Y16" s="192"/>
      <c r="Z16" s="192"/>
      <c r="AA16" s="192"/>
      <c r="AB16" s="192"/>
      <c r="AC16" s="192"/>
      <c r="AD16" s="192"/>
      <c r="AE16" s="192"/>
      <c r="AF16" s="192"/>
      <c r="AG16" s="192"/>
      <c r="AH16" s="192"/>
      <c r="AI16" s="192"/>
      <c r="AJ16" s="192"/>
    </row>
    <row r="17" spans="1:36" ht="15" customHeight="1" x14ac:dyDescent="0.2">
      <c r="A17" s="192"/>
      <c r="B17" s="17">
        <v>9</v>
      </c>
      <c r="C17" s="331" t="s">
        <v>1</v>
      </c>
      <c r="D17" s="331"/>
      <c r="E17" s="331"/>
      <c r="F17" s="18"/>
      <c r="G17" s="53">
        <f>G16/1000</f>
        <v>0</v>
      </c>
      <c r="H17" s="54">
        <f>H16/1000</f>
        <v>0</v>
      </c>
      <c r="I17" s="55"/>
      <c r="J17" s="55"/>
      <c r="K17" s="55"/>
      <c r="L17" s="55"/>
      <c r="M17" s="55"/>
      <c r="N17" s="55"/>
      <c r="O17" s="79">
        <f>IF(AND(Auswahl_LSA_aktiv)*OR(G17=0, H17=0),0,1)</f>
        <v>1</v>
      </c>
      <c r="P17" s="198"/>
      <c r="Q17" s="198"/>
      <c r="R17" s="198"/>
      <c r="S17" s="181"/>
      <c r="T17" s="181"/>
      <c r="U17" s="181"/>
      <c r="V17" s="181"/>
      <c r="W17" s="181"/>
      <c r="X17" s="181"/>
      <c r="Y17" s="192"/>
      <c r="Z17" s="192"/>
      <c r="AA17" s="192"/>
      <c r="AB17" s="192"/>
      <c r="AC17" s="192"/>
      <c r="AD17" s="192"/>
      <c r="AE17" s="192"/>
      <c r="AF17" s="192"/>
      <c r="AG17" s="192"/>
      <c r="AH17" s="192"/>
      <c r="AI17" s="192"/>
      <c r="AJ17" s="192"/>
    </row>
    <row r="18" spans="1:36" ht="15" customHeight="1" x14ac:dyDescent="0.2">
      <c r="A18" s="192"/>
      <c r="B18" s="17">
        <v>10</v>
      </c>
      <c r="C18" s="332" t="s">
        <v>89</v>
      </c>
      <c r="D18" s="331"/>
      <c r="E18" s="331"/>
      <c r="F18" s="18"/>
      <c r="G18" s="145"/>
      <c r="H18" s="92"/>
      <c r="I18" s="119"/>
      <c r="J18" s="119"/>
      <c r="K18" s="119"/>
      <c r="L18" s="119"/>
      <c r="M18" s="119"/>
      <c r="N18" s="119"/>
      <c r="O18" s="79">
        <f>IF(AND(Auswahl_LSA_aktiv)*OR(G18="", H18=""),0,1)</f>
        <v>1</v>
      </c>
      <c r="P18" s="181"/>
      <c r="Q18" s="181"/>
      <c r="R18" s="181"/>
      <c r="S18" s="181"/>
      <c r="T18" s="181"/>
      <c r="U18" s="181"/>
      <c r="V18" s="181"/>
      <c r="W18" s="181"/>
      <c r="X18" s="181"/>
      <c r="Y18" s="192"/>
      <c r="Z18" s="192"/>
      <c r="AA18" s="192"/>
      <c r="AB18" s="192"/>
      <c r="AC18" s="192"/>
      <c r="AD18" s="192"/>
      <c r="AE18" s="192"/>
      <c r="AF18" s="192"/>
      <c r="AG18" s="192"/>
      <c r="AH18" s="192"/>
      <c r="AI18" s="192"/>
      <c r="AJ18" s="192"/>
    </row>
    <row r="19" spans="1:36" ht="15" customHeight="1" x14ac:dyDescent="0.2">
      <c r="A19" s="192"/>
      <c r="B19" s="17">
        <v>11</v>
      </c>
      <c r="C19" s="333" t="s">
        <v>101</v>
      </c>
      <c r="D19" s="334"/>
      <c r="E19" s="335"/>
      <c r="F19" s="18"/>
      <c r="G19" s="146"/>
      <c r="H19" s="136"/>
      <c r="I19" s="352" t="str">
        <f>IF(AND(H19&lt;G19,H35=""),"Die Einsparung durch das neue Steuergerät bitte in der Zeile 21 in % angeben!","")</f>
        <v/>
      </c>
      <c r="J19" s="353"/>
      <c r="K19" s="353"/>
      <c r="L19" s="353"/>
      <c r="M19" s="353"/>
      <c r="N19" s="353"/>
      <c r="O19" s="79">
        <f>IF(AND(Auswahl_LSA_aktiv,G19&lt;&gt;"",H19=""),0,1)</f>
        <v>1</v>
      </c>
      <c r="P19" s="181"/>
      <c r="Q19" s="181"/>
      <c r="R19" s="181"/>
      <c r="S19" s="181"/>
      <c r="T19" s="181"/>
      <c r="U19" s="181"/>
      <c r="V19" s="181"/>
      <c r="W19" s="181"/>
      <c r="X19" s="181"/>
      <c r="Y19" s="192"/>
      <c r="Z19" s="192"/>
      <c r="AA19" s="192"/>
      <c r="AB19" s="192"/>
      <c r="AC19" s="192"/>
      <c r="AD19" s="192"/>
      <c r="AE19" s="192"/>
      <c r="AF19" s="192"/>
      <c r="AG19" s="192"/>
      <c r="AH19" s="192"/>
      <c r="AI19" s="192"/>
      <c r="AJ19" s="192"/>
    </row>
    <row r="20" spans="1:36" ht="15" customHeight="1" x14ac:dyDescent="0.2">
      <c r="A20" s="192"/>
      <c r="B20" s="17">
        <v>12</v>
      </c>
      <c r="C20" s="331" t="s">
        <v>3</v>
      </c>
      <c r="D20" s="331"/>
      <c r="E20" s="331"/>
      <c r="F20" s="18"/>
      <c r="G20" s="147">
        <f>+(G17*G18)</f>
        <v>0</v>
      </c>
      <c r="H20" s="78">
        <f>IF(H19&lt;G19,+(H17*H18)-((H17*H18)*H35),+(H17*H18))</f>
        <v>0</v>
      </c>
      <c r="I20" s="56"/>
      <c r="J20" s="56"/>
      <c r="K20" s="56"/>
      <c r="L20" s="56"/>
      <c r="M20" s="56"/>
      <c r="N20" s="56"/>
      <c r="O20" s="79">
        <f>IF(AND(Auswahl_LSA_aktiv)*OR(G20=0, H20=0),0,1)</f>
        <v>1</v>
      </c>
      <c r="P20" s="181"/>
      <c r="Q20" s="181"/>
      <c r="R20" s="181"/>
      <c r="S20" s="181"/>
      <c r="T20" s="181"/>
      <c r="U20" s="181"/>
      <c r="V20" s="181"/>
      <c r="W20" s="181"/>
      <c r="X20" s="181"/>
      <c r="Y20" s="192"/>
      <c r="Z20" s="192"/>
      <c r="AA20" s="192"/>
      <c r="AB20" s="192"/>
      <c r="AC20" s="192"/>
      <c r="AD20" s="192"/>
      <c r="AE20" s="192"/>
      <c r="AF20" s="192"/>
      <c r="AG20" s="192"/>
      <c r="AH20" s="192"/>
      <c r="AI20" s="192"/>
      <c r="AJ20" s="192"/>
    </row>
    <row r="21" spans="1:36" ht="15" customHeight="1" x14ac:dyDescent="0.2">
      <c r="A21" s="192"/>
      <c r="B21" s="17">
        <v>13</v>
      </c>
      <c r="C21" s="332" t="s">
        <v>72</v>
      </c>
      <c r="D21" s="331"/>
      <c r="E21" s="331"/>
      <c r="F21" s="18"/>
      <c r="G21" s="148">
        <f>(IF((G18)="",0,+G20-H20))</f>
        <v>0</v>
      </c>
      <c r="H21" s="135">
        <f>IF(G20=0,0,+G21/G20)</f>
        <v>0</v>
      </c>
      <c r="I21" s="85"/>
      <c r="J21" s="85"/>
      <c r="K21" s="85"/>
      <c r="L21" s="85"/>
      <c r="M21" s="85"/>
      <c r="N21" s="85"/>
      <c r="O21" s="79">
        <f>IF(AND(Auswahl_LSA_aktiv)*OR(G21=0,H21=0),0,IF(AND(Auswahl_LSA_aktiv=TRUE,H21&lt;0.5),-1,1))</f>
        <v>1</v>
      </c>
      <c r="P21" s="181"/>
      <c r="Q21" s="181"/>
      <c r="R21" s="181"/>
      <c r="S21" s="181"/>
      <c r="T21" s="181"/>
      <c r="U21" s="181"/>
      <c r="V21" s="181"/>
      <c r="W21" s="181"/>
      <c r="X21" s="181"/>
      <c r="Y21" s="192"/>
      <c r="Z21" s="192"/>
      <c r="AA21" s="192"/>
      <c r="AB21" s="192"/>
      <c r="AC21" s="192"/>
      <c r="AD21" s="192"/>
      <c r="AE21" s="192"/>
      <c r="AF21" s="192"/>
      <c r="AG21" s="192"/>
      <c r="AH21" s="192"/>
      <c r="AI21" s="192"/>
      <c r="AJ21" s="192"/>
    </row>
    <row r="22" spans="1:36" ht="15" customHeight="1" x14ac:dyDescent="0.2">
      <c r="A22" s="192"/>
      <c r="B22" s="17"/>
      <c r="C22" s="81"/>
      <c r="D22" s="80"/>
      <c r="E22" s="80"/>
      <c r="F22" s="18"/>
      <c r="G22" s="84"/>
      <c r="H22" s="85"/>
      <c r="I22" s="85"/>
      <c r="J22" s="85"/>
      <c r="K22" s="85"/>
      <c r="L22" s="85"/>
      <c r="M22" s="85"/>
      <c r="N22" s="85"/>
      <c r="O22" s="62"/>
      <c r="P22" s="181"/>
      <c r="Q22" s="181"/>
      <c r="R22" s="181"/>
      <c r="S22" s="181"/>
      <c r="T22" s="181"/>
      <c r="U22" s="181"/>
      <c r="V22" s="181"/>
      <c r="W22" s="181"/>
      <c r="X22" s="181"/>
      <c r="Y22" s="192"/>
      <c r="Z22" s="192"/>
      <c r="AA22" s="192"/>
      <c r="AB22" s="192"/>
      <c r="AC22" s="192"/>
      <c r="AD22" s="192"/>
      <c r="AE22" s="192"/>
      <c r="AF22" s="192"/>
      <c r="AG22" s="192"/>
      <c r="AH22" s="192"/>
      <c r="AI22" s="192"/>
      <c r="AJ22" s="192"/>
    </row>
    <row r="23" spans="1:36" ht="24" customHeight="1" x14ac:dyDescent="0.2">
      <c r="A23" s="192"/>
      <c r="B23" s="17"/>
      <c r="C23" s="325" t="s">
        <v>90</v>
      </c>
      <c r="D23" s="325"/>
      <c r="E23" s="325"/>
      <c r="F23" s="325"/>
      <c r="G23" s="325"/>
      <c r="H23" s="325"/>
      <c r="I23" s="107"/>
      <c r="J23" s="107"/>
      <c r="K23" s="108"/>
      <c r="L23" s="108"/>
      <c r="M23" s="108"/>
      <c r="N23" s="108"/>
      <c r="O23" s="62"/>
      <c r="P23" s="185"/>
      <c r="Q23" s="185"/>
      <c r="R23" s="185"/>
      <c r="S23" s="198"/>
      <c r="T23" s="198"/>
      <c r="U23" s="198"/>
      <c r="V23" s="198"/>
      <c r="W23" s="181"/>
      <c r="X23" s="181"/>
      <c r="Y23" s="192"/>
      <c r="Z23" s="192"/>
      <c r="AA23" s="192"/>
      <c r="AB23" s="192"/>
      <c r="AC23" s="192"/>
      <c r="AD23" s="192"/>
      <c r="AE23" s="192"/>
      <c r="AF23" s="192"/>
      <c r="AG23" s="192"/>
      <c r="AH23" s="192"/>
      <c r="AI23" s="192"/>
      <c r="AJ23" s="192"/>
    </row>
    <row r="24" spans="1:36" ht="26.25" customHeight="1" x14ac:dyDescent="0.2">
      <c r="A24" s="192"/>
      <c r="B24" s="17"/>
      <c r="C24" s="68" t="s">
        <v>15</v>
      </c>
      <c r="D24" s="68" t="s">
        <v>16</v>
      </c>
      <c r="E24" s="310" t="s">
        <v>69</v>
      </c>
      <c r="F24" s="311"/>
      <c r="G24" s="90" t="s">
        <v>66</v>
      </c>
      <c r="H24" s="110" t="s">
        <v>67</v>
      </c>
      <c r="I24" s="111"/>
      <c r="J24" s="97"/>
      <c r="K24" s="97"/>
      <c r="L24" s="97"/>
      <c r="M24" s="97"/>
      <c r="N24" s="97"/>
      <c r="O24" s="62"/>
      <c r="P24" s="185"/>
      <c r="Q24" s="185"/>
      <c r="R24" s="185"/>
      <c r="S24" s="181"/>
      <c r="T24" s="181"/>
      <c r="U24" s="181"/>
      <c r="V24" s="181"/>
      <c r="W24" s="181"/>
      <c r="X24" s="181"/>
      <c r="Y24" s="192"/>
      <c r="Z24" s="192"/>
      <c r="AA24" s="192"/>
      <c r="AB24" s="192"/>
      <c r="AC24" s="192"/>
      <c r="AD24" s="192"/>
      <c r="AE24" s="192"/>
      <c r="AF24" s="192"/>
      <c r="AG24" s="192"/>
      <c r="AH24" s="192"/>
      <c r="AI24" s="192"/>
      <c r="AJ24" s="192"/>
    </row>
    <row r="25" spans="1:36" ht="15" customHeight="1" x14ac:dyDescent="0.2">
      <c r="A25" s="192"/>
      <c r="B25" s="17">
        <v>14</v>
      </c>
      <c r="C25" s="116" t="s">
        <v>96</v>
      </c>
      <c r="D25" s="57">
        <f>H13</f>
        <v>0</v>
      </c>
      <c r="E25" s="326"/>
      <c r="F25" s="327"/>
      <c r="G25" s="156"/>
      <c r="H25" s="109">
        <f>IF($G$145=FALSE,0,(G25+E25)*D25)</f>
        <v>0</v>
      </c>
      <c r="I25" s="112"/>
      <c r="J25" s="98"/>
      <c r="K25" s="98"/>
      <c r="L25" s="98"/>
      <c r="M25" s="98"/>
      <c r="N25" s="98"/>
      <c r="O25" s="79">
        <f>IF(AND(Auswahl_LSA_aktiv,OR(E25="",G25="",H13="")),0,1)</f>
        <v>1</v>
      </c>
      <c r="P25" s="185"/>
      <c r="Q25" s="185"/>
      <c r="R25" s="185"/>
      <c r="S25" s="181"/>
      <c r="T25" s="181"/>
      <c r="U25" s="181"/>
      <c r="V25" s="181"/>
      <c r="W25" s="181"/>
      <c r="X25" s="181"/>
      <c r="Y25" s="192"/>
      <c r="Z25" s="192"/>
      <c r="AA25" s="192"/>
      <c r="AB25" s="192"/>
      <c r="AC25" s="192"/>
      <c r="AD25" s="192"/>
      <c r="AE25" s="192"/>
      <c r="AF25" s="192"/>
      <c r="AG25" s="192"/>
      <c r="AH25" s="192"/>
      <c r="AI25" s="192"/>
      <c r="AJ25" s="192"/>
    </row>
    <row r="26" spans="1:36" ht="15" customHeight="1" x14ac:dyDescent="0.2">
      <c r="A26" s="192"/>
      <c r="B26" s="17">
        <v>15</v>
      </c>
      <c r="C26" s="116" t="s">
        <v>97</v>
      </c>
      <c r="D26" s="57">
        <f>J13</f>
        <v>0</v>
      </c>
      <c r="E26" s="328"/>
      <c r="F26" s="327"/>
      <c r="G26" s="157"/>
      <c r="H26" s="109">
        <f>IF($G$146=FALSE,0,(G26+E26)*D26)</f>
        <v>0</v>
      </c>
      <c r="I26" s="112"/>
      <c r="J26" s="98"/>
      <c r="K26" s="98"/>
      <c r="L26" s="98"/>
      <c r="M26" s="98"/>
      <c r="N26" s="98"/>
      <c r="O26" s="79">
        <f>IF(AND(Auswahl_LSA_aktiv,OR(E26="",G26="",J13="")),0,1)</f>
        <v>1</v>
      </c>
      <c r="P26" s="185"/>
      <c r="Q26" s="185"/>
      <c r="R26" s="185"/>
      <c r="S26" s="181"/>
      <c r="T26" s="181"/>
      <c r="U26" s="181"/>
      <c r="V26" s="181"/>
      <c r="W26" s="181"/>
      <c r="X26" s="181"/>
      <c r="Y26" s="192"/>
      <c r="Z26" s="192"/>
      <c r="AA26" s="192"/>
      <c r="AB26" s="192"/>
      <c r="AC26" s="192"/>
      <c r="AD26" s="192"/>
      <c r="AE26" s="192"/>
      <c r="AF26" s="192"/>
      <c r="AG26" s="192"/>
      <c r="AH26" s="192"/>
      <c r="AI26" s="192"/>
      <c r="AJ26" s="192"/>
    </row>
    <row r="27" spans="1:36" ht="15" customHeight="1" x14ac:dyDescent="0.2">
      <c r="A27" s="192"/>
      <c r="B27" s="17">
        <v>16</v>
      </c>
      <c r="C27" s="116" t="s">
        <v>98</v>
      </c>
      <c r="D27" s="57">
        <f>L13</f>
        <v>0</v>
      </c>
      <c r="E27" s="329"/>
      <c r="F27" s="330"/>
      <c r="G27" s="157"/>
      <c r="H27" s="109">
        <f>IF($G$147=FALSE,0,(G27+E27)*D27)</f>
        <v>0</v>
      </c>
      <c r="I27" s="112"/>
      <c r="J27" s="98"/>
      <c r="K27" s="98"/>
      <c r="L27" s="98"/>
      <c r="M27" s="98"/>
      <c r="N27" s="98"/>
      <c r="O27" s="79">
        <f>IF(AND(Auswahl_LSA_aktiv,OR(E27="",G27="",L13="")),0,1)</f>
        <v>1</v>
      </c>
      <c r="P27" s="201"/>
      <c r="Q27" s="185"/>
      <c r="R27" s="185"/>
      <c r="S27" s="199"/>
      <c r="T27" s="181"/>
      <c r="U27" s="181"/>
      <c r="V27" s="181"/>
      <c r="W27" s="181"/>
      <c r="X27" s="181"/>
      <c r="Y27" s="183"/>
      <c r="Z27" s="200"/>
      <c r="AA27" s="200"/>
      <c r="AB27" s="180"/>
      <c r="AC27" s="192"/>
      <c r="AD27" s="192"/>
      <c r="AE27" s="192"/>
      <c r="AF27" s="192"/>
      <c r="AG27" s="192"/>
      <c r="AH27" s="192"/>
      <c r="AI27" s="192"/>
      <c r="AJ27" s="192"/>
    </row>
    <row r="28" spans="1:36" ht="15" customHeight="1" x14ac:dyDescent="0.2">
      <c r="A28" s="192"/>
      <c r="B28" s="17">
        <v>17</v>
      </c>
      <c r="C28" s="117" t="s">
        <v>119</v>
      </c>
      <c r="D28" s="57">
        <f>N13</f>
        <v>0</v>
      </c>
      <c r="E28" s="329"/>
      <c r="F28" s="330"/>
      <c r="G28" s="157"/>
      <c r="H28" s="109">
        <f>IF($G$148=FALSE,0,(G28+E28)*D28)</f>
        <v>0</v>
      </c>
      <c r="I28" s="112"/>
      <c r="J28" s="98"/>
      <c r="K28" s="98"/>
      <c r="L28" s="98"/>
      <c r="M28" s="98"/>
      <c r="N28" s="98"/>
      <c r="O28" s="79">
        <f>IF(AND(Auswahl_LSA_aktiv,OR(E28="",G28="",N13="")),0,1)</f>
        <v>1</v>
      </c>
      <c r="P28" s="182"/>
      <c r="Q28" s="185"/>
      <c r="R28" s="185"/>
      <c r="S28" s="199"/>
      <c r="T28" s="181"/>
      <c r="U28" s="181"/>
      <c r="V28" s="181"/>
      <c r="W28" s="181"/>
      <c r="X28" s="181"/>
      <c r="Y28" s="183"/>
      <c r="Z28" s="200"/>
      <c r="AA28" s="200"/>
      <c r="AB28" s="180"/>
      <c r="AC28" s="192"/>
      <c r="AD28" s="192"/>
      <c r="AE28" s="192"/>
      <c r="AF28" s="192"/>
      <c r="AG28" s="192"/>
      <c r="AH28" s="192"/>
      <c r="AI28" s="192"/>
      <c r="AJ28" s="192"/>
    </row>
    <row r="29" spans="1:36" ht="15" customHeight="1" x14ac:dyDescent="0.2">
      <c r="A29" s="192"/>
      <c r="B29" s="17">
        <v>18</v>
      </c>
      <c r="C29" s="159"/>
      <c r="D29" s="160"/>
      <c r="E29" s="354"/>
      <c r="F29" s="355"/>
      <c r="G29" s="161"/>
      <c r="H29" s="162">
        <f>(G29+E29)*D29</f>
        <v>0</v>
      </c>
      <c r="I29" s="63"/>
      <c r="J29" s="63"/>
      <c r="K29" s="63"/>
      <c r="L29" s="63"/>
      <c r="M29" s="63"/>
      <c r="N29" s="63"/>
      <c r="O29" s="79">
        <f>IF(AND(Auswahl_LSA_aktiv,OR(C29="",D29="",E29="",G29="")),0,1)</f>
        <v>1</v>
      </c>
      <c r="P29" s="201"/>
      <c r="Q29" s="201"/>
      <c r="R29" s="201"/>
      <c r="S29" s="185"/>
      <c r="T29" s="181"/>
      <c r="U29" s="181"/>
      <c r="V29" s="181"/>
      <c r="W29" s="181"/>
      <c r="X29" s="181"/>
      <c r="Y29" s="183"/>
      <c r="Z29" s="200"/>
      <c r="AA29" s="200"/>
      <c r="AB29" s="180"/>
      <c r="AC29" s="192"/>
      <c r="AD29" s="192"/>
      <c r="AE29" s="192"/>
      <c r="AF29" s="192"/>
      <c r="AG29" s="192"/>
      <c r="AH29" s="192"/>
      <c r="AI29" s="192"/>
      <c r="AJ29" s="192"/>
    </row>
    <row r="30" spans="1:36" ht="15" customHeight="1" x14ac:dyDescent="0.2">
      <c r="A30" s="192"/>
      <c r="B30" s="17">
        <v>19</v>
      </c>
      <c r="C30" s="163"/>
      <c r="D30" s="164"/>
      <c r="E30" s="356"/>
      <c r="F30" s="357"/>
      <c r="G30" s="165"/>
      <c r="H30" s="162">
        <f>(G30+E30)*D30</f>
        <v>0</v>
      </c>
      <c r="I30" s="63"/>
      <c r="J30" s="63"/>
      <c r="K30" s="63"/>
      <c r="L30" s="63"/>
      <c r="M30" s="63"/>
      <c r="N30" s="63"/>
      <c r="O30" s="79">
        <f>IF(AND(Auswahl_LSA_aktiv,OR(C30="",D30="",E30="",G30="")),0,1)</f>
        <v>1</v>
      </c>
      <c r="P30" s="181"/>
      <c r="Q30" s="201"/>
      <c r="R30" s="201"/>
      <c r="S30" s="185"/>
      <c r="T30" s="181"/>
      <c r="U30" s="181"/>
      <c r="V30" s="181"/>
      <c r="W30" s="181"/>
      <c r="X30" s="181"/>
      <c r="Y30" s="183"/>
      <c r="Z30" s="200"/>
      <c r="AA30" s="200"/>
      <c r="AB30" s="180"/>
      <c r="AC30" s="192"/>
      <c r="AD30" s="192"/>
      <c r="AE30" s="192"/>
      <c r="AF30" s="192"/>
      <c r="AG30" s="192"/>
      <c r="AH30" s="192"/>
      <c r="AI30" s="192"/>
      <c r="AJ30" s="192"/>
    </row>
    <row r="31" spans="1:36" ht="15" customHeight="1" x14ac:dyDescent="0.2">
      <c r="A31" s="192"/>
      <c r="B31" s="17"/>
      <c r="C31" s="82"/>
      <c r="D31" s="82"/>
      <c r="E31" s="82"/>
      <c r="F31" s="88"/>
      <c r="G31" s="88"/>
      <c r="H31" s="89"/>
      <c r="I31" s="63"/>
      <c r="J31" s="63"/>
      <c r="K31" s="63"/>
      <c r="L31" s="63"/>
      <c r="M31" s="63"/>
      <c r="N31" s="63"/>
      <c r="O31" s="18"/>
      <c r="P31" s="181"/>
      <c r="Q31" s="201"/>
      <c r="R31" s="201"/>
      <c r="S31" s="185"/>
      <c r="T31" s="181"/>
      <c r="U31" s="181"/>
      <c r="V31" s="181"/>
      <c r="W31" s="181"/>
      <c r="X31" s="181"/>
      <c r="Y31" s="183"/>
      <c r="Z31" s="200"/>
      <c r="AA31" s="200"/>
      <c r="AB31" s="180"/>
      <c r="AC31" s="192"/>
      <c r="AD31" s="192"/>
      <c r="AE31" s="192"/>
      <c r="AF31" s="192"/>
      <c r="AG31" s="192"/>
      <c r="AH31" s="192"/>
      <c r="AI31" s="192"/>
      <c r="AJ31" s="192"/>
    </row>
    <row r="32" spans="1:36" ht="24" customHeight="1" x14ac:dyDescent="0.2">
      <c r="A32" s="192"/>
      <c r="B32" s="17"/>
      <c r="C32" s="304" t="s">
        <v>91</v>
      </c>
      <c r="D32" s="305"/>
      <c r="E32" s="305"/>
      <c r="F32" s="306"/>
      <c r="G32" s="306"/>
      <c r="H32" s="307"/>
      <c r="I32" s="106"/>
      <c r="J32" s="106"/>
      <c r="K32" s="106"/>
      <c r="L32" s="106"/>
      <c r="M32" s="106"/>
      <c r="N32" s="106"/>
      <c r="O32" s="18"/>
      <c r="P32" s="185"/>
      <c r="Q32" s="201"/>
      <c r="R32" s="201"/>
      <c r="S32" s="185"/>
      <c r="T32" s="181"/>
      <c r="U32" s="181"/>
      <c r="V32" s="181"/>
      <c r="W32" s="181"/>
      <c r="X32" s="181"/>
      <c r="Y32" s="183"/>
      <c r="Z32" s="200"/>
      <c r="AA32" s="200"/>
      <c r="AB32" s="180"/>
      <c r="AC32" s="192"/>
      <c r="AD32" s="192"/>
      <c r="AE32" s="192"/>
      <c r="AF32" s="192"/>
      <c r="AG32" s="192"/>
      <c r="AH32" s="192"/>
      <c r="AI32" s="192"/>
      <c r="AJ32" s="192"/>
    </row>
    <row r="33" spans="1:36" ht="26.25" customHeight="1" x14ac:dyDescent="0.2">
      <c r="A33" s="192"/>
      <c r="B33" s="17"/>
      <c r="C33" s="308" t="s">
        <v>15</v>
      </c>
      <c r="D33" s="309"/>
      <c r="E33" s="310" t="s">
        <v>69</v>
      </c>
      <c r="F33" s="311"/>
      <c r="G33" s="90" t="s">
        <v>66</v>
      </c>
      <c r="H33" s="90" t="s">
        <v>67</v>
      </c>
      <c r="I33" s="97"/>
      <c r="J33" s="97"/>
      <c r="K33" s="97"/>
      <c r="L33" s="97"/>
      <c r="M33" s="97"/>
      <c r="N33" s="97"/>
      <c r="O33" s="18"/>
      <c r="P33" s="185"/>
      <c r="Q33" s="185"/>
      <c r="R33" s="185"/>
      <c r="S33" s="185"/>
      <c r="T33" s="197"/>
      <c r="U33" s="181"/>
      <c r="V33" s="181"/>
      <c r="W33" s="181"/>
      <c r="X33" s="181"/>
      <c r="Y33" s="183"/>
      <c r="Z33" s="200"/>
      <c r="AA33" s="200"/>
      <c r="AB33" s="180"/>
      <c r="AC33" s="192"/>
      <c r="AD33" s="192"/>
      <c r="AE33" s="192"/>
      <c r="AF33" s="192"/>
      <c r="AG33" s="192"/>
      <c r="AH33" s="192"/>
      <c r="AI33" s="192"/>
      <c r="AJ33" s="192"/>
    </row>
    <row r="34" spans="1:36" ht="15" customHeight="1" x14ac:dyDescent="0.2">
      <c r="A34" s="192"/>
      <c r="B34" s="17">
        <v>20</v>
      </c>
      <c r="C34" s="312"/>
      <c r="D34" s="313"/>
      <c r="E34" s="312"/>
      <c r="F34" s="314"/>
      <c r="G34" s="93"/>
      <c r="H34" s="87">
        <f>E34+G34</f>
        <v>0</v>
      </c>
      <c r="I34" s="63"/>
      <c r="J34" s="63"/>
      <c r="K34" s="63"/>
      <c r="L34" s="63"/>
      <c r="M34" s="63"/>
      <c r="N34" s="63"/>
      <c r="O34" s="79">
        <f>IF(AND(Auswahl_LSA_aktiv,OR(Opt_Regelung=2,))*OR(C34="",OR(E34=""),OR(G34="")),0,1)</f>
        <v>1</v>
      </c>
      <c r="P34" s="185"/>
      <c r="Q34" s="185"/>
      <c r="R34" s="185"/>
      <c r="S34" s="185"/>
      <c r="T34" s="181"/>
      <c r="U34" s="181"/>
      <c r="V34" s="181"/>
      <c r="W34" s="181"/>
      <c r="X34" s="181"/>
      <c r="Y34" s="183"/>
      <c r="Z34" s="200"/>
      <c r="AA34" s="200"/>
      <c r="AB34" s="180"/>
      <c r="AC34" s="192"/>
      <c r="AD34" s="192"/>
      <c r="AE34" s="192"/>
      <c r="AF34" s="192"/>
      <c r="AG34" s="192"/>
      <c r="AH34" s="192"/>
      <c r="AI34" s="192"/>
      <c r="AJ34" s="192"/>
    </row>
    <row r="35" spans="1:36" ht="24" customHeight="1" x14ac:dyDescent="0.2">
      <c r="A35" s="192"/>
      <c r="B35" s="17">
        <v>21</v>
      </c>
      <c r="C35" s="315" t="s">
        <v>99</v>
      </c>
      <c r="D35" s="315"/>
      <c r="E35" s="315"/>
      <c r="F35" s="315"/>
      <c r="G35" s="315"/>
      <c r="H35" s="121"/>
      <c r="I35" s="63"/>
      <c r="J35" s="63"/>
      <c r="K35" s="63"/>
      <c r="L35" s="63"/>
      <c r="M35" s="63"/>
      <c r="N35" s="63"/>
      <c r="O35" s="79">
        <f>IF(AND(Auswahl_LSA_aktiv,OR(Opt_Regelung=2,))*OR(H35=""),0,1)</f>
        <v>1</v>
      </c>
      <c r="P35" s="185"/>
      <c r="Q35" s="185"/>
      <c r="R35" s="185"/>
      <c r="S35" s="185"/>
      <c r="T35" s="181"/>
      <c r="U35" s="181"/>
      <c r="V35" s="181"/>
      <c r="W35" s="181"/>
      <c r="X35" s="181"/>
      <c r="Y35" s="183"/>
      <c r="Z35" s="200"/>
      <c r="AA35" s="200"/>
      <c r="AB35" s="180"/>
      <c r="AC35" s="192"/>
      <c r="AD35" s="192"/>
      <c r="AE35" s="192"/>
      <c r="AF35" s="192"/>
      <c r="AG35" s="192"/>
      <c r="AH35" s="192"/>
      <c r="AI35" s="192"/>
      <c r="AJ35" s="192"/>
    </row>
    <row r="36" spans="1:36" ht="24" customHeight="1" x14ac:dyDescent="0.2">
      <c r="A36" s="192"/>
      <c r="B36" s="17"/>
      <c r="C36" s="82"/>
      <c r="D36" s="82"/>
      <c r="E36" s="82"/>
      <c r="F36" s="82"/>
      <c r="G36" s="82"/>
      <c r="H36" s="63"/>
      <c r="I36" s="63"/>
      <c r="J36" s="63"/>
      <c r="K36" s="63"/>
      <c r="L36" s="63"/>
      <c r="M36" s="63"/>
      <c r="N36" s="63"/>
      <c r="P36" s="185"/>
      <c r="Q36" s="185"/>
      <c r="R36" s="185"/>
      <c r="S36" s="185"/>
      <c r="T36" s="181"/>
      <c r="U36" s="181"/>
      <c r="V36" s="181"/>
      <c r="W36" s="181"/>
      <c r="X36" s="181"/>
      <c r="Y36" s="183"/>
      <c r="Z36" s="200"/>
      <c r="AA36" s="200"/>
      <c r="AB36" s="180"/>
      <c r="AC36" s="192"/>
      <c r="AD36" s="192"/>
      <c r="AE36" s="192"/>
      <c r="AF36" s="192"/>
      <c r="AG36" s="192"/>
      <c r="AH36" s="192"/>
      <c r="AI36" s="192"/>
      <c r="AJ36" s="192"/>
    </row>
    <row r="37" spans="1:36" ht="24" customHeight="1" thickBot="1" x14ac:dyDescent="0.25">
      <c r="A37" s="192"/>
      <c r="B37" s="17"/>
      <c r="C37" s="316" t="s">
        <v>93</v>
      </c>
      <c r="D37" s="317"/>
      <c r="E37" s="317"/>
      <c r="F37" s="317"/>
      <c r="G37" s="318"/>
      <c r="H37" s="120">
        <f>(H25+H26+H27+H28+H29+H30+H34)</f>
        <v>0</v>
      </c>
      <c r="I37" s="99"/>
      <c r="J37" s="99"/>
      <c r="K37" s="99"/>
      <c r="L37" s="99"/>
      <c r="M37" s="99"/>
      <c r="N37" s="99"/>
      <c r="O37" s="18"/>
      <c r="P37" s="185"/>
      <c r="Q37" s="185"/>
      <c r="R37" s="185"/>
      <c r="S37" s="185"/>
      <c r="T37" s="181"/>
      <c r="U37" s="181"/>
      <c r="V37" s="181"/>
      <c r="W37" s="181"/>
      <c r="X37" s="181"/>
      <c r="Y37" s="183"/>
      <c r="Z37" s="200"/>
      <c r="AA37" s="200"/>
      <c r="AB37" s="180"/>
      <c r="AC37" s="192"/>
      <c r="AD37" s="192"/>
      <c r="AE37" s="192"/>
      <c r="AF37" s="192"/>
      <c r="AG37" s="192"/>
      <c r="AH37" s="192"/>
      <c r="AI37" s="192"/>
      <c r="AJ37" s="192"/>
    </row>
    <row r="38" spans="1:36" ht="18.75" customHeight="1" thickTop="1" x14ac:dyDescent="0.2">
      <c r="A38" s="192"/>
      <c r="B38" s="17">
        <v>22</v>
      </c>
      <c r="C38" s="319" t="s">
        <v>32</v>
      </c>
      <c r="D38" s="320"/>
      <c r="E38" s="320"/>
      <c r="F38" s="321"/>
      <c r="G38" s="83"/>
      <c r="H38" s="86">
        <f>+G21*436/1000</f>
        <v>0</v>
      </c>
      <c r="I38" s="100"/>
      <c r="J38" s="100"/>
      <c r="K38" s="100"/>
      <c r="L38" s="100"/>
      <c r="M38" s="100"/>
      <c r="N38" s="100"/>
      <c r="O38" s="18"/>
      <c r="P38" s="185"/>
      <c r="Q38" s="185"/>
      <c r="R38" s="185"/>
      <c r="S38" s="185"/>
      <c r="T38" s="181"/>
      <c r="U38" s="181"/>
      <c r="V38" s="181"/>
      <c r="W38" s="181"/>
      <c r="X38" s="181"/>
      <c r="Y38" s="183"/>
      <c r="Z38" s="200"/>
      <c r="AA38" s="200"/>
      <c r="AB38" s="180"/>
      <c r="AC38" s="192"/>
      <c r="AD38" s="192"/>
      <c r="AE38" s="192"/>
      <c r="AF38" s="192"/>
      <c r="AG38" s="192"/>
      <c r="AH38" s="192"/>
      <c r="AI38" s="192"/>
      <c r="AJ38" s="192"/>
    </row>
    <row r="39" spans="1:36" ht="18.75" customHeight="1" x14ac:dyDescent="0.2">
      <c r="A39" s="192"/>
      <c r="B39" s="17">
        <v>23</v>
      </c>
      <c r="C39" s="322" t="s">
        <v>5</v>
      </c>
      <c r="D39" s="323"/>
      <c r="E39" s="323"/>
      <c r="F39" s="324"/>
      <c r="G39" s="58"/>
      <c r="H39" s="59">
        <v>20</v>
      </c>
      <c r="I39" s="101"/>
      <c r="J39" s="101"/>
      <c r="K39" s="101"/>
      <c r="L39" s="101"/>
      <c r="M39" s="101"/>
      <c r="N39" s="101"/>
      <c r="O39" s="18"/>
      <c r="P39" s="185"/>
      <c r="Q39" s="185"/>
      <c r="R39" s="185"/>
      <c r="S39" s="185"/>
      <c r="T39" s="181"/>
      <c r="U39" s="181"/>
      <c r="V39" s="181"/>
      <c r="W39" s="181"/>
      <c r="X39" s="181"/>
      <c r="Y39" s="183"/>
      <c r="Z39" s="200"/>
      <c r="AA39" s="200"/>
      <c r="AB39" s="180"/>
      <c r="AC39" s="192"/>
      <c r="AD39" s="192"/>
      <c r="AE39" s="192"/>
      <c r="AF39" s="192"/>
      <c r="AG39" s="192"/>
      <c r="AH39" s="192"/>
      <c r="AI39" s="192"/>
      <c r="AJ39" s="192"/>
    </row>
    <row r="40" spans="1:36" ht="18.75" customHeight="1" x14ac:dyDescent="0.2">
      <c r="A40" s="192"/>
      <c r="B40" s="17">
        <v>24</v>
      </c>
      <c r="C40" s="322" t="s">
        <v>33</v>
      </c>
      <c r="D40" s="323"/>
      <c r="E40" s="323"/>
      <c r="F40" s="324"/>
      <c r="G40" s="58"/>
      <c r="H40" s="60">
        <f>+H38*H39/1000</f>
        <v>0</v>
      </c>
      <c r="I40" s="102"/>
      <c r="J40" s="102"/>
      <c r="K40" s="102"/>
      <c r="L40" s="102"/>
      <c r="M40" s="102"/>
      <c r="N40" s="102"/>
      <c r="O40" s="18"/>
      <c r="P40" s="185"/>
      <c r="Q40" s="185"/>
      <c r="R40" s="185"/>
      <c r="S40" s="185"/>
      <c r="T40" s="181"/>
      <c r="U40" s="181"/>
      <c r="V40" s="181"/>
      <c r="W40" s="181"/>
      <c r="X40" s="181"/>
      <c r="Y40" s="183"/>
      <c r="Z40" s="200"/>
      <c r="AA40" s="200"/>
      <c r="AB40" s="180"/>
      <c r="AC40" s="192"/>
      <c r="AD40" s="192"/>
      <c r="AE40" s="192"/>
      <c r="AF40" s="192"/>
      <c r="AG40" s="192"/>
      <c r="AH40" s="192"/>
      <c r="AI40" s="192"/>
      <c r="AJ40" s="192"/>
    </row>
    <row r="41" spans="1:36" ht="18.75" customHeight="1" x14ac:dyDescent="0.2">
      <c r="A41" s="192"/>
      <c r="B41" s="17">
        <v>25</v>
      </c>
      <c r="C41" s="301" t="s">
        <v>51</v>
      </c>
      <c r="D41" s="302"/>
      <c r="E41" s="302"/>
      <c r="F41" s="303"/>
      <c r="G41" s="58"/>
      <c r="H41" s="61">
        <f>IF(H40=0,0,+H37/H40)</f>
        <v>0</v>
      </c>
      <c r="I41" s="103"/>
      <c r="J41" s="103"/>
      <c r="K41" s="103"/>
      <c r="L41" s="103"/>
      <c r="M41" s="103"/>
      <c r="N41" s="103"/>
      <c r="O41" s="64"/>
      <c r="P41" s="185"/>
      <c r="Q41" s="185"/>
      <c r="R41" s="185"/>
      <c r="S41" s="185"/>
      <c r="T41" s="181"/>
      <c r="U41" s="181"/>
      <c r="V41" s="181"/>
      <c r="W41" s="181"/>
      <c r="X41" s="181"/>
      <c r="Y41" s="183"/>
      <c r="Z41" s="200"/>
      <c r="AA41" s="200"/>
      <c r="AB41" s="180"/>
      <c r="AC41" s="192"/>
      <c r="AD41" s="192"/>
      <c r="AE41" s="192"/>
      <c r="AF41" s="192"/>
      <c r="AG41" s="192"/>
      <c r="AH41" s="192"/>
      <c r="AI41" s="192"/>
      <c r="AJ41" s="192"/>
    </row>
    <row r="42" spans="1:36" ht="18.75" hidden="1" customHeight="1" x14ac:dyDescent="0.2">
      <c r="A42" s="192"/>
      <c r="B42" s="17">
        <v>26</v>
      </c>
      <c r="C42" s="293" t="s">
        <v>73</v>
      </c>
      <c r="D42" s="294"/>
      <c r="E42" s="294"/>
      <c r="F42" s="295"/>
      <c r="G42" s="221"/>
      <c r="H42" s="222">
        <f>IF(G21=0,0,+H37/(G21*0.4))</f>
        <v>0</v>
      </c>
      <c r="I42" s="64"/>
      <c r="J42" s="64"/>
      <c r="K42" s="64"/>
      <c r="L42" s="64"/>
      <c r="M42" s="64"/>
      <c r="N42" s="64"/>
      <c r="O42" s="155"/>
      <c r="P42" s="185"/>
      <c r="Q42" s="185"/>
      <c r="R42" s="185"/>
      <c r="S42" s="185"/>
      <c r="T42" s="181"/>
      <c r="U42" s="181"/>
      <c r="V42" s="181"/>
      <c r="W42" s="181"/>
      <c r="X42" s="181"/>
      <c r="Y42" s="183"/>
      <c r="Z42" s="200"/>
      <c r="AA42" s="200"/>
      <c r="AB42" s="180"/>
      <c r="AC42" s="192"/>
      <c r="AD42" s="192"/>
      <c r="AE42" s="192"/>
      <c r="AF42" s="192"/>
      <c r="AG42" s="192"/>
      <c r="AH42" s="192"/>
      <c r="AI42" s="192"/>
      <c r="AJ42" s="192"/>
    </row>
    <row r="43" spans="1:36" ht="18.75" customHeight="1" x14ac:dyDescent="0.2">
      <c r="A43" s="192"/>
      <c r="B43" s="17"/>
      <c r="C43" s="296" t="s">
        <v>4</v>
      </c>
      <c r="D43" s="296"/>
      <c r="E43" s="296"/>
      <c r="F43" s="296"/>
      <c r="G43" s="296"/>
      <c r="H43" s="296"/>
      <c r="I43" s="212"/>
      <c r="J43" s="155"/>
      <c r="K43" s="155"/>
      <c r="L43" s="155"/>
      <c r="M43" s="155"/>
      <c r="N43" s="155"/>
      <c r="O43" s="18"/>
      <c r="P43" s="185"/>
      <c r="Q43" s="185"/>
      <c r="R43" s="185"/>
      <c r="S43" s="201"/>
      <c r="T43" s="181"/>
      <c r="U43" s="181"/>
      <c r="V43" s="181"/>
      <c r="W43" s="181"/>
      <c r="X43" s="181"/>
      <c r="Y43" s="183"/>
      <c r="Z43" s="200"/>
      <c r="AA43" s="200"/>
      <c r="AB43" s="180"/>
      <c r="AC43" s="192"/>
      <c r="AD43" s="192"/>
      <c r="AE43" s="192"/>
      <c r="AF43" s="192"/>
      <c r="AG43" s="192"/>
      <c r="AH43" s="192"/>
      <c r="AI43" s="192"/>
      <c r="AJ43" s="192"/>
    </row>
    <row r="44" spans="1:36" ht="250.5" customHeight="1" x14ac:dyDescent="0.2">
      <c r="A44" s="192"/>
      <c r="B44" s="17">
        <v>27</v>
      </c>
      <c r="C44" s="297"/>
      <c r="D44" s="297"/>
      <c r="E44" s="297"/>
      <c r="F44" s="297"/>
      <c r="G44" s="297"/>
      <c r="H44" s="297"/>
      <c r="I44" s="297"/>
      <c r="J44" s="297"/>
      <c r="K44" s="297"/>
      <c r="L44" s="297"/>
      <c r="M44" s="297"/>
      <c r="N44" s="297"/>
      <c r="O44" s="79"/>
      <c r="P44" s="185"/>
      <c r="Q44" s="185"/>
      <c r="R44" s="185"/>
      <c r="S44" s="185"/>
      <c r="T44" s="202"/>
      <c r="U44" s="202"/>
      <c r="V44" s="202"/>
      <c r="W44" s="202"/>
      <c r="X44" s="202"/>
      <c r="Y44" s="202"/>
      <c r="Z44" s="202"/>
      <c r="AA44" s="181"/>
      <c r="AB44" s="181"/>
      <c r="AC44" s="181"/>
      <c r="AD44" s="181"/>
      <c r="AE44" s="181"/>
      <c r="AF44" s="181"/>
      <c r="AG44" s="183"/>
      <c r="AH44" s="200"/>
      <c r="AI44" s="200"/>
      <c r="AJ44" s="180"/>
    </row>
    <row r="45" spans="1:36" ht="15" customHeight="1" x14ac:dyDescent="0.2">
      <c r="A45" s="192"/>
      <c r="B45" s="17"/>
      <c r="C45" s="25"/>
      <c r="D45" s="25"/>
      <c r="E45" s="150"/>
      <c r="F45" s="18"/>
      <c r="G45" s="18"/>
      <c r="H45" s="18"/>
      <c r="I45" s="18"/>
      <c r="J45" s="18"/>
      <c r="K45" s="18"/>
      <c r="L45" s="18"/>
      <c r="M45" s="18"/>
      <c r="N45" s="18"/>
      <c r="O45" s="25"/>
      <c r="P45" s="185"/>
      <c r="Q45" s="185"/>
      <c r="R45" s="185"/>
      <c r="S45" s="185"/>
      <c r="T45" s="181"/>
      <c r="U45" s="181"/>
      <c r="V45" s="181"/>
      <c r="W45" s="181"/>
      <c r="X45" s="181"/>
      <c r="Y45" s="181"/>
      <c r="Z45" s="181"/>
      <c r="AA45" s="181"/>
      <c r="AB45" s="181"/>
      <c r="AC45" s="181"/>
      <c r="AD45" s="181"/>
      <c r="AE45" s="181"/>
      <c r="AF45" s="181"/>
      <c r="AG45" s="192"/>
      <c r="AH45" s="192"/>
      <c r="AI45" s="192"/>
      <c r="AJ45" s="192"/>
    </row>
    <row r="46" spans="1:36" ht="15" customHeight="1" x14ac:dyDescent="0.2">
      <c r="A46" s="192"/>
      <c r="B46" s="17"/>
      <c r="F46" s="25"/>
      <c r="G46" s="25"/>
      <c r="H46" s="25"/>
      <c r="I46" s="25"/>
      <c r="J46" s="25"/>
      <c r="K46" s="25"/>
      <c r="L46" s="25"/>
      <c r="M46" s="25"/>
      <c r="N46" s="25"/>
      <c r="O46" s="151"/>
      <c r="P46" s="185"/>
      <c r="Q46" s="185"/>
      <c r="R46" s="185"/>
      <c r="S46" s="185"/>
      <c r="T46" s="181"/>
      <c r="U46" s="181"/>
      <c r="V46" s="181"/>
      <c r="W46" s="181"/>
      <c r="X46" s="181"/>
      <c r="Y46" s="181"/>
      <c r="Z46" s="181"/>
      <c r="AA46" s="181"/>
      <c r="AB46" s="181"/>
      <c r="AC46" s="181"/>
      <c r="AD46" s="181"/>
      <c r="AE46" s="181"/>
      <c r="AF46" s="181"/>
      <c r="AG46" s="192"/>
      <c r="AH46" s="192"/>
      <c r="AI46" s="192"/>
      <c r="AJ46" s="192"/>
    </row>
    <row r="47" spans="1:36" ht="21.75" customHeight="1" x14ac:dyDescent="0.25">
      <c r="A47" s="192"/>
      <c r="B47" s="17"/>
      <c r="O47" s="69"/>
      <c r="P47" s="185"/>
      <c r="Q47" s="185"/>
      <c r="R47" s="185"/>
      <c r="S47" s="185"/>
      <c r="T47" s="181"/>
      <c r="U47" s="181"/>
      <c r="V47" s="181"/>
      <c r="W47" s="181"/>
      <c r="X47" s="181"/>
      <c r="Y47" s="181"/>
      <c r="Z47" s="181"/>
      <c r="AA47" s="181"/>
      <c r="AB47" s="181"/>
      <c r="AC47" s="181"/>
      <c r="AD47" s="181"/>
      <c r="AE47" s="181"/>
      <c r="AF47" s="181"/>
      <c r="AG47" s="192"/>
      <c r="AH47" s="192"/>
      <c r="AI47" s="192"/>
      <c r="AJ47" s="192"/>
    </row>
    <row r="48" spans="1:36" ht="15" customHeight="1" x14ac:dyDescent="0.25">
      <c r="A48" s="192"/>
      <c r="B48" s="49" t="s">
        <v>6</v>
      </c>
      <c r="C48" s="298" t="s">
        <v>10</v>
      </c>
      <c r="D48" s="299"/>
      <c r="E48" s="299"/>
      <c r="F48" s="149"/>
      <c r="G48" s="149"/>
      <c r="H48" s="69"/>
      <c r="I48" s="69"/>
      <c r="J48" s="69"/>
      <c r="K48" s="69"/>
      <c r="L48" s="69"/>
      <c r="M48" s="69"/>
      <c r="N48" s="69"/>
      <c r="O48" s="69"/>
      <c r="P48" s="183"/>
      <c r="Q48" s="185"/>
      <c r="R48" s="185"/>
      <c r="S48" s="185"/>
      <c r="T48" s="181"/>
      <c r="U48" s="181"/>
      <c r="V48" s="181"/>
      <c r="W48" s="181"/>
      <c r="X48" s="181"/>
      <c r="Y48" s="181"/>
      <c r="Z48" s="181"/>
      <c r="AA48" s="181"/>
      <c r="AB48" s="181"/>
      <c r="AC48" s="181"/>
      <c r="AD48" s="181"/>
      <c r="AE48" s="181"/>
      <c r="AF48" s="181"/>
      <c r="AG48" s="192"/>
      <c r="AH48" s="192"/>
      <c r="AI48" s="192"/>
      <c r="AJ48" s="192"/>
    </row>
    <row r="49" spans="1:36" ht="15" customHeight="1" x14ac:dyDescent="0.2">
      <c r="A49" s="192"/>
      <c r="B49" s="49" t="s">
        <v>7</v>
      </c>
      <c r="C49" s="298" t="s">
        <v>128</v>
      </c>
      <c r="D49" s="299"/>
      <c r="E49" s="299"/>
      <c r="F49" s="299"/>
      <c r="G49" s="299"/>
      <c r="H49" s="299"/>
      <c r="I49" s="151"/>
      <c r="J49" s="151"/>
      <c r="K49" s="151"/>
      <c r="L49" s="151"/>
      <c r="M49" s="151"/>
      <c r="N49" s="151"/>
      <c r="O49" s="154"/>
      <c r="P49" s="183"/>
      <c r="Q49" s="183"/>
      <c r="R49" s="183"/>
      <c r="S49" s="185"/>
      <c r="T49" s="181"/>
      <c r="U49" s="181"/>
      <c r="V49" s="181"/>
      <c r="W49" s="181"/>
      <c r="X49" s="181"/>
      <c r="Y49" s="181"/>
      <c r="Z49" s="181"/>
      <c r="AA49" s="181"/>
      <c r="AB49" s="181"/>
      <c r="AC49" s="181"/>
      <c r="AD49" s="181"/>
      <c r="AE49" s="181"/>
      <c r="AF49" s="181"/>
      <c r="AG49" s="192"/>
      <c r="AH49" s="192"/>
      <c r="AI49" s="192"/>
      <c r="AJ49" s="192"/>
    </row>
    <row r="50" spans="1:36" ht="15" hidden="1" customHeight="1" x14ac:dyDescent="0.2">
      <c r="A50" s="192"/>
      <c r="B50" s="49" t="s">
        <v>9</v>
      </c>
      <c r="C50" s="298" t="s">
        <v>36</v>
      </c>
      <c r="D50" s="299"/>
      <c r="E50" s="299"/>
      <c r="F50" s="154"/>
      <c r="G50" s="154"/>
      <c r="H50" s="154"/>
      <c r="I50" s="154"/>
      <c r="J50" s="154"/>
      <c r="K50" s="154"/>
      <c r="L50" s="154"/>
      <c r="M50" s="154"/>
      <c r="N50" s="154"/>
      <c r="P50" s="203"/>
      <c r="Q50" s="183"/>
      <c r="R50" s="183"/>
      <c r="S50" s="185"/>
      <c r="T50" s="181"/>
      <c r="U50" s="181"/>
      <c r="V50" s="181"/>
      <c r="W50" s="181"/>
      <c r="X50" s="181"/>
      <c r="Y50" s="181"/>
      <c r="Z50" s="181"/>
      <c r="AA50" s="181"/>
      <c r="AB50" s="181"/>
      <c r="AC50" s="181"/>
      <c r="AD50" s="181"/>
      <c r="AE50" s="181"/>
      <c r="AF50" s="181"/>
      <c r="AG50" s="192"/>
      <c r="AH50" s="192"/>
      <c r="AI50" s="192"/>
      <c r="AJ50" s="192"/>
    </row>
    <row r="51" spans="1:36" ht="15" customHeight="1" x14ac:dyDescent="0.2">
      <c r="A51" s="192"/>
      <c r="B51" s="49"/>
      <c r="K51" s="300" t="str">
        <f>L3</f>
        <v>Kreuzungsbereich 10</v>
      </c>
      <c r="L51" s="300"/>
      <c r="M51" s="300"/>
      <c r="P51" s="203"/>
      <c r="Q51" s="203"/>
      <c r="R51" s="203"/>
      <c r="S51" s="185"/>
      <c r="T51" s="181"/>
      <c r="U51" s="181"/>
      <c r="V51" s="181"/>
      <c r="W51" s="181"/>
      <c r="X51" s="181"/>
      <c r="Y51" s="181"/>
      <c r="Z51" s="181"/>
      <c r="AA51" s="181"/>
      <c r="AB51" s="181"/>
      <c r="AC51" s="181"/>
      <c r="AD51" s="181"/>
      <c r="AE51" s="181"/>
      <c r="AF51" s="181"/>
      <c r="AG51" s="192"/>
      <c r="AH51" s="192"/>
      <c r="AI51" s="192"/>
      <c r="AJ51" s="192"/>
    </row>
    <row r="52" spans="1:36" ht="15" customHeight="1" x14ac:dyDescent="0.2">
      <c r="A52" s="192"/>
      <c r="B52" s="17"/>
      <c r="C52" s="134"/>
      <c r="D52" s="134"/>
      <c r="E52" s="91"/>
      <c r="F52" s="134"/>
      <c r="H52" s="70"/>
      <c r="I52" s="70"/>
      <c r="J52" s="292" t="str">
        <f>Erläuterung!D23</f>
        <v>Berechnungsformular Strom - Lichtsignalanlagen - Version 2303_V3</v>
      </c>
      <c r="K52" s="292"/>
      <c r="L52" s="292"/>
      <c r="M52" s="292"/>
      <c r="N52" s="292"/>
      <c r="O52" s="292"/>
      <c r="P52" s="204"/>
      <c r="Q52" s="203"/>
      <c r="R52" s="203"/>
      <c r="S52" s="185"/>
      <c r="T52" s="181"/>
      <c r="U52" s="181"/>
      <c r="V52" s="181"/>
      <c r="W52" s="181"/>
      <c r="X52" s="181"/>
      <c r="Y52" s="181"/>
      <c r="Z52" s="181"/>
      <c r="AA52" s="181"/>
      <c r="AB52" s="181"/>
      <c r="AC52" s="181"/>
      <c r="AD52" s="181"/>
      <c r="AE52" s="181"/>
      <c r="AF52" s="181"/>
      <c r="AG52" s="192"/>
      <c r="AH52" s="192"/>
      <c r="AI52" s="192"/>
      <c r="AJ52" s="192"/>
    </row>
    <row r="53" spans="1:36" ht="15" customHeight="1" x14ac:dyDescent="0.2">
      <c r="A53" s="192"/>
      <c r="B53" s="134"/>
      <c r="P53" s="183"/>
      <c r="Q53" s="204"/>
      <c r="R53" s="204"/>
      <c r="S53" s="185"/>
      <c r="T53" s="181"/>
      <c r="U53" s="181"/>
      <c r="V53" s="181"/>
      <c r="W53" s="181"/>
      <c r="X53" s="181"/>
      <c r="Y53" s="181"/>
      <c r="Z53" s="181"/>
      <c r="AA53" s="181"/>
      <c r="AB53" s="181"/>
      <c r="AC53" s="181"/>
      <c r="AD53" s="181"/>
      <c r="AE53" s="181"/>
      <c r="AF53" s="181"/>
      <c r="AG53" s="192"/>
      <c r="AH53" s="192"/>
      <c r="AI53" s="192"/>
      <c r="AJ53" s="192"/>
    </row>
    <row r="54" spans="1:36" ht="24" customHeight="1" x14ac:dyDescent="0.2">
      <c r="A54" s="192"/>
      <c r="O54" s="134"/>
      <c r="P54" s="183"/>
      <c r="Q54" s="183"/>
      <c r="R54" s="183"/>
      <c r="S54" s="183"/>
      <c r="T54" s="180"/>
      <c r="U54" s="180"/>
      <c r="V54" s="180"/>
      <c r="W54" s="180"/>
      <c r="X54" s="180"/>
      <c r="Y54" s="180"/>
      <c r="Z54" s="180"/>
      <c r="AA54" s="180"/>
      <c r="AB54" s="180"/>
      <c r="AC54" s="180"/>
      <c r="AD54" s="180"/>
      <c r="AE54" s="180"/>
      <c r="AF54" s="180"/>
      <c r="AG54" s="192"/>
      <c r="AH54" s="192"/>
      <c r="AI54" s="192"/>
      <c r="AJ54" s="192"/>
    </row>
    <row r="55" spans="1:36" ht="24" customHeight="1" x14ac:dyDescent="0.2">
      <c r="A55" s="192"/>
      <c r="B55" s="193"/>
      <c r="C55" s="180"/>
      <c r="D55" s="180"/>
      <c r="E55" s="180"/>
      <c r="F55" s="180"/>
      <c r="G55" s="180"/>
      <c r="H55" s="180"/>
      <c r="I55" s="180"/>
      <c r="J55" s="180"/>
      <c r="K55" s="180"/>
      <c r="L55" s="180"/>
      <c r="M55" s="180"/>
      <c r="N55" s="180"/>
      <c r="O55" s="180"/>
      <c r="P55" s="205"/>
      <c r="Q55" s="205"/>
      <c r="R55" s="183"/>
      <c r="S55" s="183"/>
      <c r="T55" s="180"/>
      <c r="U55" s="180"/>
      <c r="V55" s="180"/>
      <c r="W55" s="180"/>
      <c r="X55" s="180"/>
      <c r="Y55" s="180"/>
      <c r="Z55" s="180"/>
      <c r="AA55" s="180"/>
      <c r="AB55" s="180"/>
      <c r="AC55" s="180"/>
      <c r="AD55" s="180"/>
      <c r="AE55" s="180"/>
      <c r="AF55" s="180"/>
      <c r="AG55" s="192"/>
      <c r="AH55" s="192"/>
      <c r="AI55" s="192"/>
      <c r="AJ55" s="192"/>
    </row>
    <row r="56" spans="1:36" ht="24" customHeight="1" x14ac:dyDescent="0.2">
      <c r="A56" s="192"/>
      <c r="B56" s="193"/>
      <c r="C56" s="180"/>
      <c r="D56" s="180"/>
      <c r="E56" s="180"/>
      <c r="F56" s="180"/>
      <c r="G56" s="180"/>
      <c r="H56" s="180"/>
      <c r="I56" s="180"/>
      <c r="J56" s="180"/>
      <c r="K56" s="180"/>
      <c r="L56" s="180"/>
      <c r="M56" s="180"/>
      <c r="N56" s="180"/>
      <c r="O56" s="180"/>
      <c r="P56" s="183"/>
      <c r="Q56" s="183"/>
      <c r="R56" s="183"/>
      <c r="S56" s="183"/>
      <c r="T56" s="183"/>
      <c r="U56" s="180"/>
      <c r="V56" s="180"/>
      <c r="W56" s="180"/>
      <c r="X56" s="180"/>
      <c r="Y56" s="180"/>
      <c r="Z56" s="180"/>
      <c r="AA56" s="180"/>
      <c r="AB56" s="180"/>
      <c r="AC56" s="180"/>
      <c r="AD56" s="180"/>
      <c r="AE56" s="180"/>
      <c r="AF56" s="180"/>
      <c r="AG56" s="192"/>
      <c r="AH56" s="192"/>
      <c r="AI56" s="192"/>
      <c r="AJ56" s="192"/>
    </row>
    <row r="57" spans="1:36" ht="24" customHeight="1" x14ac:dyDescent="0.2">
      <c r="A57" s="192"/>
      <c r="B57" s="193"/>
      <c r="C57" s="180"/>
      <c r="D57" s="180"/>
      <c r="E57" s="180"/>
      <c r="F57" s="180"/>
      <c r="G57" s="180"/>
      <c r="H57" s="180"/>
      <c r="I57" s="180"/>
      <c r="J57" s="180"/>
      <c r="K57" s="180"/>
      <c r="L57" s="180"/>
      <c r="M57" s="180"/>
      <c r="N57" s="180"/>
      <c r="O57" s="180"/>
      <c r="P57" s="183"/>
      <c r="Q57" s="183"/>
      <c r="R57" s="183"/>
      <c r="S57" s="183"/>
      <c r="T57" s="180"/>
      <c r="U57" s="180"/>
      <c r="V57" s="180"/>
      <c r="W57" s="180"/>
      <c r="X57" s="180"/>
      <c r="Y57" s="180"/>
      <c r="Z57" s="180"/>
      <c r="AA57" s="180"/>
      <c r="AB57" s="180"/>
      <c r="AC57" s="180"/>
      <c r="AD57" s="180"/>
      <c r="AE57" s="180"/>
      <c r="AF57" s="180"/>
      <c r="AG57" s="192"/>
      <c r="AH57" s="192"/>
      <c r="AI57" s="192"/>
      <c r="AJ57" s="192"/>
    </row>
    <row r="58" spans="1:36" ht="24" customHeight="1" x14ac:dyDescent="0.2">
      <c r="A58" s="192"/>
      <c r="B58" s="193"/>
      <c r="C58" s="180"/>
      <c r="D58" s="180"/>
      <c r="E58" s="180"/>
      <c r="F58" s="180"/>
      <c r="G58" s="180"/>
      <c r="H58" s="180"/>
      <c r="I58" s="180"/>
      <c r="J58" s="180"/>
      <c r="K58" s="180"/>
      <c r="L58" s="180"/>
      <c r="M58" s="180"/>
      <c r="N58" s="180"/>
      <c r="O58" s="180"/>
      <c r="P58" s="204"/>
      <c r="Q58" s="204"/>
      <c r="R58" s="204"/>
      <c r="S58" s="204"/>
      <c r="T58" s="180"/>
      <c r="U58" s="180"/>
      <c r="V58" s="180"/>
      <c r="W58" s="180"/>
      <c r="X58" s="180"/>
      <c r="Y58" s="180"/>
      <c r="Z58" s="180"/>
      <c r="AA58" s="180"/>
      <c r="AB58" s="180"/>
      <c r="AC58" s="180"/>
      <c r="AD58" s="180"/>
      <c r="AE58" s="180"/>
      <c r="AF58" s="180"/>
      <c r="AG58" s="192"/>
      <c r="AH58" s="192"/>
      <c r="AI58" s="192"/>
      <c r="AJ58" s="192"/>
    </row>
    <row r="59" spans="1:36" ht="24" customHeight="1" x14ac:dyDescent="0.2">
      <c r="A59" s="192"/>
      <c r="B59" s="193"/>
      <c r="C59" s="180"/>
      <c r="D59" s="180"/>
      <c r="E59" s="180"/>
      <c r="F59" s="180"/>
      <c r="G59" s="180"/>
      <c r="H59" s="180"/>
      <c r="I59" s="180"/>
      <c r="J59" s="180"/>
      <c r="K59" s="180"/>
      <c r="L59" s="180"/>
      <c r="M59" s="180"/>
      <c r="N59" s="180"/>
      <c r="O59" s="180"/>
      <c r="P59" s="183"/>
      <c r="Q59" s="183"/>
      <c r="R59" s="183"/>
      <c r="S59" s="183"/>
      <c r="T59" s="180"/>
      <c r="U59" s="180"/>
      <c r="V59" s="180"/>
      <c r="W59" s="180"/>
      <c r="X59" s="180"/>
      <c r="Y59" s="180"/>
      <c r="Z59" s="180"/>
      <c r="AA59" s="180"/>
      <c r="AB59" s="180"/>
      <c r="AC59" s="180"/>
      <c r="AD59" s="180"/>
      <c r="AE59" s="180"/>
      <c r="AF59" s="180"/>
      <c r="AG59" s="183"/>
      <c r="AH59" s="180"/>
      <c r="AI59" s="180"/>
      <c r="AJ59" s="180"/>
    </row>
    <row r="60" spans="1:36" ht="25.5" customHeight="1" x14ac:dyDescent="0.2">
      <c r="A60" s="192"/>
      <c r="B60" s="193"/>
      <c r="C60" s="180"/>
      <c r="D60" s="180"/>
      <c r="E60" s="180"/>
      <c r="F60" s="180"/>
      <c r="G60" s="180"/>
      <c r="H60" s="180"/>
      <c r="I60" s="180"/>
      <c r="J60" s="180"/>
      <c r="K60" s="180"/>
      <c r="L60" s="180"/>
      <c r="M60" s="180"/>
      <c r="N60" s="180"/>
      <c r="O60" s="180"/>
      <c r="P60" s="183"/>
      <c r="Q60" s="183"/>
      <c r="R60" s="183"/>
      <c r="S60" s="183"/>
      <c r="T60" s="180"/>
      <c r="U60" s="180"/>
      <c r="V60" s="180"/>
      <c r="W60" s="180"/>
      <c r="X60" s="180"/>
      <c r="Y60" s="180"/>
      <c r="Z60" s="180"/>
      <c r="AA60" s="180"/>
      <c r="AB60" s="180"/>
      <c r="AC60" s="180"/>
      <c r="AD60" s="180"/>
      <c r="AE60" s="180"/>
      <c r="AF60" s="180"/>
      <c r="AG60" s="183"/>
      <c r="AH60" s="180"/>
      <c r="AI60" s="180"/>
      <c r="AJ60" s="180"/>
    </row>
    <row r="61" spans="1:36" x14ac:dyDescent="0.2">
      <c r="A61" s="192"/>
      <c r="B61" s="193"/>
      <c r="C61" s="180"/>
      <c r="D61" s="180"/>
      <c r="E61" s="180"/>
      <c r="F61" s="180"/>
      <c r="G61" s="180"/>
      <c r="H61" s="180"/>
      <c r="I61" s="180"/>
      <c r="J61" s="180"/>
      <c r="K61" s="180"/>
      <c r="L61" s="180"/>
      <c r="M61" s="180"/>
      <c r="N61" s="180"/>
      <c r="O61" s="180"/>
      <c r="P61" s="183"/>
      <c r="Q61" s="183"/>
      <c r="R61" s="183"/>
      <c r="S61" s="183"/>
      <c r="T61" s="180"/>
      <c r="U61" s="180"/>
      <c r="V61" s="180"/>
      <c r="W61" s="180"/>
      <c r="X61" s="180"/>
      <c r="Y61" s="180"/>
      <c r="Z61" s="180"/>
      <c r="AA61" s="180"/>
      <c r="AB61" s="180"/>
      <c r="AC61" s="180"/>
      <c r="AD61" s="180"/>
      <c r="AE61" s="180"/>
      <c r="AF61" s="180"/>
      <c r="AG61" s="183"/>
      <c r="AH61" s="180"/>
      <c r="AI61" s="180"/>
      <c r="AJ61" s="180"/>
    </row>
    <row r="62" spans="1:36" x14ac:dyDescent="0.2">
      <c r="A62" s="192"/>
      <c r="B62" s="193"/>
      <c r="C62" s="180"/>
      <c r="D62" s="180"/>
      <c r="E62" s="180"/>
      <c r="F62" s="180"/>
      <c r="G62" s="180"/>
      <c r="H62" s="180"/>
      <c r="I62" s="180"/>
      <c r="J62" s="180"/>
      <c r="K62" s="180"/>
      <c r="L62" s="180"/>
      <c r="M62" s="180"/>
      <c r="N62" s="180"/>
      <c r="O62" s="180"/>
      <c r="P62" s="183"/>
      <c r="Q62" s="183"/>
      <c r="R62" s="183"/>
      <c r="S62" s="183"/>
      <c r="T62" s="180"/>
      <c r="U62" s="180"/>
      <c r="V62" s="180"/>
      <c r="W62" s="180"/>
      <c r="X62" s="180"/>
      <c r="Y62" s="180"/>
      <c r="Z62" s="180"/>
      <c r="AA62" s="180"/>
      <c r="AB62" s="180"/>
      <c r="AC62" s="180"/>
      <c r="AD62" s="180"/>
      <c r="AE62" s="180"/>
      <c r="AF62" s="180"/>
      <c r="AG62" s="183"/>
      <c r="AH62" s="180"/>
      <c r="AI62" s="180"/>
      <c r="AJ62" s="180"/>
    </row>
    <row r="63" spans="1:36" x14ac:dyDescent="0.2">
      <c r="A63" s="192"/>
      <c r="B63" s="193"/>
      <c r="C63" s="180"/>
      <c r="D63" s="180"/>
      <c r="E63" s="180"/>
      <c r="F63" s="180"/>
      <c r="G63" s="180"/>
      <c r="H63" s="180"/>
      <c r="I63" s="180"/>
      <c r="J63" s="180"/>
      <c r="K63" s="180"/>
      <c r="L63" s="180"/>
      <c r="M63" s="180"/>
      <c r="N63" s="180"/>
      <c r="O63" s="180"/>
      <c r="P63" s="183"/>
      <c r="Q63" s="183"/>
      <c r="R63" s="183"/>
      <c r="S63" s="183"/>
      <c r="T63" s="180"/>
      <c r="U63" s="180"/>
      <c r="V63" s="180"/>
      <c r="W63" s="180"/>
      <c r="X63" s="180"/>
      <c r="Y63" s="180"/>
      <c r="Z63" s="180"/>
      <c r="AA63" s="180"/>
      <c r="AB63" s="180"/>
      <c r="AC63" s="180"/>
      <c r="AD63" s="180"/>
      <c r="AE63" s="180"/>
      <c r="AF63" s="180"/>
      <c r="AG63" s="183"/>
      <c r="AH63" s="180"/>
      <c r="AI63" s="180"/>
      <c r="AJ63" s="180"/>
    </row>
    <row r="64" spans="1:36" x14ac:dyDescent="0.2">
      <c r="A64" s="192"/>
      <c r="B64" s="193"/>
      <c r="C64" s="180"/>
      <c r="D64" s="180"/>
      <c r="E64" s="180"/>
      <c r="F64" s="180"/>
      <c r="G64" s="180"/>
      <c r="H64" s="180"/>
      <c r="I64" s="180"/>
      <c r="J64" s="180"/>
      <c r="K64" s="180"/>
      <c r="L64" s="180"/>
      <c r="M64" s="180"/>
      <c r="N64" s="180"/>
      <c r="O64" s="180"/>
      <c r="P64" s="183"/>
      <c r="Q64" s="183"/>
      <c r="R64" s="183"/>
      <c r="S64" s="183"/>
      <c r="T64" s="180"/>
      <c r="U64" s="180"/>
      <c r="V64" s="180"/>
      <c r="W64" s="180"/>
      <c r="X64" s="180"/>
      <c r="Y64" s="180"/>
      <c r="Z64" s="180"/>
      <c r="AA64" s="180"/>
      <c r="AB64" s="180"/>
      <c r="AC64" s="180"/>
      <c r="AD64" s="180"/>
      <c r="AE64" s="180"/>
      <c r="AF64" s="180"/>
      <c r="AG64" s="183"/>
      <c r="AH64" s="180"/>
      <c r="AI64" s="180"/>
      <c r="AJ64" s="180"/>
    </row>
    <row r="65" spans="1:36" x14ac:dyDescent="0.2">
      <c r="A65" s="192"/>
      <c r="B65" s="193"/>
      <c r="C65" s="180"/>
      <c r="D65" s="180"/>
      <c r="E65" s="180"/>
      <c r="F65" s="180"/>
      <c r="G65" s="180"/>
      <c r="H65" s="180"/>
      <c r="I65" s="180"/>
      <c r="J65" s="180"/>
      <c r="K65" s="180"/>
      <c r="L65" s="180"/>
      <c r="M65" s="180"/>
      <c r="N65" s="180"/>
      <c r="O65" s="180"/>
      <c r="P65" s="183"/>
      <c r="Q65" s="183"/>
      <c r="R65" s="183"/>
      <c r="S65" s="183"/>
      <c r="T65" s="180"/>
      <c r="U65" s="180"/>
      <c r="V65" s="180"/>
      <c r="W65" s="180"/>
      <c r="X65" s="180"/>
      <c r="Y65" s="180"/>
      <c r="Z65" s="180"/>
      <c r="AA65" s="180"/>
      <c r="AB65" s="180"/>
      <c r="AC65" s="180"/>
      <c r="AD65" s="180"/>
      <c r="AE65" s="180"/>
      <c r="AF65" s="180"/>
      <c r="AG65" s="183"/>
      <c r="AH65" s="180"/>
      <c r="AI65" s="180"/>
      <c r="AJ65" s="180"/>
    </row>
    <row r="66" spans="1:36" x14ac:dyDescent="0.2">
      <c r="A66" s="192"/>
      <c r="B66" s="193"/>
      <c r="C66" s="180"/>
      <c r="D66" s="180"/>
      <c r="E66" s="180"/>
      <c r="F66" s="180"/>
      <c r="G66" s="180"/>
      <c r="H66" s="180"/>
      <c r="I66" s="180"/>
      <c r="J66" s="180"/>
      <c r="K66" s="180"/>
      <c r="L66" s="180"/>
      <c r="M66" s="180"/>
      <c r="N66" s="180"/>
      <c r="O66" s="180"/>
      <c r="P66" s="183"/>
      <c r="Q66" s="183"/>
      <c r="R66" s="183"/>
      <c r="S66" s="183"/>
      <c r="T66" s="180"/>
      <c r="U66" s="180"/>
      <c r="V66" s="180"/>
      <c r="W66" s="180"/>
      <c r="X66" s="180"/>
      <c r="Y66" s="180"/>
      <c r="Z66" s="180"/>
      <c r="AA66" s="180"/>
      <c r="AB66" s="180"/>
      <c r="AC66" s="180"/>
      <c r="AD66" s="180"/>
      <c r="AE66" s="180"/>
      <c r="AF66" s="180"/>
      <c r="AG66" s="183"/>
      <c r="AH66" s="180"/>
      <c r="AI66" s="180"/>
      <c r="AJ66" s="180"/>
    </row>
    <row r="67" spans="1:36" x14ac:dyDescent="0.2">
      <c r="A67" s="192"/>
      <c r="B67" s="193"/>
      <c r="C67" s="180"/>
      <c r="D67" s="180"/>
      <c r="E67" s="180"/>
      <c r="F67" s="180"/>
      <c r="G67" s="180"/>
      <c r="H67" s="180"/>
      <c r="I67" s="180"/>
      <c r="J67" s="180"/>
      <c r="K67" s="180"/>
      <c r="L67" s="180"/>
      <c r="M67" s="180"/>
      <c r="N67" s="180"/>
      <c r="O67" s="180"/>
      <c r="P67" s="183"/>
      <c r="Q67" s="183"/>
      <c r="R67" s="183"/>
      <c r="S67" s="183"/>
      <c r="T67" s="180"/>
      <c r="U67" s="180"/>
      <c r="V67" s="180"/>
      <c r="W67" s="180"/>
      <c r="X67" s="180"/>
      <c r="Y67" s="180"/>
      <c r="Z67" s="180"/>
      <c r="AA67" s="180"/>
      <c r="AB67" s="180"/>
      <c r="AC67" s="180"/>
      <c r="AD67" s="180"/>
      <c r="AE67" s="180"/>
      <c r="AF67" s="180"/>
      <c r="AG67" s="183"/>
      <c r="AH67" s="180"/>
      <c r="AI67" s="180"/>
      <c r="AJ67" s="180"/>
    </row>
    <row r="68" spans="1:36" x14ac:dyDescent="0.2">
      <c r="A68" s="192"/>
      <c r="B68" s="193"/>
      <c r="C68" s="180"/>
      <c r="D68" s="180"/>
      <c r="E68" s="180"/>
      <c r="F68" s="180"/>
      <c r="G68" s="180"/>
      <c r="H68" s="180"/>
      <c r="I68" s="180"/>
      <c r="J68" s="180"/>
      <c r="K68" s="180"/>
      <c r="L68" s="180"/>
      <c r="M68" s="180"/>
      <c r="N68" s="180"/>
      <c r="O68" s="180"/>
      <c r="P68" s="183"/>
      <c r="Q68" s="183"/>
      <c r="R68" s="183"/>
      <c r="S68" s="183"/>
      <c r="T68" s="180"/>
      <c r="U68" s="180"/>
      <c r="V68" s="180"/>
      <c r="W68" s="180"/>
      <c r="X68" s="180"/>
      <c r="Y68" s="180"/>
      <c r="Z68" s="180"/>
      <c r="AA68" s="180"/>
      <c r="AB68" s="180"/>
      <c r="AC68" s="180"/>
      <c r="AD68" s="180"/>
      <c r="AE68" s="180"/>
      <c r="AF68" s="180"/>
      <c r="AG68" s="183"/>
      <c r="AH68" s="180"/>
      <c r="AI68" s="180"/>
      <c r="AJ68" s="180"/>
    </row>
    <row r="69" spans="1:36" x14ac:dyDescent="0.2">
      <c r="A69" s="192"/>
      <c r="B69" s="193"/>
      <c r="C69" s="180"/>
      <c r="D69" s="180"/>
      <c r="E69" s="180"/>
      <c r="F69" s="180"/>
      <c r="G69" s="180"/>
      <c r="H69" s="180"/>
      <c r="I69" s="180"/>
      <c r="J69" s="180"/>
      <c r="K69" s="180"/>
      <c r="L69" s="180"/>
      <c r="M69" s="180"/>
      <c r="N69" s="180"/>
      <c r="O69" s="180"/>
      <c r="P69" s="183"/>
      <c r="Q69" s="183"/>
      <c r="R69" s="183"/>
      <c r="S69" s="183"/>
      <c r="T69" s="180"/>
      <c r="U69" s="180"/>
      <c r="V69" s="180"/>
      <c r="W69" s="180"/>
      <c r="X69" s="180"/>
      <c r="Y69" s="180"/>
      <c r="Z69" s="180"/>
      <c r="AA69" s="180"/>
      <c r="AB69" s="180"/>
      <c r="AC69" s="180"/>
      <c r="AD69" s="180"/>
      <c r="AE69" s="180"/>
      <c r="AF69" s="180"/>
      <c r="AG69" s="183"/>
      <c r="AH69" s="180"/>
      <c r="AI69" s="180"/>
      <c r="AJ69" s="180"/>
    </row>
    <row r="70" spans="1:36" x14ac:dyDescent="0.2">
      <c r="A70" s="192"/>
      <c r="B70" s="193"/>
      <c r="C70" s="180"/>
      <c r="D70" s="180"/>
      <c r="E70" s="180"/>
      <c r="F70" s="180"/>
      <c r="G70" s="180"/>
      <c r="H70" s="180"/>
      <c r="I70" s="180"/>
      <c r="J70" s="180"/>
      <c r="K70" s="180"/>
      <c r="L70" s="180"/>
      <c r="M70" s="180"/>
      <c r="N70" s="180"/>
      <c r="O70" s="180"/>
      <c r="P70" s="183"/>
      <c r="Q70" s="183"/>
      <c r="R70" s="183"/>
      <c r="S70" s="183"/>
      <c r="T70" s="180"/>
      <c r="U70" s="180"/>
      <c r="V70" s="180"/>
      <c r="W70" s="180"/>
      <c r="X70" s="180"/>
      <c r="Y70" s="180"/>
      <c r="Z70" s="180"/>
      <c r="AA70" s="180"/>
      <c r="AB70" s="180"/>
      <c r="AC70" s="180"/>
      <c r="AD70" s="180"/>
      <c r="AE70" s="180"/>
      <c r="AF70" s="180"/>
      <c r="AG70" s="183"/>
      <c r="AH70" s="180"/>
      <c r="AI70" s="180"/>
      <c r="AJ70" s="180"/>
    </row>
    <row r="71" spans="1:36" x14ac:dyDescent="0.2">
      <c r="A71" s="192"/>
      <c r="B71" s="193"/>
      <c r="C71" s="180"/>
      <c r="D71" s="180"/>
      <c r="E71" s="180"/>
      <c r="F71" s="180"/>
      <c r="G71" s="180"/>
      <c r="H71" s="180"/>
      <c r="I71" s="180"/>
      <c r="J71" s="180"/>
      <c r="K71" s="180"/>
      <c r="L71" s="180"/>
      <c r="M71" s="180"/>
      <c r="N71" s="180"/>
      <c r="O71" s="180"/>
      <c r="P71" s="183"/>
      <c r="Q71" s="183"/>
      <c r="R71" s="183"/>
      <c r="S71" s="183"/>
      <c r="T71" s="180"/>
      <c r="U71" s="180"/>
      <c r="V71" s="180"/>
      <c r="W71" s="180"/>
      <c r="X71" s="180"/>
      <c r="Y71" s="180"/>
      <c r="Z71" s="180"/>
      <c r="AA71" s="180"/>
      <c r="AB71" s="180"/>
      <c r="AC71" s="180"/>
      <c r="AD71" s="180"/>
      <c r="AE71" s="180"/>
      <c r="AF71" s="180"/>
      <c r="AG71" s="183"/>
      <c r="AH71" s="180"/>
      <c r="AI71" s="180"/>
      <c r="AJ71" s="180"/>
    </row>
    <row r="72" spans="1:36" x14ac:dyDescent="0.2">
      <c r="A72" s="192"/>
      <c r="B72" s="193"/>
      <c r="C72" s="180"/>
      <c r="D72" s="180"/>
      <c r="E72" s="180"/>
      <c r="F72" s="180"/>
      <c r="G72" s="180"/>
      <c r="H72" s="180"/>
      <c r="I72" s="180"/>
      <c r="J72" s="180"/>
      <c r="K72" s="180"/>
      <c r="L72" s="180"/>
      <c r="M72" s="180"/>
      <c r="N72" s="180"/>
      <c r="O72" s="180"/>
      <c r="P72" s="183"/>
      <c r="Q72" s="183"/>
      <c r="R72" s="183"/>
      <c r="S72" s="183"/>
      <c r="T72" s="180"/>
      <c r="U72" s="180"/>
      <c r="V72" s="180"/>
      <c r="W72" s="180"/>
      <c r="X72" s="180"/>
      <c r="Y72" s="180"/>
      <c r="Z72" s="180"/>
      <c r="AA72" s="180"/>
      <c r="AB72" s="180"/>
      <c r="AC72" s="180"/>
      <c r="AD72" s="180"/>
      <c r="AE72" s="180"/>
      <c r="AF72" s="180"/>
      <c r="AG72" s="183"/>
      <c r="AH72" s="180"/>
      <c r="AI72" s="180"/>
      <c r="AJ72" s="180"/>
    </row>
    <row r="73" spans="1:36" x14ac:dyDescent="0.2">
      <c r="A73" s="192"/>
      <c r="B73" s="193"/>
      <c r="C73" s="180"/>
      <c r="D73" s="180"/>
      <c r="E73" s="180"/>
      <c r="F73" s="180"/>
      <c r="G73" s="180"/>
      <c r="H73" s="180"/>
      <c r="I73" s="180"/>
      <c r="J73" s="180"/>
      <c r="K73" s="180"/>
      <c r="L73" s="180"/>
      <c r="M73" s="180"/>
      <c r="N73" s="180"/>
      <c r="O73" s="180"/>
      <c r="P73" s="183"/>
      <c r="Q73" s="183"/>
      <c r="R73" s="183"/>
      <c r="S73" s="183"/>
      <c r="T73" s="180"/>
      <c r="U73" s="180"/>
      <c r="V73" s="180"/>
      <c r="W73" s="180"/>
      <c r="X73" s="180"/>
      <c r="Y73" s="180"/>
      <c r="Z73" s="180"/>
      <c r="AA73" s="180"/>
      <c r="AB73" s="180"/>
      <c r="AC73" s="180"/>
      <c r="AD73" s="180"/>
      <c r="AE73" s="180"/>
      <c r="AF73" s="180"/>
      <c r="AG73" s="183"/>
      <c r="AH73" s="180"/>
      <c r="AI73" s="180"/>
      <c r="AJ73" s="180"/>
    </row>
    <row r="74" spans="1:36" x14ac:dyDescent="0.2">
      <c r="A74" s="192"/>
      <c r="B74" s="193"/>
      <c r="C74" s="180"/>
      <c r="D74" s="180"/>
      <c r="E74" s="180"/>
      <c r="F74" s="180"/>
      <c r="G74" s="180"/>
      <c r="H74" s="180"/>
      <c r="I74" s="180"/>
      <c r="J74" s="180"/>
      <c r="K74" s="180"/>
      <c r="L74" s="180"/>
      <c r="M74" s="180"/>
      <c r="N74" s="180"/>
      <c r="O74" s="180"/>
      <c r="P74" s="183"/>
      <c r="Q74" s="183"/>
      <c r="R74" s="183"/>
      <c r="S74" s="183"/>
      <c r="T74" s="180"/>
      <c r="U74" s="180"/>
      <c r="V74" s="180"/>
      <c r="W74" s="180"/>
      <c r="X74" s="180"/>
      <c r="Y74" s="180"/>
      <c r="Z74" s="180"/>
      <c r="AA74" s="180"/>
      <c r="AB74" s="180"/>
      <c r="AC74" s="180"/>
      <c r="AD74" s="180"/>
      <c r="AE74" s="180"/>
      <c r="AF74" s="180"/>
      <c r="AG74" s="183"/>
      <c r="AH74" s="180"/>
      <c r="AI74" s="180"/>
      <c r="AJ74" s="180"/>
    </row>
    <row r="75" spans="1:36" x14ac:dyDescent="0.2">
      <c r="A75" s="192"/>
      <c r="B75" s="193"/>
      <c r="C75" s="180"/>
      <c r="D75" s="180"/>
      <c r="E75" s="180"/>
      <c r="F75" s="180"/>
      <c r="G75" s="180"/>
      <c r="H75" s="180"/>
      <c r="I75" s="180"/>
      <c r="J75" s="180"/>
      <c r="K75" s="180"/>
      <c r="L75" s="180"/>
      <c r="M75" s="180"/>
      <c r="N75" s="180"/>
      <c r="O75" s="180"/>
      <c r="P75" s="183"/>
      <c r="Q75" s="183"/>
      <c r="R75" s="183"/>
      <c r="S75" s="183"/>
      <c r="T75" s="180"/>
      <c r="U75" s="180"/>
      <c r="V75" s="180"/>
      <c r="W75" s="180"/>
      <c r="X75" s="180"/>
      <c r="Y75" s="180"/>
      <c r="Z75" s="180"/>
      <c r="AA75" s="180"/>
      <c r="AB75" s="180"/>
      <c r="AC75" s="180"/>
      <c r="AD75" s="180"/>
      <c r="AE75" s="180"/>
      <c r="AF75" s="180"/>
      <c r="AG75" s="183"/>
      <c r="AH75" s="180"/>
      <c r="AI75" s="180"/>
      <c r="AJ75" s="180"/>
    </row>
    <row r="76" spans="1:36" x14ac:dyDescent="0.2">
      <c r="A76" s="192"/>
      <c r="B76" s="193"/>
      <c r="C76" s="180"/>
      <c r="D76" s="180"/>
      <c r="E76" s="180"/>
      <c r="F76" s="180"/>
      <c r="G76" s="180"/>
      <c r="H76" s="180"/>
      <c r="I76" s="180"/>
      <c r="J76" s="180"/>
      <c r="K76" s="180"/>
      <c r="L76" s="180"/>
      <c r="M76" s="180"/>
      <c r="N76" s="180"/>
      <c r="O76" s="180"/>
      <c r="P76" s="183"/>
      <c r="Q76" s="183"/>
      <c r="R76" s="183"/>
      <c r="S76" s="183"/>
      <c r="T76" s="180"/>
      <c r="U76" s="180"/>
      <c r="V76" s="180"/>
      <c r="W76" s="180"/>
      <c r="X76" s="180"/>
      <c r="Y76" s="180"/>
      <c r="Z76" s="180"/>
      <c r="AA76" s="180"/>
      <c r="AB76" s="180"/>
      <c r="AC76" s="180"/>
      <c r="AD76" s="180"/>
      <c r="AE76" s="180"/>
      <c r="AF76" s="180"/>
      <c r="AG76" s="183"/>
      <c r="AH76" s="180"/>
      <c r="AI76" s="180"/>
      <c r="AJ76" s="180"/>
    </row>
    <row r="77" spans="1:36" x14ac:dyDescent="0.2">
      <c r="A77" s="192"/>
      <c r="B77" s="193"/>
      <c r="C77" s="180"/>
      <c r="D77" s="180"/>
      <c r="E77" s="180"/>
      <c r="F77" s="180"/>
      <c r="G77" s="180"/>
      <c r="H77" s="180"/>
      <c r="I77" s="180"/>
      <c r="J77" s="180"/>
      <c r="K77" s="180"/>
      <c r="L77" s="180"/>
      <c r="M77" s="180"/>
      <c r="N77" s="180"/>
      <c r="O77" s="180"/>
      <c r="P77" s="183"/>
      <c r="Q77" s="183"/>
      <c r="R77" s="183"/>
      <c r="S77" s="183"/>
      <c r="T77" s="180"/>
      <c r="U77" s="180"/>
      <c r="V77" s="180"/>
      <c r="W77" s="180"/>
      <c r="X77" s="180"/>
      <c r="Y77" s="180"/>
      <c r="Z77" s="180"/>
      <c r="AA77" s="180"/>
      <c r="AB77" s="180"/>
      <c r="AC77" s="180"/>
      <c r="AD77" s="180"/>
      <c r="AE77" s="180"/>
      <c r="AF77" s="180"/>
      <c r="AG77" s="183"/>
      <c r="AH77" s="180"/>
      <c r="AI77" s="180"/>
      <c r="AJ77" s="180"/>
    </row>
    <row r="78" spans="1:36" x14ac:dyDescent="0.2">
      <c r="A78" s="192"/>
      <c r="B78" s="193"/>
      <c r="C78" s="180"/>
      <c r="D78" s="180"/>
      <c r="E78" s="180"/>
      <c r="F78" s="180"/>
      <c r="G78" s="180"/>
      <c r="H78" s="180"/>
      <c r="I78" s="180"/>
      <c r="J78" s="180"/>
      <c r="K78" s="180"/>
      <c r="L78" s="180"/>
      <c r="M78" s="180"/>
      <c r="N78" s="180"/>
      <c r="O78" s="180"/>
      <c r="P78" s="183"/>
      <c r="Q78" s="183"/>
      <c r="R78" s="183"/>
      <c r="S78" s="183"/>
      <c r="T78" s="180"/>
      <c r="U78" s="180"/>
      <c r="V78" s="180"/>
      <c r="W78" s="180"/>
      <c r="X78" s="180"/>
      <c r="Y78" s="180"/>
      <c r="Z78" s="180"/>
      <c r="AA78" s="180"/>
      <c r="AB78" s="180"/>
      <c r="AC78" s="180"/>
      <c r="AD78" s="180"/>
      <c r="AE78" s="180"/>
      <c r="AF78" s="180"/>
      <c r="AG78" s="183"/>
      <c r="AH78" s="180"/>
      <c r="AI78" s="180"/>
      <c r="AJ78" s="180"/>
    </row>
    <row r="79" spans="1:36" x14ac:dyDescent="0.2">
      <c r="A79" s="192"/>
      <c r="B79" s="193"/>
      <c r="C79" s="180"/>
      <c r="D79" s="180"/>
      <c r="E79" s="180"/>
      <c r="F79" s="180"/>
      <c r="G79" s="180"/>
      <c r="H79" s="180"/>
      <c r="I79" s="180"/>
      <c r="J79" s="180"/>
      <c r="K79" s="180"/>
      <c r="L79" s="180"/>
      <c r="M79" s="180"/>
      <c r="N79" s="180"/>
      <c r="O79" s="180"/>
      <c r="P79" s="183"/>
      <c r="Q79" s="183"/>
      <c r="R79" s="183"/>
      <c r="S79" s="183"/>
      <c r="T79" s="180"/>
      <c r="U79" s="180"/>
      <c r="V79" s="180"/>
      <c r="W79" s="180"/>
      <c r="X79" s="180"/>
      <c r="Y79" s="180"/>
      <c r="Z79" s="180"/>
      <c r="AA79" s="180"/>
      <c r="AB79" s="180"/>
      <c r="AC79" s="180"/>
      <c r="AD79" s="180"/>
      <c r="AE79" s="180"/>
      <c r="AF79" s="180"/>
      <c r="AG79" s="183"/>
      <c r="AH79" s="180"/>
      <c r="AI79" s="180"/>
      <c r="AJ79" s="180"/>
    </row>
    <row r="80" spans="1:36" x14ac:dyDescent="0.2">
      <c r="A80" s="192"/>
      <c r="B80" s="193"/>
      <c r="C80" s="180"/>
      <c r="D80" s="180"/>
      <c r="E80" s="180"/>
      <c r="F80" s="180"/>
      <c r="G80" s="180"/>
      <c r="H80" s="180"/>
      <c r="I80" s="180"/>
      <c r="J80" s="180"/>
      <c r="K80" s="180"/>
      <c r="L80" s="180"/>
      <c r="M80" s="180"/>
      <c r="N80" s="180"/>
      <c r="O80" s="180"/>
      <c r="P80" s="183"/>
      <c r="Q80" s="183"/>
      <c r="R80" s="183"/>
      <c r="S80" s="183"/>
      <c r="T80" s="180"/>
      <c r="U80" s="180"/>
      <c r="V80" s="180"/>
      <c r="W80" s="180"/>
      <c r="X80" s="180"/>
      <c r="Y80" s="180"/>
      <c r="Z80" s="180"/>
      <c r="AA80" s="180"/>
      <c r="AB80" s="180"/>
      <c r="AC80" s="180"/>
      <c r="AD80" s="180"/>
      <c r="AE80" s="180"/>
      <c r="AF80" s="180"/>
      <c r="AG80" s="183"/>
      <c r="AH80" s="180"/>
      <c r="AI80" s="180"/>
      <c r="AJ80" s="180"/>
    </row>
    <row r="81" spans="1:36" x14ac:dyDescent="0.2">
      <c r="A81" s="192"/>
      <c r="B81" s="193"/>
      <c r="C81" s="180"/>
      <c r="D81" s="180"/>
      <c r="E81" s="180"/>
      <c r="F81" s="180"/>
      <c r="G81" s="180"/>
      <c r="H81" s="180"/>
      <c r="I81" s="180"/>
      <c r="J81" s="180"/>
      <c r="K81" s="180"/>
      <c r="L81" s="180"/>
      <c r="M81" s="180"/>
      <c r="N81" s="180"/>
      <c r="O81" s="180"/>
      <c r="P81" s="183"/>
      <c r="Q81" s="183"/>
      <c r="R81" s="183"/>
      <c r="S81" s="183"/>
      <c r="T81" s="180"/>
      <c r="U81" s="180"/>
      <c r="V81" s="180"/>
      <c r="W81" s="180"/>
      <c r="X81" s="180"/>
      <c r="Y81" s="180"/>
      <c r="Z81" s="180"/>
      <c r="AA81" s="180"/>
      <c r="AB81" s="180"/>
      <c r="AC81" s="180"/>
      <c r="AD81" s="180"/>
      <c r="AE81" s="180"/>
      <c r="AF81" s="180"/>
      <c r="AG81" s="183"/>
      <c r="AH81" s="180"/>
      <c r="AI81" s="180"/>
      <c r="AJ81" s="180"/>
    </row>
    <row r="82" spans="1:36" x14ac:dyDescent="0.2">
      <c r="A82" s="192"/>
      <c r="B82" s="193"/>
      <c r="C82" s="180"/>
      <c r="D82" s="180"/>
      <c r="E82" s="180"/>
      <c r="F82" s="180"/>
      <c r="G82" s="180"/>
      <c r="H82" s="180"/>
      <c r="I82" s="180"/>
      <c r="J82" s="180"/>
      <c r="K82" s="180"/>
      <c r="L82" s="180"/>
      <c r="M82" s="180"/>
      <c r="N82" s="180"/>
      <c r="O82" s="180"/>
      <c r="P82" s="183"/>
      <c r="Q82" s="183"/>
      <c r="R82" s="183"/>
      <c r="S82" s="183"/>
      <c r="T82" s="180"/>
      <c r="U82" s="180"/>
      <c r="V82" s="180"/>
      <c r="W82" s="180"/>
      <c r="X82" s="180"/>
      <c r="Y82" s="180"/>
      <c r="Z82" s="180"/>
      <c r="AA82" s="180"/>
      <c r="AB82" s="180"/>
      <c r="AC82" s="180"/>
      <c r="AD82" s="180"/>
      <c r="AE82" s="180"/>
      <c r="AF82" s="180"/>
      <c r="AG82" s="183"/>
      <c r="AH82" s="180"/>
      <c r="AI82" s="180"/>
      <c r="AJ82" s="180"/>
    </row>
    <row r="83" spans="1:36" x14ac:dyDescent="0.2">
      <c r="A83" s="192"/>
      <c r="B83" s="193"/>
      <c r="C83" s="180"/>
      <c r="D83" s="180"/>
      <c r="E83" s="180"/>
      <c r="F83" s="180"/>
      <c r="G83" s="180"/>
      <c r="H83" s="180"/>
      <c r="I83" s="180"/>
      <c r="J83" s="180"/>
      <c r="K83" s="180"/>
      <c r="L83" s="180"/>
      <c r="M83" s="180"/>
      <c r="N83" s="180"/>
      <c r="O83" s="180"/>
      <c r="P83" s="183"/>
      <c r="Q83" s="183"/>
      <c r="R83" s="183"/>
      <c r="S83" s="183"/>
      <c r="T83" s="180"/>
      <c r="U83" s="180"/>
      <c r="V83" s="180"/>
      <c r="W83" s="180"/>
      <c r="X83" s="180"/>
      <c r="Y83" s="180"/>
      <c r="Z83" s="180"/>
      <c r="AA83" s="180"/>
      <c r="AB83" s="180"/>
      <c r="AC83" s="180"/>
      <c r="AD83" s="180"/>
      <c r="AE83" s="180"/>
      <c r="AF83" s="180"/>
      <c r="AG83" s="183"/>
      <c r="AH83" s="180"/>
      <c r="AI83" s="180"/>
      <c r="AJ83" s="180"/>
    </row>
    <row r="84" spans="1:36" x14ac:dyDescent="0.2">
      <c r="A84" s="192"/>
      <c r="B84" s="193"/>
      <c r="C84" s="180"/>
      <c r="D84" s="180"/>
      <c r="E84" s="180"/>
      <c r="F84" s="180"/>
      <c r="G84" s="180"/>
      <c r="H84" s="180"/>
      <c r="I84" s="180"/>
      <c r="J84" s="180"/>
      <c r="K84" s="180"/>
      <c r="L84" s="180"/>
      <c r="M84" s="180"/>
      <c r="N84" s="180"/>
      <c r="O84" s="180"/>
      <c r="P84" s="183"/>
      <c r="Q84" s="183"/>
      <c r="R84" s="183"/>
      <c r="S84" s="183"/>
      <c r="T84" s="180"/>
      <c r="U84" s="180"/>
      <c r="V84" s="180"/>
      <c r="W84" s="180"/>
      <c r="X84" s="180"/>
      <c r="Y84" s="180"/>
      <c r="Z84" s="180"/>
      <c r="AA84" s="180"/>
      <c r="AB84" s="180"/>
      <c r="AC84" s="180"/>
      <c r="AD84" s="180"/>
      <c r="AE84" s="180"/>
      <c r="AF84" s="180"/>
      <c r="AG84" s="183"/>
      <c r="AH84" s="180"/>
      <c r="AI84" s="180"/>
      <c r="AJ84" s="180"/>
    </row>
    <row r="85" spans="1:36" x14ac:dyDescent="0.2">
      <c r="A85" s="192"/>
      <c r="B85" s="193"/>
      <c r="C85" s="180"/>
      <c r="D85" s="180"/>
      <c r="E85" s="180"/>
      <c r="F85" s="180"/>
      <c r="G85" s="180"/>
      <c r="H85" s="180"/>
      <c r="I85" s="180"/>
      <c r="J85" s="180"/>
      <c r="K85" s="180"/>
      <c r="L85" s="180"/>
      <c r="M85" s="180"/>
      <c r="N85" s="180"/>
      <c r="O85" s="180"/>
      <c r="P85" s="183"/>
      <c r="Q85" s="183"/>
      <c r="R85" s="183"/>
      <c r="S85" s="183"/>
      <c r="T85" s="180"/>
      <c r="U85" s="180"/>
      <c r="V85" s="180"/>
      <c r="W85" s="180"/>
      <c r="X85" s="180"/>
      <c r="Y85" s="180"/>
      <c r="Z85" s="180"/>
      <c r="AA85" s="180"/>
      <c r="AB85" s="180"/>
      <c r="AC85" s="180"/>
      <c r="AD85" s="180"/>
      <c r="AE85" s="180"/>
      <c r="AF85" s="180"/>
      <c r="AG85" s="183"/>
      <c r="AH85" s="180"/>
      <c r="AI85" s="180"/>
      <c r="AJ85" s="180"/>
    </row>
    <row r="86" spans="1:36" x14ac:dyDescent="0.2">
      <c r="A86" s="192"/>
      <c r="B86" s="193"/>
      <c r="C86" s="180"/>
      <c r="D86" s="180"/>
      <c r="E86" s="180"/>
      <c r="F86" s="180"/>
      <c r="G86" s="180"/>
      <c r="H86" s="180"/>
      <c r="I86" s="180"/>
      <c r="J86" s="180"/>
      <c r="K86" s="180"/>
      <c r="L86" s="180"/>
      <c r="M86" s="180"/>
      <c r="N86" s="180"/>
      <c r="O86" s="180"/>
      <c r="P86" s="183"/>
      <c r="Q86" s="183"/>
      <c r="R86" s="183"/>
      <c r="S86" s="183"/>
      <c r="T86" s="180"/>
      <c r="U86" s="180"/>
      <c r="V86" s="180"/>
      <c r="W86" s="180"/>
      <c r="X86" s="180"/>
      <c r="Y86" s="180"/>
      <c r="Z86" s="180"/>
      <c r="AA86" s="180"/>
      <c r="AB86" s="180"/>
      <c r="AC86" s="180"/>
      <c r="AD86" s="180"/>
      <c r="AE86" s="180"/>
      <c r="AF86" s="180"/>
      <c r="AG86" s="183"/>
      <c r="AH86" s="180"/>
      <c r="AI86" s="180"/>
      <c r="AJ86" s="180"/>
    </row>
    <row r="87" spans="1:36" x14ac:dyDescent="0.2">
      <c r="A87" s="192"/>
      <c r="B87" s="193"/>
      <c r="C87" s="180"/>
      <c r="D87" s="180"/>
      <c r="E87" s="180"/>
      <c r="F87" s="180"/>
      <c r="G87" s="180"/>
      <c r="H87" s="180"/>
      <c r="I87" s="180"/>
      <c r="J87" s="180"/>
      <c r="K87" s="180"/>
      <c r="L87" s="180"/>
      <c r="M87" s="180"/>
      <c r="N87" s="180"/>
      <c r="O87" s="180"/>
      <c r="P87" s="183"/>
      <c r="Q87" s="183"/>
      <c r="R87" s="183"/>
      <c r="S87" s="183"/>
      <c r="T87" s="180"/>
      <c r="U87" s="180"/>
      <c r="V87" s="180"/>
      <c r="W87" s="180"/>
      <c r="X87" s="180"/>
      <c r="Y87" s="180"/>
      <c r="Z87" s="180"/>
      <c r="AA87" s="180"/>
      <c r="AB87" s="180"/>
      <c r="AC87" s="180"/>
      <c r="AD87" s="180"/>
      <c r="AE87" s="180"/>
      <c r="AF87" s="180"/>
      <c r="AG87" s="183"/>
      <c r="AH87" s="180"/>
      <c r="AI87" s="180"/>
      <c r="AJ87" s="180"/>
    </row>
    <row r="88" spans="1:36" x14ac:dyDescent="0.2">
      <c r="A88" s="192"/>
      <c r="B88" s="193"/>
      <c r="C88" s="180"/>
      <c r="D88" s="180"/>
      <c r="E88" s="180"/>
      <c r="F88" s="180"/>
      <c r="G88" s="180"/>
      <c r="H88" s="180"/>
      <c r="I88" s="180"/>
      <c r="J88" s="180"/>
      <c r="K88" s="180"/>
      <c r="L88" s="180"/>
      <c r="M88" s="180"/>
      <c r="N88" s="180"/>
      <c r="O88" s="180"/>
      <c r="P88" s="183"/>
      <c r="Q88" s="183"/>
      <c r="R88" s="183"/>
      <c r="S88" s="183"/>
      <c r="T88" s="180"/>
      <c r="U88" s="180"/>
      <c r="V88" s="180"/>
      <c r="W88" s="180"/>
      <c r="X88" s="180"/>
      <c r="Y88" s="180"/>
      <c r="Z88" s="180"/>
      <c r="AA88" s="180"/>
      <c r="AB88" s="180"/>
      <c r="AC88" s="180"/>
      <c r="AD88" s="180"/>
      <c r="AE88" s="180"/>
      <c r="AF88" s="180"/>
      <c r="AG88" s="183"/>
      <c r="AH88" s="180"/>
      <c r="AI88" s="180"/>
      <c r="AJ88" s="180"/>
    </row>
    <row r="89" spans="1:36" x14ac:dyDescent="0.2">
      <c r="A89" s="192"/>
      <c r="B89" s="193"/>
      <c r="C89" s="180"/>
      <c r="D89" s="180"/>
      <c r="E89" s="180"/>
      <c r="F89" s="180"/>
      <c r="G89" s="180"/>
      <c r="H89" s="180"/>
      <c r="I89" s="180"/>
      <c r="J89" s="180"/>
      <c r="K89" s="180"/>
      <c r="L89" s="180"/>
      <c r="M89" s="180"/>
      <c r="N89" s="180"/>
      <c r="O89" s="180"/>
      <c r="P89" s="183"/>
      <c r="Q89" s="183"/>
      <c r="R89" s="183"/>
      <c r="S89" s="183"/>
      <c r="T89" s="180"/>
      <c r="U89" s="180"/>
      <c r="V89" s="180"/>
      <c r="W89" s="180"/>
      <c r="X89" s="180"/>
      <c r="Y89" s="180"/>
      <c r="Z89" s="180"/>
      <c r="AA89" s="180"/>
      <c r="AB89" s="180"/>
      <c r="AC89" s="180"/>
      <c r="AD89" s="180"/>
      <c r="AE89" s="180"/>
      <c r="AF89" s="180"/>
      <c r="AG89" s="183"/>
      <c r="AH89" s="180"/>
      <c r="AI89" s="180"/>
      <c r="AJ89" s="180"/>
    </row>
    <row r="90" spans="1:36" x14ac:dyDescent="0.2">
      <c r="A90" s="192"/>
      <c r="B90" s="193"/>
      <c r="C90" s="180"/>
      <c r="D90" s="180"/>
      <c r="E90" s="180"/>
      <c r="F90" s="180"/>
      <c r="G90" s="180"/>
      <c r="H90" s="180"/>
      <c r="I90" s="180"/>
      <c r="J90" s="180"/>
      <c r="K90" s="180"/>
      <c r="L90" s="180"/>
      <c r="M90" s="180"/>
      <c r="N90" s="180"/>
      <c r="O90" s="180"/>
      <c r="P90" s="183"/>
      <c r="Q90" s="183"/>
      <c r="R90" s="183"/>
      <c r="S90" s="183"/>
      <c r="T90" s="180"/>
      <c r="U90" s="180"/>
      <c r="V90" s="180"/>
      <c r="W90" s="180"/>
      <c r="X90" s="180"/>
      <c r="Y90" s="180"/>
      <c r="Z90" s="180"/>
      <c r="AA90" s="180"/>
      <c r="AB90" s="180"/>
      <c r="AC90" s="180"/>
      <c r="AD90" s="180"/>
      <c r="AE90" s="180"/>
      <c r="AF90" s="180"/>
      <c r="AG90" s="183"/>
      <c r="AH90" s="180"/>
      <c r="AI90" s="180"/>
      <c r="AJ90" s="180"/>
    </row>
    <row r="91" spans="1:36" x14ac:dyDescent="0.2">
      <c r="A91" s="192"/>
      <c r="B91" s="193"/>
      <c r="C91" s="180"/>
      <c r="D91" s="180"/>
      <c r="E91" s="180"/>
      <c r="F91" s="180"/>
      <c r="G91" s="180"/>
      <c r="H91" s="180"/>
      <c r="I91" s="180"/>
      <c r="J91" s="180"/>
      <c r="K91" s="180"/>
      <c r="L91" s="180"/>
      <c r="M91" s="180"/>
      <c r="N91" s="180"/>
      <c r="O91" s="180"/>
      <c r="P91" s="183"/>
      <c r="Q91" s="183"/>
      <c r="R91" s="183"/>
      <c r="S91" s="183"/>
      <c r="T91" s="180"/>
      <c r="U91" s="180"/>
      <c r="V91" s="180"/>
      <c r="W91" s="180"/>
      <c r="X91" s="180"/>
      <c r="Y91" s="180"/>
      <c r="Z91" s="180"/>
      <c r="AA91" s="180"/>
      <c r="AB91" s="180"/>
      <c r="AC91" s="180"/>
      <c r="AD91" s="180"/>
      <c r="AE91" s="180"/>
      <c r="AF91" s="180"/>
      <c r="AG91" s="183"/>
      <c r="AH91" s="180"/>
      <c r="AI91" s="180"/>
      <c r="AJ91" s="180"/>
    </row>
    <row r="92" spans="1:36" x14ac:dyDescent="0.2">
      <c r="A92" s="192"/>
      <c r="B92" s="193"/>
      <c r="C92" s="180"/>
      <c r="D92" s="180"/>
      <c r="E92" s="180"/>
      <c r="F92" s="180"/>
      <c r="G92" s="180"/>
      <c r="H92" s="180"/>
      <c r="I92" s="180"/>
      <c r="J92" s="180"/>
      <c r="K92" s="180"/>
      <c r="L92" s="180"/>
      <c r="M92" s="180"/>
      <c r="N92" s="180"/>
      <c r="O92" s="180"/>
      <c r="P92" s="183"/>
      <c r="Q92" s="183"/>
      <c r="R92" s="183"/>
      <c r="S92" s="183"/>
      <c r="T92" s="180"/>
      <c r="U92" s="180"/>
      <c r="V92" s="180"/>
      <c r="W92" s="180"/>
      <c r="X92" s="180"/>
      <c r="Y92" s="180"/>
      <c r="Z92" s="180"/>
      <c r="AA92" s="180"/>
      <c r="AB92" s="180"/>
      <c r="AC92" s="180"/>
      <c r="AD92" s="180"/>
      <c r="AE92" s="180"/>
      <c r="AF92" s="180"/>
      <c r="AG92" s="183"/>
      <c r="AH92" s="180"/>
      <c r="AI92" s="180"/>
      <c r="AJ92" s="180"/>
    </row>
    <row r="93" spans="1:36" x14ac:dyDescent="0.2">
      <c r="A93" s="192"/>
      <c r="B93" s="193"/>
      <c r="C93" s="180"/>
      <c r="D93" s="180"/>
      <c r="E93" s="180"/>
      <c r="F93" s="180"/>
      <c r="G93" s="180"/>
      <c r="H93" s="180"/>
      <c r="I93" s="180"/>
      <c r="J93" s="180"/>
      <c r="K93" s="180"/>
      <c r="L93" s="180"/>
      <c r="M93" s="180"/>
      <c r="N93" s="180"/>
      <c r="O93" s="180"/>
      <c r="P93" s="183"/>
      <c r="Q93" s="183"/>
      <c r="R93" s="183"/>
      <c r="S93" s="183"/>
      <c r="T93" s="180"/>
      <c r="U93" s="180"/>
      <c r="V93" s="180"/>
      <c r="W93" s="180"/>
      <c r="X93" s="180"/>
      <c r="Y93" s="180"/>
      <c r="Z93" s="180"/>
      <c r="AA93" s="180"/>
      <c r="AB93" s="180"/>
      <c r="AC93" s="180"/>
      <c r="AD93" s="180"/>
      <c r="AE93" s="180"/>
      <c r="AF93" s="180"/>
      <c r="AG93" s="183"/>
      <c r="AH93" s="180"/>
      <c r="AI93" s="180"/>
      <c r="AJ93" s="180"/>
    </row>
    <row r="94" spans="1:36" x14ac:dyDescent="0.2">
      <c r="A94" s="192"/>
      <c r="B94" s="193"/>
      <c r="C94" s="180"/>
      <c r="D94" s="180"/>
      <c r="E94" s="180"/>
      <c r="F94" s="180"/>
      <c r="G94" s="180"/>
      <c r="H94" s="180"/>
      <c r="I94" s="180"/>
      <c r="J94" s="180"/>
      <c r="K94" s="180"/>
      <c r="L94" s="180"/>
      <c r="M94" s="180"/>
      <c r="N94" s="180"/>
      <c r="O94" s="180"/>
      <c r="P94" s="183"/>
      <c r="Q94" s="183"/>
      <c r="R94" s="183"/>
      <c r="S94" s="183"/>
      <c r="T94" s="180"/>
      <c r="U94" s="180"/>
      <c r="V94" s="180"/>
      <c r="W94" s="180"/>
      <c r="X94" s="180"/>
      <c r="Y94" s="180"/>
      <c r="Z94" s="180"/>
      <c r="AA94" s="180"/>
      <c r="AB94" s="180"/>
      <c r="AC94" s="180"/>
      <c r="AD94" s="180"/>
      <c r="AE94" s="180"/>
      <c r="AF94" s="180"/>
      <c r="AG94" s="183"/>
      <c r="AH94" s="180"/>
      <c r="AI94" s="180"/>
      <c r="AJ94" s="180"/>
    </row>
    <row r="95" spans="1:36" x14ac:dyDescent="0.2">
      <c r="A95" s="192"/>
      <c r="B95" s="193"/>
      <c r="C95" s="180"/>
      <c r="D95" s="180"/>
      <c r="E95" s="180"/>
      <c r="F95" s="180"/>
      <c r="G95" s="180"/>
      <c r="H95" s="180"/>
      <c r="I95" s="180"/>
      <c r="J95" s="180"/>
      <c r="K95" s="180"/>
      <c r="L95" s="180"/>
      <c r="M95" s="180"/>
      <c r="N95" s="180"/>
      <c r="O95" s="180"/>
      <c r="P95" s="183"/>
      <c r="Q95" s="183"/>
      <c r="R95" s="183"/>
      <c r="S95" s="183"/>
      <c r="T95" s="180"/>
      <c r="U95" s="180"/>
      <c r="V95" s="180"/>
      <c r="W95" s="180"/>
      <c r="X95" s="180"/>
      <c r="Y95" s="180"/>
      <c r="Z95" s="180"/>
      <c r="AA95" s="180"/>
      <c r="AB95" s="180"/>
      <c r="AC95" s="180"/>
      <c r="AD95" s="180"/>
      <c r="AE95" s="180"/>
      <c r="AF95" s="180"/>
      <c r="AG95" s="183"/>
      <c r="AH95" s="180"/>
      <c r="AI95" s="180"/>
      <c r="AJ95" s="180"/>
    </row>
    <row r="96" spans="1:36" x14ac:dyDescent="0.2">
      <c r="A96" s="192"/>
      <c r="B96" s="193"/>
      <c r="C96" s="180"/>
      <c r="D96" s="180"/>
      <c r="E96" s="180"/>
      <c r="F96" s="180"/>
      <c r="G96" s="180"/>
      <c r="H96" s="180"/>
      <c r="I96" s="180"/>
      <c r="J96" s="180"/>
      <c r="K96" s="180"/>
      <c r="L96" s="180"/>
      <c r="M96" s="180"/>
      <c r="N96" s="180"/>
      <c r="O96" s="180"/>
      <c r="P96" s="183"/>
      <c r="Q96" s="183"/>
      <c r="R96" s="183"/>
      <c r="S96" s="183"/>
      <c r="T96" s="180"/>
      <c r="U96" s="180"/>
      <c r="V96" s="180"/>
      <c r="W96" s="180"/>
      <c r="X96" s="180"/>
      <c r="Y96" s="180"/>
      <c r="Z96" s="180"/>
      <c r="AA96" s="180"/>
      <c r="AB96" s="180"/>
      <c r="AC96" s="180"/>
      <c r="AD96" s="180"/>
      <c r="AE96" s="180"/>
      <c r="AF96" s="180"/>
      <c r="AG96" s="183"/>
      <c r="AH96" s="180"/>
      <c r="AI96" s="180"/>
      <c r="AJ96" s="180"/>
    </row>
    <row r="97" spans="1:36" x14ac:dyDescent="0.2">
      <c r="A97" s="192"/>
      <c r="B97" s="193"/>
      <c r="C97" s="180"/>
      <c r="D97" s="180"/>
      <c r="E97" s="180"/>
      <c r="F97" s="180"/>
      <c r="G97" s="180"/>
      <c r="H97" s="180"/>
      <c r="I97" s="180"/>
      <c r="J97" s="180"/>
      <c r="K97" s="180"/>
      <c r="L97" s="180"/>
      <c r="M97" s="180"/>
      <c r="N97" s="180"/>
      <c r="O97" s="180"/>
      <c r="P97" s="183"/>
      <c r="Q97" s="183"/>
      <c r="R97" s="183"/>
      <c r="S97" s="183"/>
      <c r="T97" s="180"/>
      <c r="U97" s="180"/>
      <c r="V97" s="180"/>
      <c r="W97" s="180"/>
      <c r="X97" s="180"/>
      <c r="Y97" s="180"/>
      <c r="Z97" s="180"/>
      <c r="AA97" s="180"/>
      <c r="AB97" s="180"/>
      <c r="AC97" s="180"/>
      <c r="AD97" s="180"/>
      <c r="AE97" s="180"/>
      <c r="AF97" s="180"/>
      <c r="AG97" s="183"/>
      <c r="AH97" s="180"/>
      <c r="AI97" s="180"/>
      <c r="AJ97" s="180"/>
    </row>
    <row r="98" spans="1:36" x14ac:dyDescent="0.2">
      <c r="A98" s="192"/>
      <c r="B98" s="193"/>
      <c r="C98" s="180"/>
      <c r="D98" s="180"/>
      <c r="E98" s="180"/>
      <c r="F98" s="180"/>
      <c r="G98" s="180"/>
      <c r="H98" s="180"/>
      <c r="I98" s="180"/>
      <c r="J98" s="180"/>
      <c r="K98" s="180"/>
      <c r="L98" s="180"/>
      <c r="M98" s="180"/>
      <c r="N98" s="180"/>
      <c r="O98" s="180"/>
      <c r="P98" s="183"/>
      <c r="Q98" s="183"/>
      <c r="R98" s="183"/>
      <c r="S98" s="183"/>
      <c r="T98" s="180"/>
      <c r="U98" s="180"/>
      <c r="V98" s="180"/>
      <c r="W98" s="180"/>
      <c r="X98" s="180"/>
      <c r="Y98" s="180"/>
      <c r="Z98" s="180"/>
      <c r="AA98" s="180"/>
      <c r="AB98" s="180"/>
      <c r="AC98" s="180"/>
      <c r="AD98" s="180"/>
      <c r="AE98" s="180"/>
      <c r="AF98" s="180"/>
      <c r="AG98" s="183"/>
      <c r="AH98" s="180"/>
      <c r="AI98" s="180"/>
      <c r="AJ98" s="180"/>
    </row>
    <row r="99" spans="1:36" x14ac:dyDescent="0.2">
      <c r="A99" s="192"/>
      <c r="B99" s="193"/>
      <c r="C99" s="180"/>
      <c r="D99" s="180"/>
      <c r="E99" s="180"/>
      <c r="F99" s="180"/>
      <c r="G99" s="180"/>
      <c r="H99" s="180"/>
      <c r="I99" s="180"/>
      <c r="J99" s="180"/>
      <c r="K99" s="180"/>
      <c r="L99" s="180"/>
      <c r="M99" s="180"/>
      <c r="N99" s="180"/>
      <c r="O99" s="180"/>
      <c r="P99" s="183"/>
      <c r="Q99" s="183"/>
      <c r="R99" s="183"/>
      <c r="S99" s="183"/>
      <c r="T99" s="180"/>
      <c r="U99" s="180"/>
      <c r="V99" s="180"/>
      <c r="W99" s="180"/>
      <c r="X99" s="180"/>
      <c r="Y99" s="180"/>
      <c r="Z99" s="180"/>
      <c r="AA99" s="180"/>
      <c r="AB99" s="180"/>
      <c r="AC99" s="180"/>
      <c r="AD99" s="180"/>
      <c r="AE99" s="180"/>
      <c r="AF99" s="180"/>
      <c r="AG99" s="183"/>
      <c r="AH99" s="180"/>
      <c r="AI99" s="180"/>
      <c r="AJ99" s="180"/>
    </row>
    <row r="100" spans="1:36" x14ac:dyDescent="0.2">
      <c r="A100" s="192"/>
      <c r="B100" s="193"/>
      <c r="C100" s="180"/>
      <c r="D100" s="180"/>
      <c r="E100" s="180"/>
      <c r="F100" s="180"/>
      <c r="G100" s="180"/>
      <c r="H100" s="180"/>
      <c r="I100" s="180"/>
      <c r="J100" s="180"/>
      <c r="K100" s="180"/>
      <c r="L100" s="180"/>
      <c r="M100" s="180"/>
      <c r="N100" s="180"/>
      <c r="O100" s="180"/>
      <c r="P100" s="183"/>
      <c r="Q100" s="183"/>
      <c r="R100" s="183"/>
      <c r="S100" s="183"/>
      <c r="T100" s="180"/>
      <c r="U100" s="180"/>
      <c r="V100" s="180"/>
      <c r="W100" s="180"/>
      <c r="X100" s="180"/>
      <c r="Y100" s="180"/>
      <c r="Z100" s="180"/>
      <c r="AA100" s="180"/>
      <c r="AB100" s="180"/>
      <c r="AC100" s="180" t="s">
        <v>119</v>
      </c>
      <c r="AD100" s="180"/>
      <c r="AE100" s="180"/>
      <c r="AF100" s="180"/>
      <c r="AG100" s="183"/>
      <c r="AH100" s="180"/>
      <c r="AI100" s="180"/>
      <c r="AJ100" s="180"/>
    </row>
    <row r="101" spans="1:36" x14ac:dyDescent="0.2">
      <c r="A101" s="192"/>
      <c r="B101" s="193"/>
      <c r="C101" s="180"/>
      <c r="D101" s="180"/>
      <c r="E101" s="180"/>
      <c r="F101" s="180"/>
      <c r="G101" s="180"/>
      <c r="H101" s="180"/>
      <c r="I101" s="180"/>
      <c r="J101" s="180"/>
      <c r="K101" s="180"/>
      <c r="L101" s="180"/>
      <c r="M101" s="180"/>
      <c r="N101" s="180"/>
      <c r="O101" s="180"/>
      <c r="P101" s="183"/>
      <c r="Q101" s="183"/>
      <c r="R101" s="183"/>
      <c r="S101" s="183"/>
      <c r="T101" s="180"/>
      <c r="U101" s="180"/>
      <c r="V101" s="180"/>
      <c r="W101" s="180"/>
      <c r="X101" s="180"/>
      <c r="Y101" s="180"/>
      <c r="Z101" s="180"/>
      <c r="AA101" s="180"/>
      <c r="AB101" s="180"/>
      <c r="AC101" s="180"/>
      <c r="AD101" s="180"/>
      <c r="AE101" s="180"/>
      <c r="AF101" s="180"/>
      <c r="AG101" s="183"/>
      <c r="AH101" s="180"/>
      <c r="AI101" s="180"/>
      <c r="AJ101" s="180"/>
    </row>
    <row r="102" spans="1:36" x14ac:dyDescent="0.2">
      <c r="A102" s="192"/>
      <c r="B102" s="193"/>
      <c r="C102" s="180"/>
      <c r="D102" s="180"/>
      <c r="E102" s="180"/>
      <c r="F102" s="180"/>
      <c r="G102" s="180"/>
      <c r="H102" s="180"/>
      <c r="I102" s="180"/>
      <c r="J102" s="180"/>
      <c r="K102" s="180"/>
      <c r="L102" s="180"/>
      <c r="M102" s="180"/>
      <c r="N102" s="180"/>
      <c r="O102" s="180"/>
      <c r="P102" s="183"/>
      <c r="Q102" s="183"/>
      <c r="R102" s="183"/>
      <c r="S102" s="183"/>
      <c r="T102" s="180"/>
      <c r="U102" s="180"/>
      <c r="V102" s="180"/>
      <c r="W102" s="180"/>
      <c r="X102" s="180"/>
      <c r="Y102" s="180"/>
      <c r="Z102" s="180"/>
      <c r="AA102" s="180"/>
      <c r="AB102" s="180"/>
      <c r="AC102" s="180"/>
      <c r="AD102" s="180"/>
      <c r="AE102" s="180"/>
      <c r="AF102" s="180"/>
      <c r="AG102" s="183"/>
      <c r="AH102" s="180"/>
      <c r="AI102" s="180"/>
      <c r="AJ102" s="180"/>
    </row>
    <row r="103" spans="1:36" x14ac:dyDescent="0.2">
      <c r="A103" s="192"/>
      <c r="B103" s="193"/>
      <c r="C103" s="180"/>
      <c r="D103" s="180"/>
      <c r="E103" s="180"/>
      <c r="F103" s="180"/>
      <c r="G103" s="180"/>
      <c r="H103" s="180"/>
      <c r="I103" s="180"/>
      <c r="J103" s="180"/>
      <c r="K103" s="180"/>
      <c r="L103" s="180"/>
      <c r="M103" s="180"/>
      <c r="N103" s="180"/>
      <c r="O103" s="180"/>
      <c r="P103" s="183"/>
      <c r="Q103" s="183"/>
      <c r="R103" s="183"/>
      <c r="S103" s="183"/>
      <c r="T103" s="180"/>
      <c r="U103" s="180"/>
      <c r="V103" s="180"/>
      <c r="W103" s="180"/>
      <c r="X103" s="180"/>
      <c r="Y103" s="180"/>
      <c r="Z103" s="180"/>
      <c r="AA103" s="180"/>
      <c r="AB103" s="180"/>
      <c r="AC103" s="180"/>
      <c r="AD103" s="180"/>
      <c r="AE103" s="180"/>
      <c r="AF103" s="180"/>
      <c r="AG103" s="183"/>
      <c r="AH103" s="180"/>
      <c r="AI103" s="180"/>
      <c r="AJ103" s="180"/>
    </row>
    <row r="104" spans="1:36" x14ac:dyDescent="0.2">
      <c r="A104" s="192"/>
      <c r="B104" s="193"/>
      <c r="C104" s="180"/>
      <c r="D104" s="180"/>
      <c r="E104" s="180"/>
      <c r="F104" s="180"/>
      <c r="G104" s="180"/>
      <c r="H104" s="180"/>
      <c r="I104" s="180"/>
      <c r="J104" s="180"/>
      <c r="K104" s="180"/>
      <c r="L104" s="180"/>
      <c r="M104" s="180"/>
      <c r="N104" s="180"/>
      <c r="O104" s="180"/>
      <c r="P104" s="183"/>
      <c r="Q104" s="183"/>
      <c r="R104" s="183"/>
      <c r="S104" s="183"/>
      <c r="T104" s="180"/>
      <c r="U104" s="180"/>
      <c r="V104" s="180"/>
      <c r="W104" s="180"/>
      <c r="X104" s="180"/>
      <c r="Y104" s="180"/>
      <c r="Z104" s="180"/>
      <c r="AA104" s="180"/>
      <c r="AB104" s="180"/>
      <c r="AC104" s="180"/>
      <c r="AD104" s="180"/>
      <c r="AE104" s="180"/>
      <c r="AF104" s="180"/>
      <c r="AG104" s="183"/>
      <c r="AH104" s="180"/>
      <c r="AI104" s="180"/>
      <c r="AJ104" s="180"/>
    </row>
    <row r="105" spans="1:36" x14ac:dyDescent="0.2">
      <c r="A105" s="192"/>
      <c r="B105" s="193"/>
      <c r="C105" s="180"/>
      <c r="D105" s="180"/>
      <c r="E105" s="180"/>
      <c r="F105" s="180"/>
      <c r="G105" s="180"/>
      <c r="H105" s="180"/>
      <c r="I105" s="180"/>
      <c r="J105" s="180"/>
      <c r="K105" s="180"/>
      <c r="L105" s="180"/>
      <c r="M105" s="180"/>
      <c r="N105" s="180"/>
      <c r="O105" s="180"/>
      <c r="P105" s="183"/>
      <c r="Q105" s="183"/>
      <c r="R105" s="183"/>
      <c r="S105" s="183"/>
      <c r="T105" s="180"/>
      <c r="U105" s="180"/>
      <c r="V105" s="180"/>
      <c r="W105" s="180"/>
      <c r="X105" s="180"/>
      <c r="Y105" s="180"/>
      <c r="Z105" s="180"/>
      <c r="AA105" s="180"/>
      <c r="AB105" s="180"/>
      <c r="AC105" s="180"/>
      <c r="AD105" s="180"/>
      <c r="AE105" s="180"/>
      <c r="AF105" s="180"/>
      <c r="AG105" s="183"/>
      <c r="AH105" s="180"/>
      <c r="AI105" s="180"/>
      <c r="AJ105" s="180"/>
    </row>
    <row r="106" spans="1:36" x14ac:dyDescent="0.2">
      <c r="A106" s="192"/>
      <c r="B106" s="193"/>
      <c r="C106" s="180"/>
      <c r="D106" s="180"/>
      <c r="E106" s="180"/>
      <c r="F106" s="180"/>
      <c r="G106" s="180"/>
      <c r="H106" s="180"/>
      <c r="I106" s="180"/>
      <c r="J106" s="180"/>
      <c r="K106" s="180"/>
      <c r="L106" s="180"/>
      <c r="M106" s="180"/>
      <c r="N106" s="180"/>
      <c r="O106" s="180"/>
      <c r="P106" s="183"/>
      <c r="Q106" s="183"/>
      <c r="R106" s="183"/>
      <c r="S106" s="183"/>
      <c r="T106" s="180"/>
      <c r="U106" s="180"/>
      <c r="V106" s="180"/>
      <c r="W106" s="180"/>
      <c r="X106" s="180"/>
      <c r="Y106" s="180"/>
      <c r="Z106" s="180"/>
      <c r="AA106" s="180"/>
      <c r="AB106" s="180"/>
      <c r="AC106" s="180"/>
      <c r="AD106" s="180"/>
      <c r="AE106" s="180"/>
      <c r="AF106" s="180"/>
      <c r="AG106" s="183"/>
      <c r="AH106" s="180"/>
      <c r="AI106" s="180"/>
      <c r="AJ106" s="180"/>
    </row>
    <row r="107" spans="1:36" x14ac:dyDescent="0.2">
      <c r="A107" s="192"/>
      <c r="B107" s="193"/>
      <c r="C107" s="180"/>
      <c r="D107" s="180"/>
      <c r="E107" s="180"/>
      <c r="F107" s="180"/>
      <c r="G107" s="180"/>
      <c r="H107" s="180"/>
      <c r="I107" s="180"/>
      <c r="J107" s="180"/>
      <c r="K107" s="180"/>
      <c r="L107" s="180"/>
      <c r="M107" s="180"/>
      <c r="N107" s="180"/>
      <c r="O107" s="180"/>
      <c r="P107" s="183"/>
      <c r="Q107" s="183"/>
      <c r="R107" s="183"/>
      <c r="S107" s="183"/>
      <c r="T107" s="180"/>
      <c r="U107" s="180"/>
      <c r="V107" s="180"/>
      <c r="W107" s="180"/>
      <c r="X107" s="180"/>
      <c r="Y107" s="180"/>
      <c r="Z107" s="180"/>
      <c r="AA107" s="180"/>
      <c r="AB107" s="180"/>
      <c r="AC107" s="180"/>
      <c r="AD107" s="180"/>
      <c r="AE107" s="180"/>
      <c r="AF107" s="180"/>
      <c r="AG107" s="183"/>
      <c r="AH107" s="180"/>
      <c r="AI107" s="180"/>
      <c r="AJ107" s="180"/>
    </row>
    <row r="108" spans="1:36" x14ac:dyDescent="0.2">
      <c r="A108" s="192"/>
      <c r="B108" s="193"/>
      <c r="C108" s="180"/>
      <c r="D108" s="180"/>
      <c r="E108" s="180"/>
      <c r="F108" s="180"/>
      <c r="G108" s="180"/>
      <c r="H108" s="180"/>
      <c r="I108" s="180"/>
      <c r="J108" s="180"/>
      <c r="K108" s="180"/>
      <c r="L108" s="180"/>
      <c r="M108" s="180"/>
      <c r="N108" s="180"/>
      <c r="O108" s="180"/>
      <c r="P108" s="183"/>
      <c r="Q108" s="183"/>
      <c r="R108" s="183"/>
      <c r="S108" s="183"/>
      <c r="T108" s="180"/>
      <c r="U108" s="180"/>
      <c r="V108" s="180"/>
      <c r="W108" s="180"/>
      <c r="X108" s="180"/>
      <c r="Y108" s="180"/>
      <c r="Z108" s="180"/>
      <c r="AA108" s="180"/>
      <c r="AB108" s="180"/>
      <c r="AC108" s="180"/>
      <c r="AD108" s="180"/>
      <c r="AE108" s="180"/>
      <c r="AF108" s="180"/>
      <c r="AG108" s="183"/>
      <c r="AH108" s="180"/>
      <c r="AI108" s="180"/>
      <c r="AJ108" s="180"/>
    </row>
    <row r="109" spans="1:36" x14ac:dyDescent="0.2">
      <c r="A109" s="192"/>
      <c r="B109" s="193"/>
      <c r="C109" s="180"/>
      <c r="D109" s="180"/>
      <c r="E109" s="180"/>
      <c r="F109" s="180"/>
      <c r="G109" s="180"/>
      <c r="H109" s="180"/>
      <c r="I109" s="180"/>
      <c r="J109" s="180"/>
      <c r="K109" s="180"/>
      <c r="L109" s="180"/>
      <c r="M109" s="180"/>
      <c r="N109" s="180"/>
      <c r="O109" s="180"/>
      <c r="P109" s="183"/>
      <c r="Q109" s="183"/>
      <c r="R109" s="183"/>
      <c r="S109" s="183"/>
      <c r="T109" s="180"/>
      <c r="U109" s="180"/>
      <c r="V109" s="180"/>
      <c r="W109" s="180"/>
      <c r="X109" s="180"/>
      <c r="Y109" s="180"/>
      <c r="Z109" s="180"/>
      <c r="AA109" s="180"/>
      <c r="AB109" s="180"/>
      <c r="AC109" s="180"/>
      <c r="AD109" s="180"/>
      <c r="AE109" s="180"/>
      <c r="AF109" s="180"/>
      <c r="AG109" s="183"/>
      <c r="AH109" s="180"/>
      <c r="AI109" s="180"/>
      <c r="AJ109" s="180"/>
    </row>
    <row r="110" spans="1:36" x14ac:dyDescent="0.2">
      <c r="A110" s="192"/>
      <c r="B110" s="193"/>
      <c r="C110" s="180"/>
      <c r="D110" s="180"/>
      <c r="E110" s="180"/>
      <c r="F110" s="180"/>
      <c r="G110" s="180"/>
      <c r="H110" s="180"/>
      <c r="I110" s="180"/>
      <c r="J110" s="180"/>
      <c r="K110" s="180"/>
      <c r="L110" s="180"/>
      <c r="M110" s="180"/>
      <c r="N110" s="180"/>
      <c r="O110" s="180"/>
      <c r="P110" s="183"/>
      <c r="Q110" s="183"/>
      <c r="R110" s="183"/>
      <c r="S110" s="183"/>
      <c r="T110" s="180"/>
      <c r="U110" s="180"/>
      <c r="V110" s="180"/>
      <c r="W110" s="180"/>
      <c r="X110" s="180"/>
      <c r="Y110" s="180"/>
      <c r="Z110" s="180"/>
      <c r="AA110" s="180"/>
      <c r="AB110" s="180"/>
      <c r="AC110" s="180"/>
      <c r="AD110" s="180"/>
      <c r="AE110" s="180"/>
      <c r="AF110" s="180"/>
      <c r="AG110" s="183"/>
      <c r="AH110" s="180"/>
      <c r="AI110" s="180"/>
      <c r="AJ110" s="180"/>
    </row>
    <row r="111" spans="1:36" x14ac:dyDescent="0.2">
      <c r="A111" s="192"/>
      <c r="B111" s="193"/>
      <c r="C111" s="180"/>
      <c r="D111" s="180"/>
      <c r="E111" s="180"/>
      <c r="F111" s="180"/>
      <c r="G111" s="180"/>
      <c r="H111" s="180"/>
      <c r="I111" s="180"/>
      <c r="J111" s="180"/>
      <c r="K111" s="180"/>
      <c r="L111" s="180"/>
      <c r="M111" s="180"/>
      <c r="N111" s="180"/>
      <c r="O111" s="180"/>
      <c r="P111" s="183"/>
      <c r="Q111" s="183"/>
      <c r="R111" s="183"/>
      <c r="S111" s="183"/>
      <c r="T111" s="180"/>
      <c r="U111" s="180"/>
      <c r="V111" s="180"/>
      <c r="W111" s="180"/>
      <c r="X111" s="180"/>
      <c r="Y111" s="180"/>
      <c r="Z111" s="180"/>
      <c r="AA111" s="180"/>
      <c r="AB111" s="180"/>
      <c r="AC111" s="180"/>
      <c r="AD111" s="180"/>
      <c r="AE111" s="180"/>
      <c r="AF111" s="180"/>
      <c r="AG111" s="183"/>
      <c r="AH111" s="180"/>
      <c r="AI111" s="180"/>
      <c r="AJ111" s="180"/>
    </row>
    <row r="112" spans="1:36" x14ac:dyDescent="0.2">
      <c r="A112" s="192"/>
      <c r="B112" s="193"/>
      <c r="C112" s="180"/>
      <c r="D112" s="180"/>
      <c r="E112" s="180"/>
      <c r="F112" s="180"/>
      <c r="G112" s="180"/>
      <c r="H112" s="180"/>
      <c r="I112" s="180"/>
      <c r="J112" s="180"/>
      <c r="K112" s="180"/>
      <c r="L112" s="180"/>
      <c r="M112" s="180"/>
      <c r="N112" s="180"/>
      <c r="O112" s="180"/>
      <c r="P112" s="183"/>
      <c r="Q112" s="183"/>
      <c r="R112" s="183"/>
      <c r="S112" s="183"/>
      <c r="T112" s="180"/>
      <c r="U112" s="180"/>
      <c r="V112" s="180"/>
      <c r="W112" s="180"/>
      <c r="X112" s="180"/>
      <c r="Y112" s="180"/>
      <c r="Z112" s="180"/>
      <c r="AA112" s="180"/>
      <c r="AB112" s="180"/>
      <c r="AC112" s="180"/>
      <c r="AD112" s="180"/>
      <c r="AE112" s="180"/>
      <c r="AF112" s="180"/>
      <c r="AG112" s="183"/>
      <c r="AH112" s="180"/>
      <c r="AI112" s="180"/>
      <c r="AJ112" s="180"/>
    </row>
    <row r="113" spans="1:36" x14ac:dyDescent="0.2">
      <c r="A113" s="192"/>
      <c r="B113" s="193"/>
      <c r="C113" s="180"/>
      <c r="D113" s="180"/>
      <c r="E113" s="180"/>
      <c r="F113" s="180"/>
      <c r="G113" s="180"/>
      <c r="H113" s="180"/>
      <c r="I113" s="180"/>
      <c r="J113" s="180"/>
      <c r="K113" s="180"/>
      <c r="L113" s="180"/>
      <c r="M113" s="180"/>
      <c r="N113" s="180"/>
      <c r="O113" s="180"/>
      <c r="P113" s="183"/>
      <c r="Q113" s="183"/>
      <c r="R113" s="183"/>
      <c r="S113" s="183"/>
      <c r="T113" s="180"/>
      <c r="U113" s="180"/>
      <c r="V113" s="180"/>
      <c r="W113" s="180"/>
      <c r="X113" s="180"/>
      <c r="Y113" s="180"/>
      <c r="Z113" s="180"/>
      <c r="AA113" s="180"/>
      <c r="AB113" s="180"/>
      <c r="AC113" s="180"/>
      <c r="AD113" s="180"/>
      <c r="AE113" s="180"/>
      <c r="AF113" s="180"/>
      <c r="AG113" s="183"/>
      <c r="AH113" s="180"/>
      <c r="AI113" s="180"/>
      <c r="AJ113" s="180"/>
    </row>
    <row r="114" spans="1:36" x14ac:dyDescent="0.2">
      <c r="A114" s="192"/>
      <c r="B114" s="193"/>
      <c r="C114" s="180"/>
      <c r="D114" s="180"/>
      <c r="E114" s="180"/>
      <c r="F114" s="180"/>
      <c r="G114" s="180"/>
      <c r="H114" s="180"/>
      <c r="I114" s="180"/>
      <c r="J114" s="180"/>
      <c r="K114" s="180"/>
      <c r="L114" s="180"/>
      <c r="M114" s="180"/>
      <c r="N114" s="180"/>
      <c r="O114" s="180"/>
      <c r="P114" s="183"/>
      <c r="Q114" s="183"/>
      <c r="R114" s="183"/>
      <c r="S114" s="183"/>
      <c r="T114" s="180"/>
      <c r="U114" s="180"/>
      <c r="V114" s="180"/>
      <c r="W114" s="180"/>
      <c r="X114" s="180"/>
      <c r="Y114" s="180"/>
      <c r="Z114" s="180"/>
      <c r="AA114" s="180"/>
      <c r="AB114" s="180"/>
      <c r="AC114" s="180"/>
      <c r="AD114" s="180"/>
      <c r="AE114" s="180"/>
      <c r="AF114" s="180"/>
      <c r="AG114" s="183"/>
      <c r="AH114" s="180"/>
      <c r="AI114" s="180"/>
      <c r="AJ114" s="180"/>
    </row>
    <row r="115" spans="1:36" x14ac:dyDescent="0.2">
      <c r="A115" s="192"/>
      <c r="B115" s="193"/>
      <c r="C115" s="180"/>
      <c r="D115" s="180"/>
      <c r="E115" s="180"/>
      <c r="F115" s="180"/>
      <c r="G115" s="180"/>
      <c r="H115" s="180"/>
      <c r="I115" s="180"/>
      <c r="J115" s="180"/>
      <c r="K115" s="180"/>
      <c r="L115" s="180"/>
      <c r="M115" s="180"/>
      <c r="N115" s="180"/>
      <c r="O115" s="180"/>
      <c r="P115" s="183"/>
      <c r="Q115" s="183"/>
      <c r="R115" s="183"/>
      <c r="S115" s="183"/>
      <c r="T115" s="180"/>
      <c r="U115" s="180"/>
      <c r="V115" s="180"/>
      <c r="W115" s="180"/>
      <c r="X115" s="180"/>
      <c r="Y115" s="180"/>
      <c r="Z115" s="180"/>
      <c r="AA115" s="180"/>
      <c r="AB115" s="180"/>
      <c r="AC115" s="180"/>
      <c r="AD115" s="180"/>
      <c r="AE115" s="180"/>
      <c r="AF115" s="180"/>
      <c r="AG115" s="183"/>
      <c r="AH115" s="180"/>
      <c r="AI115" s="180"/>
      <c r="AJ115" s="180"/>
    </row>
    <row r="116" spans="1:36" x14ac:dyDescent="0.2">
      <c r="A116" s="192"/>
      <c r="B116" s="193"/>
      <c r="C116" s="180"/>
      <c r="D116" s="180"/>
      <c r="E116" s="180"/>
      <c r="F116" s="180"/>
      <c r="G116" s="180"/>
      <c r="H116" s="180"/>
      <c r="I116" s="180"/>
      <c r="J116" s="180"/>
      <c r="K116" s="180"/>
      <c r="L116" s="180"/>
      <c r="M116" s="180"/>
      <c r="N116" s="180"/>
      <c r="O116" s="180"/>
      <c r="P116" s="183"/>
      <c r="Q116" s="183"/>
      <c r="R116" s="183"/>
      <c r="S116" s="183"/>
      <c r="T116" s="180"/>
      <c r="U116" s="180"/>
      <c r="V116" s="180"/>
      <c r="W116" s="180"/>
      <c r="X116" s="180"/>
      <c r="Y116" s="180"/>
      <c r="Z116" s="180"/>
      <c r="AA116" s="180"/>
      <c r="AB116" s="180"/>
      <c r="AC116" s="180"/>
      <c r="AD116" s="180"/>
      <c r="AE116" s="180"/>
      <c r="AF116" s="180"/>
      <c r="AG116" s="183"/>
      <c r="AH116" s="180"/>
      <c r="AI116" s="180"/>
      <c r="AJ116" s="180"/>
    </row>
    <row r="117" spans="1:36" x14ac:dyDescent="0.2">
      <c r="A117" s="192"/>
      <c r="B117" s="193"/>
      <c r="C117" s="180"/>
      <c r="D117" s="180"/>
      <c r="E117" s="180"/>
      <c r="F117" s="180"/>
      <c r="G117" s="180"/>
      <c r="H117" s="180"/>
      <c r="I117" s="180"/>
      <c r="J117" s="180"/>
      <c r="K117" s="180"/>
      <c r="L117" s="180"/>
      <c r="M117" s="180"/>
      <c r="N117" s="180"/>
      <c r="O117" s="180"/>
      <c r="P117" s="183"/>
      <c r="Q117" s="183"/>
      <c r="R117" s="183"/>
      <c r="S117" s="183"/>
      <c r="T117" s="180"/>
      <c r="U117" s="180"/>
      <c r="V117" s="180"/>
      <c r="W117" s="180"/>
      <c r="X117" s="180"/>
      <c r="Y117" s="180"/>
      <c r="Z117" s="180"/>
      <c r="AA117" s="180"/>
      <c r="AB117" s="180"/>
      <c r="AC117" s="180"/>
      <c r="AD117" s="180"/>
      <c r="AE117" s="180"/>
      <c r="AF117" s="180"/>
      <c r="AG117" s="183"/>
      <c r="AH117" s="180"/>
      <c r="AI117" s="180"/>
      <c r="AJ117" s="180"/>
    </row>
    <row r="118" spans="1:36" x14ac:dyDescent="0.2">
      <c r="A118" s="192"/>
      <c r="B118" s="193"/>
      <c r="C118" s="180"/>
      <c r="D118" s="180"/>
      <c r="E118" s="180"/>
      <c r="F118" s="180"/>
      <c r="G118" s="180"/>
      <c r="H118" s="180"/>
      <c r="I118" s="180"/>
      <c r="J118" s="180"/>
      <c r="K118" s="180"/>
      <c r="L118" s="180"/>
      <c r="M118" s="180"/>
      <c r="N118" s="180"/>
      <c r="O118" s="180"/>
      <c r="P118" s="183"/>
      <c r="Q118" s="183"/>
      <c r="R118" s="183"/>
      <c r="S118" s="183"/>
      <c r="T118" s="180"/>
      <c r="U118" s="180"/>
      <c r="V118" s="180"/>
      <c r="W118" s="180"/>
      <c r="X118" s="180"/>
      <c r="Y118" s="180"/>
      <c r="Z118" s="180"/>
      <c r="AA118" s="180"/>
      <c r="AB118" s="180"/>
      <c r="AC118" s="180"/>
      <c r="AD118" s="180"/>
      <c r="AE118" s="180"/>
      <c r="AF118" s="180"/>
      <c r="AG118" s="183"/>
      <c r="AH118" s="180"/>
      <c r="AI118" s="180"/>
      <c r="AJ118" s="180"/>
    </row>
    <row r="119" spans="1:36" x14ac:dyDescent="0.2">
      <c r="A119" s="192"/>
      <c r="B119" s="193"/>
      <c r="C119" s="180"/>
      <c r="D119" s="180"/>
      <c r="E119" s="180"/>
      <c r="F119" s="180"/>
      <c r="G119" s="180"/>
      <c r="H119" s="180"/>
      <c r="I119" s="180"/>
      <c r="J119" s="180"/>
      <c r="K119" s="180"/>
      <c r="L119" s="180"/>
      <c r="M119" s="180"/>
      <c r="N119" s="180"/>
      <c r="O119" s="180"/>
      <c r="P119" s="183"/>
      <c r="Q119" s="183"/>
      <c r="R119" s="183"/>
      <c r="S119" s="183"/>
      <c r="T119" s="180"/>
      <c r="U119" s="180"/>
      <c r="V119" s="180"/>
      <c r="W119" s="180"/>
      <c r="X119" s="180"/>
      <c r="Y119" s="180"/>
      <c r="Z119" s="180"/>
      <c r="AA119" s="180"/>
      <c r="AB119" s="180"/>
      <c r="AC119" s="180"/>
      <c r="AD119" s="180"/>
      <c r="AE119" s="180"/>
      <c r="AF119" s="180"/>
      <c r="AG119" s="183"/>
      <c r="AH119" s="180"/>
      <c r="AI119" s="180"/>
      <c r="AJ119" s="180"/>
    </row>
    <row r="120" spans="1:36" x14ac:dyDescent="0.2">
      <c r="A120" s="192"/>
      <c r="B120" s="193"/>
      <c r="C120" s="180"/>
      <c r="D120" s="180"/>
      <c r="E120" s="180"/>
      <c r="F120" s="180"/>
      <c r="G120" s="180"/>
      <c r="H120" s="180"/>
      <c r="I120" s="180"/>
      <c r="J120" s="180"/>
      <c r="K120" s="180"/>
      <c r="L120" s="180"/>
      <c r="M120" s="180"/>
      <c r="N120" s="180"/>
      <c r="O120" s="180"/>
      <c r="P120" s="183"/>
      <c r="Q120" s="183"/>
      <c r="R120" s="183"/>
      <c r="S120" s="183"/>
      <c r="T120" s="180"/>
      <c r="U120" s="180"/>
      <c r="V120" s="180"/>
      <c r="W120" s="180"/>
      <c r="X120" s="180"/>
      <c r="Y120" s="180"/>
      <c r="Z120" s="180"/>
      <c r="AA120" s="180"/>
      <c r="AB120" s="180"/>
      <c r="AC120" s="180"/>
      <c r="AD120" s="180"/>
      <c r="AE120" s="180"/>
      <c r="AF120" s="180"/>
      <c r="AG120" s="183"/>
      <c r="AH120" s="180"/>
      <c r="AI120" s="180"/>
      <c r="AJ120" s="180"/>
    </row>
    <row r="121" spans="1:36" x14ac:dyDescent="0.2">
      <c r="A121" s="192"/>
      <c r="B121" s="193"/>
      <c r="C121" s="180"/>
      <c r="D121" s="180"/>
      <c r="E121" s="180"/>
      <c r="F121" s="180"/>
      <c r="G121" s="180"/>
      <c r="H121" s="180"/>
      <c r="I121" s="180"/>
      <c r="J121" s="180"/>
      <c r="K121" s="180"/>
      <c r="L121" s="180"/>
      <c r="M121" s="180"/>
      <c r="N121" s="180"/>
      <c r="O121" s="180"/>
      <c r="P121" s="183"/>
      <c r="Q121" s="183"/>
      <c r="R121" s="183"/>
      <c r="S121" s="183"/>
      <c r="T121" s="180"/>
      <c r="U121" s="180"/>
      <c r="V121" s="180"/>
      <c r="W121" s="180"/>
      <c r="X121" s="180"/>
      <c r="Y121" s="180"/>
      <c r="Z121" s="180"/>
      <c r="AA121" s="180"/>
      <c r="AB121" s="180"/>
      <c r="AC121" s="180"/>
      <c r="AD121" s="180"/>
      <c r="AE121" s="180"/>
      <c r="AF121" s="180"/>
      <c r="AG121" s="183"/>
      <c r="AH121" s="180"/>
      <c r="AI121" s="180"/>
      <c r="AJ121" s="180"/>
    </row>
    <row r="122" spans="1:36" x14ac:dyDescent="0.2">
      <c r="A122" s="192"/>
      <c r="B122" s="193"/>
      <c r="C122" s="180"/>
      <c r="D122" s="180"/>
      <c r="E122" s="180"/>
      <c r="F122" s="180"/>
      <c r="G122" s="180"/>
      <c r="H122" s="180"/>
      <c r="I122" s="180"/>
      <c r="J122" s="180"/>
      <c r="K122" s="180"/>
      <c r="L122" s="180"/>
      <c r="M122" s="180"/>
      <c r="N122" s="180"/>
      <c r="O122" s="180"/>
      <c r="P122" s="183"/>
      <c r="Q122" s="183"/>
      <c r="R122" s="183"/>
      <c r="S122" s="183"/>
      <c r="T122" s="180"/>
      <c r="U122" s="180"/>
      <c r="V122" s="180"/>
      <c r="W122" s="180"/>
      <c r="X122" s="180"/>
      <c r="Y122" s="180"/>
      <c r="Z122" s="180"/>
      <c r="AA122" s="180"/>
      <c r="AB122" s="180"/>
      <c r="AC122" s="180"/>
      <c r="AD122" s="180"/>
      <c r="AE122" s="180"/>
      <c r="AF122" s="180"/>
      <c r="AG122" s="183"/>
      <c r="AH122" s="180"/>
      <c r="AI122" s="180"/>
      <c r="AJ122" s="180"/>
    </row>
    <row r="123" spans="1:36" x14ac:dyDescent="0.2">
      <c r="A123" s="192"/>
      <c r="B123" s="193"/>
      <c r="C123" s="180"/>
      <c r="D123" s="180"/>
      <c r="E123" s="180"/>
      <c r="F123" s="180"/>
      <c r="G123" s="180"/>
      <c r="H123" s="180"/>
      <c r="I123" s="180"/>
      <c r="J123" s="180"/>
      <c r="K123" s="180"/>
      <c r="L123" s="180"/>
      <c r="M123" s="180"/>
      <c r="N123" s="180"/>
      <c r="O123" s="180"/>
      <c r="P123" s="183"/>
      <c r="Q123" s="183"/>
      <c r="R123" s="183"/>
      <c r="S123" s="183"/>
      <c r="T123" s="180"/>
      <c r="U123" s="180"/>
      <c r="V123" s="180"/>
      <c r="W123" s="180"/>
      <c r="X123" s="180"/>
      <c r="Y123" s="180"/>
      <c r="Z123" s="180"/>
      <c r="AA123" s="180"/>
      <c r="AB123" s="180"/>
      <c r="AC123" s="180"/>
      <c r="AD123" s="180"/>
      <c r="AE123" s="180"/>
      <c r="AF123" s="180"/>
      <c r="AG123" s="183"/>
      <c r="AH123" s="180"/>
      <c r="AI123" s="180"/>
      <c r="AJ123" s="180"/>
    </row>
    <row r="124" spans="1:36" x14ac:dyDescent="0.2">
      <c r="A124" s="192"/>
      <c r="B124" s="193"/>
      <c r="C124" s="180"/>
      <c r="D124" s="180"/>
      <c r="E124" s="180"/>
      <c r="F124" s="180"/>
      <c r="G124" s="180"/>
      <c r="H124" s="180"/>
      <c r="I124" s="180"/>
      <c r="J124" s="180"/>
      <c r="K124" s="180"/>
      <c r="L124" s="180"/>
      <c r="M124" s="180"/>
      <c r="N124" s="180"/>
      <c r="O124" s="180"/>
      <c r="P124" s="183"/>
      <c r="Q124" s="183"/>
      <c r="R124" s="183"/>
      <c r="S124" s="183"/>
      <c r="T124" s="180"/>
      <c r="U124" s="180"/>
      <c r="V124" s="180"/>
      <c r="W124" s="180"/>
      <c r="X124" s="180"/>
      <c r="Y124" s="180"/>
      <c r="Z124" s="180"/>
      <c r="AA124" s="180"/>
      <c r="AB124" s="180"/>
      <c r="AC124" s="180"/>
      <c r="AD124" s="180"/>
      <c r="AE124" s="180"/>
      <c r="AF124" s="180"/>
      <c r="AG124" s="183"/>
      <c r="AH124" s="180"/>
      <c r="AI124" s="180"/>
      <c r="AJ124" s="180"/>
    </row>
    <row r="125" spans="1:36" x14ac:dyDescent="0.2">
      <c r="A125" s="192"/>
      <c r="B125" s="193"/>
      <c r="C125" s="180"/>
      <c r="D125" s="180"/>
      <c r="E125" s="180"/>
      <c r="F125" s="180"/>
      <c r="G125" s="180"/>
      <c r="H125" s="180"/>
      <c r="I125" s="180"/>
      <c r="J125" s="180"/>
      <c r="K125" s="180"/>
      <c r="L125" s="180"/>
      <c r="M125" s="180"/>
      <c r="N125" s="180"/>
      <c r="O125" s="180"/>
      <c r="P125" s="183"/>
      <c r="Q125" s="183"/>
      <c r="R125" s="183"/>
      <c r="S125" s="183"/>
      <c r="T125" s="180"/>
      <c r="U125" s="180"/>
      <c r="V125" s="180"/>
      <c r="W125" s="180"/>
      <c r="X125" s="180"/>
      <c r="Y125" s="180"/>
      <c r="Z125" s="180"/>
      <c r="AA125" s="180"/>
      <c r="AB125" s="180"/>
      <c r="AC125" s="180"/>
      <c r="AD125" s="180"/>
      <c r="AE125" s="180"/>
      <c r="AF125" s="180"/>
      <c r="AG125" s="183"/>
      <c r="AH125" s="180"/>
      <c r="AI125" s="180"/>
      <c r="AJ125" s="180"/>
    </row>
    <row r="126" spans="1:36" x14ac:dyDescent="0.2">
      <c r="A126" s="192"/>
      <c r="B126" s="193"/>
      <c r="C126" s="180"/>
      <c r="D126" s="180"/>
      <c r="E126" s="180"/>
      <c r="F126" s="180"/>
      <c r="G126" s="180"/>
      <c r="H126" s="180"/>
      <c r="I126" s="180"/>
      <c r="J126" s="180"/>
      <c r="K126" s="180"/>
      <c r="L126" s="180"/>
      <c r="M126" s="180"/>
      <c r="N126" s="180"/>
      <c r="O126" s="180"/>
      <c r="P126" s="183"/>
      <c r="Q126" s="183"/>
      <c r="R126" s="183"/>
      <c r="S126" s="183"/>
      <c r="T126" s="180"/>
      <c r="U126" s="180"/>
      <c r="V126" s="180"/>
      <c r="W126" s="180"/>
      <c r="X126" s="180"/>
      <c r="Y126" s="180"/>
      <c r="Z126" s="180"/>
      <c r="AA126" s="180"/>
      <c r="AB126" s="180"/>
      <c r="AC126" s="180"/>
      <c r="AD126" s="180"/>
      <c r="AE126" s="180"/>
      <c r="AF126" s="180"/>
      <c r="AG126" s="183"/>
      <c r="AH126" s="180"/>
      <c r="AI126" s="180"/>
      <c r="AJ126" s="180"/>
    </row>
    <row r="127" spans="1:36" x14ac:dyDescent="0.2">
      <c r="A127" s="192"/>
      <c r="B127" s="193"/>
      <c r="C127" s="180"/>
      <c r="D127" s="180"/>
      <c r="E127" s="180"/>
      <c r="F127" s="180"/>
      <c r="G127" s="180"/>
      <c r="H127" s="180"/>
      <c r="I127" s="180"/>
      <c r="J127" s="180"/>
      <c r="K127" s="180"/>
      <c r="L127" s="180"/>
      <c r="M127" s="180"/>
      <c r="N127" s="180"/>
      <c r="O127" s="180"/>
      <c r="P127" s="183"/>
      <c r="Q127" s="183"/>
      <c r="R127" s="183"/>
      <c r="S127" s="183"/>
      <c r="T127" s="180"/>
      <c r="U127" s="180"/>
      <c r="V127" s="180"/>
      <c r="W127" s="180"/>
      <c r="X127" s="180"/>
      <c r="Y127" s="180"/>
      <c r="Z127" s="180"/>
      <c r="AA127" s="180"/>
      <c r="AB127" s="180"/>
      <c r="AC127" s="180"/>
      <c r="AD127" s="180"/>
      <c r="AE127" s="180"/>
      <c r="AF127" s="180"/>
      <c r="AG127" s="183"/>
      <c r="AH127" s="180"/>
      <c r="AI127" s="180"/>
      <c r="AJ127" s="180"/>
    </row>
    <row r="128" spans="1:36" x14ac:dyDescent="0.2">
      <c r="A128" s="192"/>
      <c r="B128" s="193"/>
      <c r="C128" s="180"/>
      <c r="D128" s="180"/>
      <c r="E128" s="180"/>
      <c r="F128" s="180"/>
      <c r="G128" s="180"/>
      <c r="H128" s="180"/>
      <c r="I128" s="180"/>
      <c r="J128" s="180"/>
      <c r="K128" s="180"/>
      <c r="L128" s="180"/>
      <c r="M128" s="180"/>
      <c r="N128" s="180"/>
      <c r="O128" s="180"/>
      <c r="P128" s="183"/>
      <c r="Q128" s="183"/>
      <c r="R128" s="183"/>
      <c r="S128" s="183"/>
      <c r="T128" s="180"/>
      <c r="U128" s="180"/>
      <c r="V128" s="180"/>
      <c r="W128" s="180"/>
      <c r="X128" s="180"/>
      <c r="Y128" s="180"/>
      <c r="Z128" s="180"/>
      <c r="AA128" s="180"/>
      <c r="AB128" s="180"/>
      <c r="AC128" s="180"/>
      <c r="AD128" s="180"/>
      <c r="AE128" s="180"/>
      <c r="AF128" s="180"/>
      <c r="AG128" s="183"/>
      <c r="AH128" s="180"/>
      <c r="AI128" s="180"/>
      <c r="AJ128" s="180"/>
    </row>
    <row r="129" spans="1:36" x14ac:dyDescent="0.2">
      <c r="A129" s="192"/>
      <c r="B129" s="193"/>
      <c r="C129" s="180"/>
      <c r="D129" s="180"/>
      <c r="E129" s="180"/>
      <c r="F129" s="180"/>
      <c r="G129" s="180"/>
      <c r="H129" s="180"/>
      <c r="I129" s="180"/>
      <c r="J129" s="180"/>
      <c r="K129" s="180"/>
      <c r="L129" s="180"/>
      <c r="M129" s="180"/>
      <c r="N129" s="180"/>
      <c r="O129" s="180"/>
      <c r="P129" s="183"/>
      <c r="Q129" s="183"/>
      <c r="R129" s="183"/>
      <c r="S129" s="183"/>
      <c r="T129" s="180"/>
      <c r="U129" s="180"/>
      <c r="V129" s="180"/>
      <c r="W129" s="180"/>
      <c r="X129" s="180"/>
      <c r="Y129" s="180"/>
      <c r="Z129" s="180"/>
      <c r="AA129" s="180"/>
      <c r="AB129" s="180"/>
      <c r="AC129" s="180"/>
      <c r="AD129" s="180"/>
      <c r="AE129" s="180"/>
      <c r="AF129" s="180"/>
      <c r="AG129" s="183"/>
      <c r="AH129" s="180"/>
      <c r="AI129" s="180"/>
      <c r="AJ129" s="180"/>
    </row>
    <row r="130" spans="1:36" x14ac:dyDescent="0.2">
      <c r="A130" s="192"/>
      <c r="B130" s="193"/>
      <c r="C130" s="180"/>
      <c r="D130" s="180"/>
      <c r="E130" s="180"/>
      <c r="F130" s="180"/>
      <c r="G130" s="180"/>
      <c r="H130" s="180"/>
      <c r="I130" s="180"/>
      <c r="J130" s="180"/>
      <c r="K130" s="180"/>
      <c r="L130" s="180"/>
      <c r="M130" s="180"/>
      <c r="N130" s="180"/>
      <c r="O130" s="180"/>
      <c r="P130" s="183"/>
      <c r="Q130" s="183"/>
      <c r="R130" s="183"/>
      <c r="S130" s="183"/>
      <c r="T130" s="180"/>
      <c r="U130" s="180"/>
      <c r="V130" s="180"/>
      <c r="W130" s="180"/>
      <c r="X130" s="180"/>
      <c r="Y130" s="180"/>
      <c r="Z130" s="180"/>
      <c r="AA130" s="180"/>
      <c r="AB130" s="180"/>
      <c r="AC130" s="180"/>
      <c r="AD130" s="180"/>
      <c r="AE130" s="180"/>
      <c r="AF130" s="180"/>
      <c r="AG130" s="183"/>
      <c r="AH130" s="180"/>
      <c r="AI130" s="180"/>
      <c r="AJ130" s="180"/>
    </row>
    <row r="131" spans="1:36" x14ac:dyDescent="0.2">
      <c r="A131" s="192"/>
      <c r="B131" s="193"/>
      <c r="C131" s="180"/>
      <c r="D131" s="180"/>
      <c r="E131" s="180"/>
      <c r="F131" s="180"/>
      <c r="G131" s="180"/>
      <c r="H131" s="180"/>
      <c r="I131" s="180"/>
      <c r="J131" s="180"/>
      <c r="K131" s="180"/>
      <c r="L131" s="180"/>
      <c r="M131" s="180"/>
      <c r="N131" s="180"/>
      <c r="O131" s="180"/>
      <c r="P131" s="183"/>
      <c r="Q131" s="183"/>
      <c r="R131" s="183"/>
      <c r="S131" s="183"/>
      <c r="T131" s="180"/>
      <c r="U131" s="180"/>
      <c r="V131" s="180"/>
      <c r="W131" s="180"/>
      <c r="X131" s="180"/>
      <c r="Y131" s="180"/>
      <c r="Z131" s="180"/>
      <c r="AA131" s="180"/>
      <c r="AB131" s="180"/>
      <c r="AC131" s="180"/>
      <c r="AD131" s="180"/>
      <c r="AE131" s="180"/>
      <c r="AF131" s="180"/>
      <c r="AG131" s="183"/>
      <c r="AH131" s="180"/>
      <c r="AI131" s="180"/>
      <c r="AJ131" s="180"/>
    </row>
    <row r="132" spans="1:36" x14ac:dyDescent="0.2">
      <c r="A132" s="192"/>
      <c r="B132" s="193"/>
      <c r="C132" s="180"/>
      <c r="D132" s="180"/>
      <c r="E132" s="180"/>
      <c r="F132" s="180"/>
      <c r="G132" s="180"/>
      <c r="H132" s="180"/>
      <c r="I132" s="180"/>
      <c r="J132" s="180"/>
      <c r="K132" s="180"/>
      <c r="L132" s="180"/>
      <c r="M132" s="180"/>
      <c r="N132" s="180"/>
      <c r="O132" s="180"/>
      <c r="P132" s="183"/>
      <c r="Q132" s="183"/>
      <c r="R132" s="183"/>
      <c r="S132" s="183"/>
      <c r="T132" s="180"/>
      <c r="U132" s="180"/>
      <c r="V132" s="180"/>
      <c r="W132" s="180"/>
      <c r="X132" s="180"/>
      <c r="Y132" s="180"/>
      <c r="Z132" s="180"/>
      <c r="AA132" s="180"/>
      <c r="AB132" s="180"/>
      <c r="AC132" s="180"/>
      <c r="AD132" s="180"/>
      <c r="AE132" s="180"/>
      <c r="AF132" s="180"/>
      <c r="AG132" s="183"/>
      <c r="AH132" s="180"/>
      <c r="AI132" s="180"/>
      <c r="AJ132" s="180"/>
    </row>
    <row r="133" spans="1:36" x14ac:dyDescent="0.2">
      <c r="A133" s="192"/>
      <c r="B133" s="193"/>
      <c r="C133" s="180"/>
      <c r="D133" s="180"/>
      <c r="E133" s="180"/>
      <c r="F133" s="180"/>
      <c r="G133" s="180"/>
      <c r="H133" s="180"/>
      <c r="I133" s="180"/>
      <c r="J133" s="180"/>
      <c r="K133" s="180"/>
      <c r="L133" s="180"/>
      <c r="M133" s="180"/>
      <c r="N133" s="180"/>
      <c r="O133" s="180"/>
      <c r="P133" s="183"/>
      <c r="Q133" s="183"/>
      <c r="R133" s="183"/>
      <c r="S133" s="183"/>
      <c r="T133" s="180"/>
      <c r="U133" s="180"/>
      <c r="V133" s="180"/>
      <c r="W133" s="180"/>
      <c r="X133" s="180"/>
      <c r="Y133" s="180"/>
      <c r="Z133" s="180"/>
      <c r="AA133" s="180"/>
      <c r="AB133" s="180"/>
      <c r="AC133" s="180"/>
      <c r="AD133" s="180"/>
      <c r="AE133" s="180"/>
      <c r="AF133" s="180"/>
      <c r="AG133" s="183"/>
      <c r="AH133" s="180"/>
      <c r="AI133" s="180"/>
      <c r="AJ133" s="180"/>
    </row>
    <row r="134" spans="1:36" x14ac:dyDescent="0.2">
      <c r="A134" s="192"/>
      <c r="B134" s="193"/>
      <c r="C134" s="180"/>
      <c r="D134" s="180"/>
      <c r="E134" s="180"/>
      <c r="F134" s="180"/>
      <c r="G134" s="180"/>
      <c r="H134" s="180"/>
      <c r="I134" s="180"/>
      <c r="J134" s="180"/>
      <c r="K134" s="180"/>
      <c r="L134" s="180"/>
      <c r="M134" s="180"/>
      <c r="N134" s="180"/>
      <c r="O134" s="180"/>
      <c r="P134" s="183"/>
      <c r="Q134" s="183"/>
      <c r="R134" s="183"/>
      <c r="S134" s="183"/>
      <c r="T134" s="180"/>
      <c r="U134" s="180"/>
      <c r="V134" s="180"/>
      <c r="W134" s="180"/>
      <c r="X134" s="180"/>
      <c r="Y134" s="180"/>
      <c r="Z134" s="180"/>
      <c r="AA134" s="180"/>
      <c r="AB134" s="180"/>
      <c r="AC134" s="180"/>
      <c r="AD134" s="180"/>
      <c r="AE134" s="180"/>
      <c r="AF134" s="180"/>
      <c r="AG134" s="183"/>
      <c r="AH134" s="180"/>
      <c r="AI134" s="180"/>
      <c r="AJ134" s="180"/>
    </row>
    <row r="135" spans="1:36" x14ac:dyDescent="0.2">
      <c r="A135" s="192"/>
      <c r="B135" s="193"/>
      <c r="C135" s="180"/>
      <c r="D135" s="180"/>
      <c r="E135" s="180"/>
      <c r="F135" s="180"/>
      <c r="G135" s="180"/>
      <c r="H135" s="180"/>
      <c r="I135" s="180"/>
      <c r="J135" s="180"/>
      <c r="K135" s="180"/>
      <c r="L135" s="180"/>
      <c r="M135" s="180"/>
      <c r="N135" s="180"/>
      <c r="O135" s="180"/>
      <c r="P135" s="183"/>
      <c r="Q135" s="183"/>
      <c r="R135" s="183"/>
      <c r="S135" s="183"/>
      <c r="T135" s="180"/>
      <c r="U135" s="180"/>
      <c r="V135" s="180"/>
      <c r="W135" s="180"/>
      <c r="X135" s="180"/>
      <c r="Y135" s="180"/>
      <c r="Z135" s="180"/>
      <c r="AA135" s="180"/>
      <c r="AB135" s="180"/>
      <c r="AC135" s="180"/>
      <c r="AD135" s="180"/>
      <c r="AE135" s="180"/>
      <c r="AF135" s="180"/>
      <c r="AG135" s="183"/>
      <c r="AH135" s="180"/>
      <c r="AI135" s="180"/>
      <c r="AJ135" s="180"/>
    </row>
    <row r="136" spans="1:36" x14ac:dyDescent="0.2">
      <c r="A136" s="192"/>
      <c r="B136" s="193"/>
      <c r="C136" s="180"/>
      <c r="D136" s="180"/>
      <c r="E136" s="180"/>
      <c r="F136" s="180"/>
      <c r="G136" s="180"/>
      <c r="H136" s="180"/>
      <c r="I136" s="180"/>
      <c r="J136" s="180"/>
      <c r="K136" s="180"/>
      <c r="L136" s="180"/>
      <c r="M136" s="180"/>
      <c r="N136" s="180"/>
      <c r="O136" s="180"/>
      <c r="P136" s="183"/>
      <c r="Q136" s="183"/>
      <c r="R136" s="183"/>
      <c r="S136" s="183"/>
      <c r="T136" s="180"/>
      <c r="U136" s="180"/>
      <c r="V136" s="180"/>
      <c r="W136" s="180"/>
      <c r="X136" s="180"/>
      <c r="Y136" s="180"/>
      <c r="Z136" s="180"/>
      <c r="AA136" s="180"/>
      <c r="AB136" s="180"/>
      <c r="AC136" s="180"/>
      <c r="AD136" s="180"/>
      <c r="AE136" s="180"/>
      <c r="AF136" s="180"/>
      <c r="AG136" s="183"/>
      <c r="AH136" s="180"/>
      <c r="AI136" s="180"/>
      <c r="AJ136" s="180"/>
    </row>
    <row r="137" spans="1:36" x14ac:dyDescent="0.2">
      <c r="A137" s="192"/>
      <c r="B137" s="193"/>
      <c r="C137" s="190"/>
      <c r="D137" s="190"/>
      <c r="E137" s="190"/>
      <c r="F137" s="190"/>
      <c r="G137" s="190"/>
      <c r="H137" s="190"/>
      <c r="I137" s="190"/>
      <c r="J137" s="190"/>
      <c r="K137" s="190"/>
      <c r="L137" s="190"/>
      <c r="M137" s="190"/>
      <c r="N137" s="190"/>
      <c r="O137" s="190"/>
      <c r="P137" s="183"/>
      <c r="Q137" s="183"/>
      <c r="R137" s="183"/>
      <c r="S137" s="183"/>
      <c r="T137" s="180"/>
      <c r="U137" s="180"/>
      <c r="V137" s="180"/>
      <c r="W137" s="180"/>
      <c r="X137" s="180"/>
      <c r="Y137" s="180"/>
      <c r="Z137" s="180"/>
      <c r="AA137" s="180"/>
      <c r="AB137" s="180"/>
      <c r="AC137" s="180"/>
      <c r="AD137" s="180"/>
      <c r="AE137" s="180"/>
      <c r="AF137" s="180"/>
      <c r="AG137" s="183"/>
      <c r="AH137" s="180"/>
      <c r="AI137" s="180"/>
      <c r="AJ137" s="180"/>
    </row>
    <row r="138" spans="1:36" x14ac:dyDescent="0.2">
      <c r="A138" s="192"/>
      <c r="B138" s="193"/>
      <c r="C138" s="190"/>
      <c r="D138" s="190"/>
      <c r="E138" s="190"/>
      <c r="F138" s="190"/>
      <c r="G138" s="190"/>
      <c r="H138" s="190"/>
      <c r="I138" s="190"/>
      <c r="J138" s="190"/>
      <c r="K138" s="190"/>
      <c r="L138" s="190"/>
      <c r="M138" s="190"/>
      <c r="N138" s="190"/>
      <c r="O138" s="190"/>
      <c r="P138" s="183"/>
      <c r="Q138" s="183"/>
      <c r="R138" s="183"/>
      <c r="S138" s="183"/>
      <c r="T138" s="180"/>
      <c r="U138" s="180"/>
      <c r="V138" s="180"/>
      <c r="W138" s="180"/>
      <c r="X138" s="180"/>
      <c r="Y138" s="180"/>
      <c r="Z138" s="180"/>
      <c r="AA138" s="180"/>
      <c r="AB138" s="180"/>
      <c r="AC138" s="180"/>
      <c r="AD138" s="180"/>
      <c r="AE138" s="180"/>
      <c r="AF138" s="180"/>
      <c r="AG138" s="183"/>
      <c r="AH138" s="180"/>
      <c r="AI138" s="180"/>
      <c r="AJ138" s="180"/>
    </row>
    <row r="139" spans="1:36" x14ac:dyDescent="0.2">
      <c r="A139" s="192"/>
      <c r="B139" s="193"/>
      <c r="C139" s="190"/>
      <c r="D139" s="190"/>
      <c r="E139" s="190" t="s">
        <v>88</v>
      </c>
      <c r="F139" s="190"/>
      <c r="G139" s="206">
        <v>0</v>
      </c>
      <c r="H139" s="190"/>
      <c r="I139" s="190"/>
      <c r="J139" s="190"/>
      <c r="K139" s="190"/>
      <c r="L139" s="190"/>
      <c r="M139" s="190"/>
      <c r="N139" s="190"/>
      <c r="O139" s="190"/>
      <c r="P139" s="183"/>
      <c r="Q139" s="183"/>
      <c r="R139" s="183"/>
      <c r="S139" s="183"/>
      <c r="T139" s="180"/>
      <c r="U139" s="180"/>
      <c r="V139" s="180"/>
      <c r="W139" s="180"/>
      <c r="X139" s="180"/>
      <c r="Y139" s="180"/>
      <c r="Z139" s="180"/>
      <c r="AA139" s="180"/>
      <c r="AB139" s="180"/>
      <c r="AC139" s="180"/>
      <c r="AD139" s="180"/>
      <c r="AE139" s="180"/>
      <c r="AF139" s="180"/>
      <c r="AG139" s="183"/>
      <c r="AH139" s="180"/>
      <c r="AI139" s="180"/>
      <c r="AJ139" s="180"/>
    </row>
    <row r="140" spans="1:36" s="15" customFormat="1" x14ac:dyDescent="0.2">
      <c r="A140" s="192"/>
      <c r="B140" s="193"/>
      <c r="C140" s="190"/>
      <c r="D140" s="190"/>
      <c r="E140" s="190"/>
      <c r="F140" s="190"/>
      <c r="G140" s="190"/>
      <c r="H140" s="190"/>
      <c r="I140" s="190"/>
      <c r="J140" s="190"/>
      <c r="K140" s="190"/>
      <c r="L140" s="190"/>
      <c r="M140" s="190"/>
      <c r="N140" s="190"/>
      <c r="O140" s="190"/>
      <c r="P140" s="207"/>
      <c r="Q140" s="183"/>
      <c r="R140" s="183"/>
      <c r="S140" s="183"/>
      <c r="T140" s="180"/>
      <c r="U140" s="180"/>
      <c r="V140" s="180"/>
      <c r="W140" s="180"/>
      <c r="X140" s="180"/>
      <c r="Y140" s="180"/>
      <c r="Z140" s="180"/>
      <c r="AA140" s="180"/>
      <c r="AB140" s="180"/>
      <c r="AC140" s="180"/>
      <c r="AD140" s="180"/>
      <c r="AE140" s="180"/>
      <c r="AF140" s="180"/>
      <c r="AG140" s="183"/>
      <c r="AH140" s="180"/>
      <c r="AI140" s="180"/>
      <c r="AJ140" s="180"/>
    </row>
    <row r="141" spans="1:36" s="15" customFormat="1" x14ac:dyDescent="0.2">
      <c r="A141" s="192"/>
      <c r="B141" s="193"/>
      <c r="C141" s="190"/>
      <c r="D141" s="190"/>
      <c r="E141" s="190"/>
      <c r="F141" s="190"/>
      <c r="G141" s="190"/>
      <c r="H141" s="190"/>
      <c r="I141" s="190"/>
      <c r="J141" s="190"/>
      <c r="K141" s="190"/>
      <c r="L141" s="190"/>
      <c r="M141" s="190"/>
      <c r="N141" s="190"/>
      <c r="O141" s="190"/>
      <c r="P141" s="207"/>
      <c r="Q141" s="183"/>
      <c r="R141" s="183"/>
      <c r="S141" s="183"/>
      <c r="T141" s="180"/>
      <c r="U141" s="180"/>
      <c r="V141" s="180"/>
      <c r="W141" s="180"/>
      <c r="X141" s="180"/>
      <c r="Y141" s="180"/>
      <c r="Z141" s="180"/>
      <c r="AA141" s="180"/>
      <c r="AB141" s="180"/>
      <c r="AC141" s="180"/>
      <c r="AD141" s="180"/>
      <c r="AE141" s="180"/>
      <c r="AF141" s="180"/>
      <c r="AG141" s="183"/>
      <c r="AH141" s="180"/>
      <c r="AI141" s="180"/>
      <c r="AJ141" s="180"/>
    </row>
    <row r="142" spans="1:36" s="15" customFormat="1" x14ac:dyDescent="0.2">
      <c r="A142" s="192"/>
      <c r="B142" s="193"/>
      <c r="C142" s="190"/>
      <c r="D142" s="190"/>
      <c r="E142" s="208" t="s">
        <v>87</v>
      </c>
      <c r="F142" s="190"/>
      <c r="G142" s="206" t="b">
        <v>0</v>
      </c>
      <c r="H142" s="190"/>
      <c r="I142" s="190"/>
      <c r="J142" s="190"/>
      <c r="K142" s="190"/>
      <c r="L142" s="190"/>
      <c r="M142" s="190"/>
      <c r="N142" s="190"/>
      <c r="O142" s="190"/>
      <c r="P142" s="207"/>
      <c r="Q142" s="183"/>
      <c r="R142" s="183"/>
      <c r="S142" s="183"/>
      <c r="T142" s="180"/>
      <c r="U142" s="180"/>
      <c r="V142" s="180"/>
      <c r="W142" s="180"/>
      <c r="X142" s="180"/>
      <c r="Y142" s="180"/>
      <c r="Z142" s="180"/>
      <c r="AA142" s="180"/>
      <c r="AB142" s="180"/>
      <c r="AC142" s="180"/>
      <c r="AD142" s="180"/>
      <c r="AE142" s="180"/>
      <c r="AF142" s="180"/>
      <c r="AG142" s="183"/>
      <c r="AH142" s="180"/>
      <c r="AI142" s="180"/>
      <c r="AJ142" s="180"/>
    </row>
    <row r="143" spans="1:36" s="15" customFormat="1" x14ac:dyDescent="0.2">
      <c r="A143" s="192"/>
      <c r="B143" s="193"/>
      <c r="C143" s="190"/>
      <c r="D143" s="190"/>
      <c r="E143" s="190"/>
      <c r="F143" s="190"/>
      <c r="G143" s="190"/>
      <c r="H143" s="190"/>
      <c r="I143" s="190"/>
      <c r="J143" s="190"/>
      <c r="K143" s="190"/>
      <c r="L143" s="190"/>
      <c r="M143" s="190"/>
      <c r="N143" s="190"/>
      <c r="O143" s="190"/>
      <c r="P143" s="207"/>
      <c r="Q143" s="183"/>
      <c r="R143" s="183"/>
      <c r="S143" s="183"/>
      <c r="T143" s="180"/>
      <c r="U143" s="180"/>
      <c r="V143" s="180"/>
      <c r="W143" s="180"/>
      <c r="X143" s="180"/>
      <c r="Y143" s="180"/>
      <c r="Z143" s="180"/>
      <c r="AA143" s="180"/>
      <c r="AB143" s="180"/>
      <c r="AC143" s="180"/>
      <c r="AD143" s="180"/>
      <c r="AE143" s="180"/>
      <c r="AF143" s="180"/>
      <c r="AG143" s="183"/>
      <c r="AH143" s="180"/>
      <c r="AI143" s="180"/>
      <c r="AJ143" s="180"/>
    </row>
    <row r="144" spans="1:36" s="15" customFormat="1" x14ac:dyDescent="0.2">
      <c r="A144" s="192"/>
      <c r="B144" s="193"/>
      <c r="C144" s="190"/>
      <c r="D144" s="190"/>
      <c r="E144" s="190" t="s">
        <v>94</v>
      </c>
      <c r="F144" s="190"/>
      <c r="G144" s="190"/>
      <c r="H144" s="190"/>
      <c r="I144" s="190"/>
      <c r="J144" s="190"/>
      <c r="K144" s="190"/>
      <c r="L144" s="190"/>
      <c r="M144" s="190"/>
      <c r="N144" s="190"/>
      <c r="O144" s="190"/>
      <c r="P144" s="207"/>
      <c r="Q144" s="183"/>
      <c r="R144" s="183"/>
      <c r="S144" s="183"/>
      <c r="T144" s="180"/>
      <c r="U144" s="180"/>
      <c r="V144" s="180"/>
      <c r="W144" s="180"/>
      <c r="X144" s="180"/>
      <c r="Y144" s="180"/>
      <c r="Z144" s="180"/>
      <c r="AA144" s="180"/>
      <c r="AB144" s="180"/>
      <c r="AC144" s="180"/>
      <c r="AD144" s="180"/>
      <c r="AE144" s="180"/>
      <c r="AF144" s="180"/>
      <c r="AG144" s="183"/>
      <c r="AH144" s="180"/>
      <c r="AI144" s="180"/>
      <c r="AJ144" s="180"/>
    </row>
    <row r="145" spans="1:36" s="15" customFormat="1" x14ac:dyDescent="0.2">
      <c r="A145" s="192"/>
      <c r="B145" s="193"/>
      <c r="C145" s="190"/>
      <c r="D145" s="190"/>
      <c r="E145" s="190" t="s">
        <v>54</v>
      </c>
      <c r="F145" s="190"/>
      <c r="G145" s="209" t="b">
        <v>0</v>
      </c>
      <c r="H145" s="190"/>
      <c r="I145" s="190"/>
      <c r="J145" s="190"/>
      <c r="K145" s="190"/>
      <c r="L145" s="190"/>
      <c r="M145" s="190"/>
      <c r="N145" s="190"/>
      <c r="O145" s="190"/>
      <c r="P145" s="207"/>
      <c r="Q145" s="183"/>
      <c r="R145" s="183"/>
      <c r="S145" s="183"/>
      <c r="T145" s="180"/>
      <c r="U145" s="180"/>
      <c r="V145" s="180"/>
      <c r="W145" s="180"/>
      <c r="X145" s="180"/>
      <c r="Y145" s="180"/>
      <c r="Z145" s="180"/>
      <c r="AA145" s="180"/>
      <c r="AB145" s="180"/>
      <c r="AC145" s="180"/>
      <c r="AD145" s="180"/>
      <c r="AE145" s="180"/>
      <c r="AF145" s="180"/>
      <c r="AG145" s="183"/>
      <c r="AH145" s="180"/>
      <c r="AI145" s="180"/>
      <c r="AJ145" s="180"/>
    </row>
    <row r="146" spans="1:36" s="15" customFormat="1" x14ac:dyDescent="0.2">
      <c r="A146" s="192"/>
      <c r="B146" s="193"/>
      <c r="C146" s="190"/>
      <c r="D146" s="190"/>
      <c r="E146" s="190" t="s">
        <v>55</v>
      </c>
      <c r="F146" s="190"/>
      <c r="G146" s="209" t="b">
        <v>0</v>
      </c>
      <c r="H146" s="190"/>
      <c r="I146" s="190"/>
      <c r="J146" s="190"/>
      <c r="K146" s="190"/>
      <c r="L146" s="190"/>
      <c r="M146" s="190"/>
      <c r="N146" s="190"/>
      <c r="O146" s="190"/>
      <c r="P146" s="207"/>
      <c r="Q146" s="183"/>
      <c r="R146" s="183"/>
      <c r="S146" s="183"/>
      <c r="T146" s="180"/>
      <c r="U146" s="180"/>
      <c r="V146" s="180"/>
      <c r="W146" s="180"/>
      <c r="X146" s="180"/>
      <c r="Y146" s="180"/>
      <c r="Z146" s="180"/>
      <c r="AA146" s="180"/>
      <c r="AB146" s="180"/>
      <c r="AC146" s="180"/>
      <c r="AD146" s="180"/>
      <c r="AE146" s="180"/>
      <c r="AF146" s="180"/>
      <c r="AG146" s="183"/>
      <c r="AH146" s="180"/>
      <c r="AI146" s="180"/>
      <c r="AJ146" s="180"/>
    </row>
    <row r="147" spans="1:36" s="15" customFormat="1" x14ac:dyDescent="0.2">
      <c r="A147" s="192"/>
      <c r="B147" s="193"/>
      <c r="C147" s="190"/>
      <c r="D147" s="190"/>
      <c r="E147" s="190" t="s">
        <v>56</v>
      </c>
      <c r="F147" s="190"/>
      <c r="G147" s="209" t="b">
        <v>0</v>
      </c>
      <c r="H147" s="190"/>
      <c r="I147" s="190"/>
      <c r="J147" s="190"/>
      <c r="K147" s="190"/>
      <c r="L147" s="190"/>
      <c r="M147" s="190"/>
      <c r="N147" s="190"/>
      <c r="O147" s="190"/>
      <c r="P147" s="207"/>
      <c r="Q147" s="183"/>
      <c r="R147" s="183"/>
      <c r="S147" s="183"/>
      <c r="T147" s="180"/>
      <c r="U147" s="180"/>
      <c r="V147" s="180"/>
      <c r="W147" s="180"/>
      <c r="X147" s="180"/>
      <c r="Y147" s="180"/>
      <c r="Z147" s="180"/>
      <c r="AA147" s="180"/>
      <c r="AB147" s="180"/>
      <c r="AC147" s="180"/>
      <c r="AD147" s="180"/>
      <c r="AE147" s="180"/>
      <c r="AF147" s="180"/>
      <c r="AG147" s="183"/>
      <c r="AH147" s="180"/>
      <c r="AI147" s="180"/>
      <c r="AJ147" s="180"/>
    </row>
    <row r="148" spans="1:36" s="15" customFormat="1" x14ac:dyDescent="0.2">
      <c r="A148" s="192"/>
      <c r="B148" s="193"/>
      <c r="C148" s="190"/>
      <c r="D148" s="190"/>
      <c r="E148" s="190" t="s">
        <v>95</v>
      </c>
      <c r="F148" s="190"/>
      <c r="G148" s="209" t="b">
        <v>0</v>
      </c>
      <c r="H148" s="190"/>
      <c r="I148" s="190"/>
      <c r="J148" s="190"/>
      <c r="K148" s="190"/>
      <c r="L148" s="190"/>
      <c r="M148" s="190"/>
      <c r="N148" s="190"/>
      <c r="O148" s="190"/>
      <c r="P148" s="207"/>
      <c r="Q148" s="183"/>
      <c r="R148" s="183"/>
      <c r="S148" s="183"/>
      <c r="T148" s="180"/>
      <c r="U148" s="180"/>
      <c r="V148" s="180"/>
      <c r="W148" s="180"/>
      <c r="X148" s="180"/>
      <c r="Y148" s="180"/>
      <c r="Z148" s="180"/>
      <c r="AA148" s="180"/>
      <c r="AB148" s="180"/>
      <c r="AC148" s="180"/>
      <c r="AD148" s="180"/>
      <c r="AE148" s="180"/>
      <c r="AF148" s="180"/>
      <c r="AG148" s="183"/>
      <c r="AH148" s="180"/>
      <c r="AI148" s="180"/>
      <c r="AJ148" s="180"/>
    </row>
    <row r="149" spans="1:36" s="15" customFormat="1" x14ac:dyDescent="0.2">
      <c r="A149" s="192"/>
      <c r="B149" s="193"/>
      <c r="C149" s="190"/>
      <c r="D149" s="190"/>
      <c r="E149" s="190"/>
      <c r="F149" s="190"/>
      <c r="G149" s="190"/>
      <c r="H149" s="190"/>
      <c r="I149" s="190"/>
      <c r="J149" s="190"/>
      <c r="K149" s="190"/>
      <c r="L149" s="190"/>
      <c r="M149" s="190"/>
      <c r="N149" s="190"/>
      <c r="O149" s="190"/>
      <c r="P149" s="207"/>
      <c r="Q149" s="183"/>
      <c r="R149" s="183"/>
      <c r="S149" s="183"/>
      <c r="T149" s="180"/>
      <c r="U149" s="180"/>
      <c r="V149" s="180"/>
      <c r="W149" s="180"/>
      <c r="X149" s="180"/>
      <c r="Y149" s="180"/>
      <c r="Z149" s="180"/>
      <c r="AA149" s="180"/>
      <c r="AB149" s="180"/>
      <c r="AC149" s="180"/>
      <c r="AD149" s="180"/>
      <c r="AE149" s="180"/>
      <c r="AF149" s="180"/>
      <c r="AG149" s="183"/>
      <c r="AH149" s="180"/>
      <c r="AI149" s="180"/>
      <c r="AJ149" s="180"/>
    </row>
    <row r="150" spans="1:36" s="15" customFormat="1" x14ac:dyDescent="0.2">
      <c r="A150" s="192"/>
      <c r="B150" s="193"/>
      <c r="C150" s="180"/>
      <c r="D150" s="180"/>
      <c r="E150" s="180"/>
      <c r="F150" s="180"/>
      <c r="G150" s="180"/>
      <c r="H150" s="180"/>
      <c r="I150" s="180"/>
      <c r="J150" s="180"/>
      <c r="K150" s="180"/>
      <c r="L150" s="180"/>
      <c r="M150" s="180"/>
      <c r="N150" s="180"/>
      <c r="O150" s="180"/>
      <c r="P150" s="207"/>
      <c r="Q150" s="183"/>
      <c r="R150" s="183"/>
      <c r="S150" s="183"/>
      <c r="T150" s="180"/>
      <c r="U150" s="180"/>
      <c r="V150" s="180"/>
      <c r="W150" s="180"/>
      <c r="X150" s="180"/>
      <c r="Y150" s="180"/>
      <c r="Z150" s="180"/>
      <c r="AA150" s="180"/>
      <c r="AB150" s="180"/>
      <c r="AC150" s="180"/>
      <c r="AD150" s="180"/>
      <c r="AE150" s="180"/>
      <c r="AF150" s="180"/>
      <c r="AG150" s="183"/>
      <c r="AH150" s="180"/>
      <c r="AI150" s="180"/>
      <c r="AJ150" s="180"/>
    </row>
    <row r="151" spans="1:36" s="15" customFormat="1" x14ac:dyDescent="0.2">
      <c r="A151" s="192"/>
      <c r="B151" s="193"/>
      <c r="C151" s="180"/>
      <c r="D151" s="180"/>
      <c r="E151" s="180"/>
      <c r="F151" s="180"/>
      <c r="G151" s="180"/>
      <c r="H151" s="180"/>
      <c r="I151" s="180"/>
      <c r="J151" s="180"/>
      <c r="K151" s="180"/>
      <c r="L151" s="180"/>
      <c r="M151" s="180"/>
      <c r="N151" s="180"/>
      <c r="O151" s="180"/>
      <c r="P151" s="207"/>
      <c r="Q151" s="183"/>
      <c r="R151" s="183"/>
      <c r="S151" s="183"/>
      <c r="T151" s="180"/>
      <c r="U151" s="180"/>
      <c r="V151" s="180"/>
      <c r="W151" s="180"/>
      <c r="X151" s="180"/>
      <c r="Y151" s="180"/>
      <c r="Z151" s="180"/>
      <c r="AA151" s="180"/>
      <c r="AB151" s="180"/>
      <c r="AC151" s="180"/>
      <c r="AD151" s="180"/>
      <c r="AE151" s="180"/>
      <c r="AF151" s="180"/>
      <c r="AG151" s="183"/>
      <c r="AH151" s="180"/>
      <c r="AI151" s="180"/>
      <c r="AJ151" s="180"/>
    </row>
    <row r="152" spans="1:36" s="15" customFormat="1" x14ac:dyDescent="0.2">
      <c r="A152" s="192"/>
      <c r="B152" s="193"/>
      <c r="C152" s="180"/>
      <c r="D152" s="180"/>
      <c r="E152" s="180"/>
      <c r="F152" s="180"/>
      <c r="G152" s="180"/>
      <c r="H152" s="180"/>
      <c r="I152" s="180"/>
      <c r="J152" s="180"/>
      <c r="K152" s="180"/>
      <c r="L152" s="180"/>
      <c r="M152" s="180"/>
      <c r="N152" s="180"/>
      <c r="O152" s="180"/>
      <c r="P152" s="207"/>
      <c r="Q152" s="183"/>
      <c r="R152" s="183"/>
      <c r="S152" s="183"/>
      <c r="T152" s="180"/>
      <c r="U152" s="180"/>
      <c r="V152" s="180"/>
      <c r="W152" s="180"/>
      <c r="X152" s="180"/>
      <c r="Y152" s="180"/>
      <c r="Z152" s="180"/>
      <c r="AA152" s="180"/>
      <c r="AB152" s="180"/>
      <c r="AC152" s="180"/>
      <c r="AD152" s="180"/>
      <c r="AE152" s="180"/>
      <c r="AF152" s="180"/>
      <c r="AG152" s="183"/>
      <c r="AH152" s="180"/>
      <c r="AI152" s="180"/>
      <c r="AJ152" s="180"/>
    </row>
  </sheetData>
  <sheetProtection algorithmName="SHA-512" hashValue="ColC8Vfbb95+V3ACRrNu2u88tPfb2Vf0j1NeXLGMsELEeCz71t55ZhtXsSN4nov/It0zu/bTxWOne7HVGvurFA==" saltValue="Amz2MlACHmgaUOSPaNG+5g==" spinCount="100000" sheet="1" objects="1" scenarios="1" selectLockedCells="1"/>
  <mergeCells count="52">
    <mergeCell ref="I19:N19"/>
    <mergeCell ref="C4:O4"/>
    <mergeCell ref="C5:E5"/>
    <mergeCell ref="G5:H5"/>
    <mergeCell ref="C6:E6"/>
    <mergeCell ref="G6:H6"/>
    <mergeCell ref="C15:E15"/>
    <mergeCell ref="K11:L11"/>
    <mergeCell ref="M11:N11"/>
    <mergeCell ref="C12:E12"/>
    <mergeCell ref="C13:E13"/>
    <mergeCell ref="C14:E14"/>
    <mergeCell ref="B7:B8"/>
    <mergeCell ref="C7:E8"/>
    <mergeCell ref="G7:H8"/>
    <mergeCell ref="I7:I8"/>
    <mergeCell ref="C11:E11"/>
    <mergeCell ref="G11:H11"/>
    <mergeCell ref="I11:J11"/>
    <mergeCell ref="E28:F28"/>
    <mergeCell ref="C16:E16"/>
    <mergeCell ref="C17:E17"/>
    <mergeCell ref="C18:E18"/>
    <mergeCell ref="C19:E19"/>
    <mergeCell ref="C20:E20"/>
    <mergeCell ref="C21:E21"/>
    <mergeCell ref="C23:H23"/>
    <mergeCell ref="E24:F24"/>
    <mergeCell ref="E25:F25"/>
    <mergeCell ref="E26:F26"/>
    <mergeCell ref="E27:F27"/>
    <mergeCell ref="C41:F41"/>
    <mergeCell ref="E29:F29"/>
    <mergeCell ref="E30:F30"/>
    <mergeCell ref="C32:H32"/>
    <mergeCell ref="C33:D33"/>
    <mergeCell ref="E33:F33"/>
    <mergeCell ref="C34:D34"/>
    <mergeCell ref="E34:F34"/>
    <mergeCell ref="C35:G35"/>
    <mergeCell ref="C37:G37"/>
    <mergeCell ref="C38:F38"/>
    <mergeCell ref="C39:F39"/>
    <mergeCell ref="C40:F40"/>
    <mergeCell ref="K51:M51"/>
    <mergeCell ref="J52:O52"/>
    <mergeCell ref="C42:F42"/>
    <mergeCell ref="C43:H43"/>
    <mergeCell ref="C44:N44"/>
    <mergeCell ref="C48:E48"/>
    <mergeCell ref="C49:H49"/>
    <mergeCell ref="C50:E50"/>
  </mergeCells>
  <conditionalFormatting sqref="H21:N22">
    <cfRule type="cellIs" dxfId="23" priority="45" operator="lessThan">
      <formula>0.5</formula>
    </cfRule>
  </conditionalFormatting>
  <conditionalFormatting sqref="C44">
    <cfRule type="expression" dxfId="22" priority="42">
      <formula>#REF!="keine *Bitte Gründe unter Sonstige Anmerkungen angeben!"</formula>
    </cfRule>
    <cfRule type="expression" dxfId="21" priority="43">
      <formula>#REF!="keine *Bitte Gründe unter Sonstige Anmerkungen angeben!"</formula>
    </cfRule>
    <cfRule type="notContainsBlanks" dxfId="20" priority="46">
      <formula>LEN(TRIM(C44))&gt;0</formula>
    </cfRule>
  </conditionalFormatting>
  <conditionalFormatting sqref="H37:N37 C43:N43 C32 C23 C5:N5 C9:F9 C6:H8 C10:N13 C14 F14:N14 J24:N28 C24:H30 C44 C37:G42 G38:N42 C20:N21 C19 C33:N34 F19:H19 C15:N18">
    <cfRule type="expression" dxfId="19" priority="39">
      <formula>Auswahl_LSA_aktiv=FALSE</formula>
    </cfRule>
  </conditionalFormatting>
  <conditionalFormatting sqref="H37:N37">
    <cfRule type="expression" dxfId="18" priority="38">
      <formula>Auswahl_LSA_aktiv=FALSE</formula>
    </cfRule>
  </conditionalFormatting>
  <conditionalFormatting sqref="C32:N32">
    <cfRule type="expression" dxfId="17" priority="37">
      <formula>Auswahl_LSA_aktiv=FALSE</formula>
    </cfRule>
  </conditionalFormatting>
  <conditionalFormatting sqref="C33 E33:N33">
    <cfRule type="expression" dxfId="16" priority="36">
      <formula>Auswahl_LSA_aktiv=FALSE</formula>
    </cfRule>
  </conditionalFormatting>
  <conditionalFormatting sqref="C33:N35">
    <cfRule type="expression" dxfId="15" priority="35">
      <formula>Opt_Regelung=1</formula>
    </cfRule>
  </conditionalFormatting>
  <conditionalFormatting sqref="C28:H28 J28:N28">
    <cfRule type="expression" dxfId="14" priority="33">
      <formula>Auswahl_LSA_aktiv=FALSE</formula>
    </cfRule>
  </conditionalFormatting>
  <conditionalFormatting sqref="I14:J14">
    <cfRule type="expression" dxfId="13" priority="22">
      <formula>$I$11="Bitte auswählen"</formula>
    </cfRule>
  </conditionalFormatting>
  <conditionalFormatting sqref="K14:L14">
    <cfRule type="expression" dxfId="12" priority="21">
      <formula>$K$11="Bitte auswählen"</formula>
    </cfRule>
  </conditionalFormatting>
  <conditionalFormatting sqref="M14:N14">
    <cfRule type="expression" dxfId="11" priority="20">
      <formula>$M$11="Bitte auswählen"</formula>
    </cfRule>
  </conditionalFormatting>
  <conditionalFormatting sqref="G12:H14 C25:H25">
    <cfRule type="expression" dxfId="10" priority="49">
      <formula>$G$145=FALSE</formula>
    </cfRule>
  </conditionalFormatting>
  <conditionalFormatting sqref="I12:J14 C26:H26">
    <cfRule type="expression" dxfId="9" priority="50">
      <formula>$G$146=FALSE</formula>
    </cfRule>
  </conditionalFormatting>
  <conditionalFormatting sqref="K12:L14 C27:H27">
    <cfRule type="expression" dxfId="8" priority="51">
      <formula>$G$147=FALSE</formula>
    </cfRule>
  </conditionalFormatting>
  <conditionalFormatting sqref="M12:N14 C28:H28">
    <cfRule type="expression" dxfId="7" priority="52">
      <formula>$G$148=FALSE</formula>
    </cfRule>
  </conditionalFormatting>
  <conditionalFormatting sqref="C32:H35">
    <cfRule type="expression" dxfId="6" priority="17">
      <formula>$G$19=""</formula>
    </cfRule>
    <cfRule type="expression" dxfId="5" priority="18">
      <formula>($G$19&lt;=$H$19)</formula>
    </cfRule>
  </conditionalFormatting>
  <conditionalFormatting sqref="H29">
    <cfRule type="expression" dxfId="4" priority="11">
      <formula>$E$29=""</formula>
    </cfRule>
  </conditionalFormatting>
  <conditionalFormatting sqref="H30">
    <cfRule type="expression" dxfId="3" priority="10">
      <formula>$E$30=""</formula>
    </cfRule>
  </conditionalFormatting>
  <conditionalFormatting sqref="I19">
    <cfRule type="expression" dxfId="2" priority="1">
      <formula>Auswahl_LSA_aktiv=FALSE</formula>
    </cfRule>
  </conditionalFormatting>
  <dataValidations count="9">
    <dataValidation type="decimal" operator="greaterThan" allowBlank="1" showInputMessage="1" showErrorMessage="1" sqref="D25:D30">
      <formula1>0</formula1>
    </dataValidation>
    <dataValidation type="whole" allowBlank="1" showInputMessage="1" showErrorMessage="1" sqref="E25:E28 G25:G28 F25:F26 F28">
      <formula1>0</formula1>
      <formula2>9999</formula2>
    </dataValidation>
    <dataValidation type="custom" allowBlank="1" showInputMessage="1" showErrorMessage="1" sqref="I12:J12">
      <formula1>I11&lt;&gt;"Bitte auswählen"</formula1>
    </dataValidation>
    <dataValidation type="custom" allowBlank="1" showInputMessage="1" showErrorMessage="1" errorTitle="Verkehrssituation definieren!" error="Wählen Sie zunächst die jeweilige Verkehrssituation aus." sqref="G12">
      <formula1>G11&lt;&gt;"Bitte auswählen"</formula1>
    </dataValidation>
    <dataValidation type="custom" errorStyle="warning" allowBlank="1" showInputMessage="1" showErrorMessage="1" errorTitle="Verkehrssituation definieren!" error="Wählen Sie zunächst die jeweilige Verkehrssituation aus." sqref="H12">
      <formula1>H11&lt;&gt;"Bitte auswählen"</formula1>
    </dataValidation>
    <dataValidation type="whole" allowBlank="1" showErrorMessage="1" errorTitle="Betriebsstunden" error="Bitte geben Sie die Betriebsstunden als Stunden pro Jahr ein." sqref="G18:G19">
      <formula1>1</formula1>
      <formula2>8760</formula2>
    </dataValidation>
    <dataValidation type="list" allowBlank="1" showInputMessage="1" showErrorMessage="1" sqref="S7">
      <formula1>Beleuchtungssituation</formula1>
    </dataValidation>
    <dataValidation type="decimal" allowBlank="1" showErrorMessage="1" errorTitle="Leistung" error="Bitte geben Sie die Leistung in Watt an." sqref="G16:N16">
      <formula1>0</formula1>
      <formula2>99999</formula2>
    </dataValidation>
    <dataValidation type="whole" allowBlank="1" showErrorMessage="1" errorTitle="Anzahl" error="Bitte geben Sie die Anzahl als ganze Zahl an." sqref="G13:N14">
      <formula1>0</formula1>
      <formula2>99999</formula2>
    </dataValidation>
  </dataValidations>
  <pageMargins left="0.43307086614173229"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Check Box 1">
              <controlPr defaultSize="0" autoFill="0" autoLine="0" autoPict="0">
                <anchor moveWithCells="1">
                  <from>
                    <xdr:col>7</xdr:col>
                    <xdr:colOff>219075</xdr:colOff>
                    <xdr:row>2</xdr:row>
                    <xdr:rowOff>66675</xdr:rowOff>
                  </from>
                  <to>
                    <xdr:col>8</xdr:col>
                    <xdr:colOff>257175</xdr:colOff>
                    <xdr:row>2</xdr:row>
                    <xdr:rowOff>276225</xdr:rowOff>
                  </to>
                </anchor>
              </controlPr>
            </control>
          </mc:Choice>
        </mc:AlternateContent>
        <mc:AlternateContent xmlns:mc="http://schemas.openxmlformats.org/markup-compatibility/2006">
          <mc:Choice Requires="x14">
            <control shapeId="119810" r:id="rId5" name="Check Box 2">
              <controlPr defaultSize="0" autoFill="0" autoLine="0" autoPict="0">
                <anchor moveWithCells="1">
                  <from>
                    <xdr:col>6</xdr:col>
                    <xdr:colOff>28575</xdr:colOff>
                    <xdr:row>9</xdr:row>
                    <xdr:rowOff>228600</xdr:rowOff>
                  </from>
                  <to>
                    <xdr:col>7</xdr:col>
                    <xdr:colOff>47625</xdr:colOff>
                    <xdr:row>11</xdr:row>
                    <xdr:rowOff>9525</xdr:rowOff>
                  </to>
                </anchor>
              </controlPr>
            </control>
          </mc:Choice>
        </mc:AlternateContent>
        <mc:AlternateContent xmlns:mc="http://schemas.openxmlformats.org/markup-compatibility/2006">
          <mc:Choice Requires="x14">
            <control shapeId="119811" r:id="rId6" name="Check Box 3">
              <controlPr defaultSize="0" autoFill="0" autoLine="0" autoPict="0">
                <anchor moveWithCells="1">
                  <from>
                    <xdr:col>8</xdr:col>
                    <xdr:colOff>47625</xdr:colOff>
                    <xdr:row>10</xdr:row>
                    <xdr:rowOff>0</xdr:rowOff>
                  </from>
                  <to>
                    <xdr:col>8</xdr:col>
                    <xdr:colOff>600075</xdr:colOff>
                    <xdr:row>11</xdr:row>
                    <xdr:rowOff>9525</xdr:rowOff>
                  </to>
                </anchor>
              </controlPr>
            </control>
          </mc:Choice>
        </mc:AlternateContent>
        <mc:AlternateContent xmlns:mc="http://schemas.openxmlformats.org/markup-compatibility/2006">
          <mc:Choice Requires="x14">
            <control shapeId="119812" r:id="rId7" name="Check Box 4">
              <controlPr defaultSize="0" autoFill="0" autoLine="0" autoPict="0">
                <anchor moveWithCells="1">
                  <from>
                    <xdr:col>10</xdr:col>
                    <xdr:colOff>38100</xdr:colOff>
                    <xdr:row>9</xdr:row>
                    <xdr:rowOff>228600</xdr:rowOff>
                  </from>
                  <to>
                    <xdr:col>10</xdr:col>
                    <xdr:colOff>752475</xdr:colOff>
                    <xdr:row>11</xdr:row>
                    <xdr:rowOff>9525</xdr:rowOff>
                  </to>
                </anchor>
              </controlPr>
            </control>
          </mc:Choice>
        </mc:AlternateContent>
        <mc:AlternateContent xmlns:mc="http://schemas.openxmlformats.org/markup-compatibility/2006">
          <mc:Choice Requires="x14">
            <control shapeId="119813" r:id="rId8" name="Check Box 5">
              <controlPr defaultSize="0" autoFill="0" autoLine="0" autoPict="0">
                <anchor moveWithCells="1">
                  <from>
                    <xdr:col>12</xdr:col>
                    <xdr:colOff>19050</xdr:colOff>
                    <xdr:row>10</xdr:row>
                    <xdr:rowOff>0</xdr:rowOff>
                  </from>
                  <to>
                    <xdr:col>12</xdr:col>
                    <xdr:colOff>666750</xdr:colOff>
                    <xdr:row>11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D030A09E-06AC-4C0D-BA57-9703F230195B}">
            <xm:f>menu!$G$1=TRUE</xm:f>
            <x14:dxf>
              <fill>
                <patternFill patternType="lightDown">
                  <bgColor theme="0" tint="-0.499984740745262"/>
                </patternFill>
              </fill>
            </x14:dxf>
          </x14:cfRule>
          <x14:cfRule type="expression" priority="44" id="{A473847F-C044-4C3C-B0F8-3A4464B36650}">
            <xm:f>menu!$F$1=TRUE</xm:f>
            <x14:dxf>
              <fill>
                <patternFill patternType="lightDown">
                  <fgColor auto="1"/>
                  <bgColor theme="0" tint="-0.499984740745262"/>
                </patternFill>
              </fill>
            </x14:dxf>
          </x14:cfRule>
          <xm:sqref>C26:G26 C27:E27 G27</xm:sqref>
        </x14:conditionalFormatting>
        <x14:conditionalFormatting xmlns:xm="http://schemas.microsoft.com/office/excel/2006/main">
          <x14:cfRule type="iconSet" priority="40" id="{B212D54F-F33D-4128-B70A-97A071AF7EFF}">
            <x14:iconSet showValue="0" custom="1">
              <x14:cfvo type="percent">
                <xm:f>0</xm:f>
              </x14:cfvo>
              <x14:cfvo type="num">
                <xm:f>0</xm:f>
              </x14:cfvo>
              <x14:cfvo type="num">
                <xm:f>1</xm:f>
              </x14:cfvo>
              <x14:cfIcon iconSet="3Symbols2" iconId="1"/>
              <x14:cfIcon iconSet="3Symbols2" iconId="0"/>
              <x14:cfIcon iconSet="3Symbols2" iconId="2"/>
            </x14:iconSet>
          </x14:cfRule>
          <xm:sqref>O11</xm:sqref>
        </x14:conditionalFormatting>
        <x14:conditionalFormatting xmlns:xm="http://schemas.microsoft.com/office/excel/2006/main">
          <x14:cfRule type="iconSet" priority="34" id="{2369191D-FCA3-4D5F-8099-1FE000327193}">
            <x14:iconSet showValue="0" custom="1">
              <x14:cfvo type="percent">
                <xm:f>0</xm:f>
              </x14:cfvo>
              <x14:cfvo type="num">
                <xm:f>0</xm:f>
              </x14:cfvo>
              <x14:cfvo type="num">
                <xm:f>1</xm:f>
              </x14:cfvo>
              <x14:cfIcon iconSet="3Symbols2" iconId="1"/>
              <x14:cfIcon iconSet="3Symbols2" iconId="0"/>
              <x14:cfIcon iconSet="3Symbols2" iconId="2"/>
            </x14:iconSet>
          </x14:cfRule>
          <xm:sqref>O34</xm:sqref>
        </x14:conditionalFormatting>
        <x14:conditionalFormatting xmlns:xm="http://schemas.microsoft.com/office/excel/2006/main">
          <x14:cfRule type="iconSet" priority="32" id="{E396C789-5E37-402B-B3C2-3D08A046A90D}">
            <x14:iconSet showValue="0" custom="1">
              <x14:cfvo type="percent">
                <xm:f>0</xm:f>
              </x14:cfvo>
              <x14:cfvo type="num">
                <xm:f>0</xm:f>
              </x14:cfvo>
              <x14:cfvo type="num">
                <xm:f>1</xm:f>
              </x14:cfvo>
              <x14:cfIcon iconSet="3Symbols2" iconId="1"/>
              <x14:cfIcon iconSet="3Symbols2" iconId="0"/>
              <x14:cfIcon iconSet="3Symbols2" iconId="2"/>
            </x14:iconSet>
          </x14:cfRule>
          <xm:sqref>I6</xm:sqref>
        </x14:conditionalFormatting>
        <x14:conditionalFormatting xmlns:xm="http://schemas.microsoft.com/office/excel/2006/main">
          <x14:cfRule type="iconSet" priority="31" id="{688A2AE6-51C7-426F-9C4D-8A269C36C2F9}">
            <x14:iconSet showValue="0" custom="1">
              <x14:cfvo type="percent">
                <xm:f>0</xm:f>
              </x14:cfvo>
              <x14:cfvo type="num">
                <xm:f>0</xm:f>
              </x14:cfvo>
              <x14:cfvo type="num">
                <xm:f>1</xm:f>
              </x14:cfvo>
              <x14:cfIcon iconSet="3Symbols2" iconId="1"/>
              <x14:cfIcon iconSet="3Symbols2" iconId="0"/>
              <x14:cfIcon iconSet="3Symbols2" iconId="2"/>
            </x14:iconSet>
          </x14:cfRule>
          <xm:sqref>I7</xm:sqref>
        </x14:conditionalFormatting>
        <x14:conditionalFormatting xmlns:xm="http://schemas.microsoft.com/office/excel/2006/main">
          <x14:cfRule type="iconSet" priority="30" id="{03B29970-C4A2-4532-8C47-2A63F9CA0974}">
            <x14:iconSet showValue="0" custom="1">
              <x14:cfvo type="percent">
                <xm:f>0</xm:f>
              </x14:cfvo>
              <x14:cfvo type="num">
                <xm:f>0</xm:f>
              </x14:cfvo>
              <x14:cfvo type="num">
                <xm:f>1</xm:f>
              </x14:cfvo>
              <x14:cfIcon iconSet="3Symbols2" iconId="1"/>
              <x14:cfIcon iconSet="3Symbols2" iconId="0"/>
              <x14:cfIcon iconSet="3Symbols2" iconId="2"/>
            </x14:iconSet>
          </x14:cfRule>
          <xm:sqref>O12</xm:sqref>
        </x14:conditionalFormatting>
        <x14:conditionalFormatting xmlns:xm="http://schemas.microsoft.com/office/excel/2006/main">
          <x14:cfRule type="iconSet" priority="29" id="{AA7BFCF8-EAF1-4FA7-8A61-1E6D6E15984F}">
            <x14:iconSet showValue="0" custom="1">
              <x14:cfvo type="percent">
                <xm:f>0</xm:f>
              </x14:cfvo>
              <x14:cfvo type="num">
                <xm:f>0</xm:f>
              </x14:cfvo>
              <x14:cfvo type="num">
                <xm:f>1</xm:f>
              </x14:cfvo>
              <x14:cfIcon iconSet="3Symbols2" iconId="1"/>
              <x14:cfIcon iconSet="3Symbols2" iconId="0"/>
              <x14:cfIcon iconSet="3Symbols2" iconId="2"/>
            </x14:iconSet>
          </x14:cfRule>
          <xm:sqref>O13</xm:sqref>
        </x14:conditionalFormatting>
        <x14:conditionalFormatting xmlns:xm="http://schemas.microsoft.com/office/excel/2006/main">
          <x14:cfRule type="iconSet" priority="28" id="{3771E807-4498-4B4F-9023-A3D9B883E389}">
            <x14:iconSet showValue="0" custom="1">
              <x14:cfvo type="percent">
                <xm:f>0</xm:f>
              </x14:cfvo>
              <x14:cfvo type="num">
                <xm:f>0</xm:f>
              </x14:cfvo>
              <x14:cfvo type="num">
                <xm:f>1</xm:f>
              </x14:cfvo>
              <x14:cfIcon iconSet="3Symbols2" iconId="1"/>
              <x14:cfIcon iconSet="3Symbols2" iconId="0"/>
              <x14:cfIcon iconSet="3Symbols2" iconId="2"/>
            </x14:iconSet>
          </x14:cfRule>
          <xm:sqref>O16</xm:sqref>
        </x14:conditionalFormatting>
        <x14:conditionalFormatting xmlns:xm="http://schemas.microsoft.com/office/excel/2006/main">
          <x14:cfRule type="iconSet" priority="27" id="{C58ED66F-B5F6-4FDC-B60C-3E6AA0EA7B7A}">
            <x14:iconSet showValue="0" custom="1">
              <x14:cfvo type="percent">
                <xm:f>0</xm:f>
              </x14:cfvo>
              <x14:cfvo type="num">
                <xm:f>0</xm:f>
              </x14:cfvo>
              <x14:cfvo type="num">
                <xm:f>1</xm:f>
              </x14:cfvo>
              <x14:cfIcon iconSet="3Symbols2" iconId="1"/>
              <x14:cfIcon iconSet="3Symbols2" iconId="0"/>
              <x14:cfIcon iconSet="3Symbols2" iconId="2"/>
            </x14:iconSet>
          </x14:cfRule>
          <xm:sqref>O17</xm:sqref>
        </x14:conditionalFormatting>
        <x14:conditionalFormatting xmlns:xm="http://schemas.microsoft.com/office/excel/2006/main">
          <x14:cfRule type="iconSet" priority="26" id="{EB71315C-111B-4CA7-8DC6-C6C191039916}">
            <x14:iconSet showValue="0" custom="1">
              <x14:cfvo type="percent">
                <xm:f>0</xm:f>
              </x14:cfvo>
              <x14:cfvo type="num">
                <xm:f>0</xm:f>
              </x14:cfvo>
              <x14:cfvo type="num">
                <xm:f>1</xm:f>
              </x14:cfvo>
              <x14:cfIcon iconSet="3Symbols2" iconId="1"/>
              <x14:cfIcon iconSet="3Symbols2" iconId="0"/>
              <x14:cfIcon iconSet="3Symbols2" iconId="2"/>
            </x14:iconSet>
          </x14:cfRule>
          <xm:sqref>O20</xm:sqref>
        </x14:conditionalFormatting>
        <x14:conditionalFormatting xmlns:xm="http://schemas.microsoft.com/office/excel/2006/main">
          <x14:cfRule type="iconSet" priority="25" id="{ACF4E149-B187-49C5-90FF-934E23943387}">
            <x14:iconSet showValue="0" custom="1">
              <x14:cfvo type="percent">
                <xm:f>0</xm:f>
              </x14:cfvo>
              <x14:cfvo type="num">
                <xm:f>0</xm:f>
              </x14:cfvo>
              <x14:cfvo type="num">
                <xm:f>1</xm:f>
              </x14:cfvo>
              <x14:cfIcon iconSet="3Symbols2" iconId="1"/>
              <x14:cfIcon iconSet="3Symbols2" iconId="0"/>
              <x14:cfIcon iconSet="3Symbols2" iconId="2"/>
            </x14:iconSet>
          </x14:cfRule>
          <xm:sqref>O21</xm:sqref>
        </x14:conditionalFormatting>
        <x14:conditionalFormatting xmlns:xm="http://schemas.microsoft.com/office/excel/2006/main">
          <x14:cfRule type="iconSet" priority="23" id="{BEE3FD85-4F5D-4934-AB9D-56F357267CCB}">
            <x14:iconSet showValue="0" custom="1">
              <x14:cfvo type="percent">
                <xm:f>0</xm:f>
              </x14:cfvo>
              <x14:cfvo type="num">
                <xm:f>0</xm:f>
              </x14:cfvo>
              <x14:cfvo type="num">
                <xm:f>1</xm:f>
              </x14:cfvo>
              <x14:cfIcon iconSet="3Symbols2" iconId="1"/>
              <x14:cfIcon iconSet="3Symbols2" iconId="0"/>
              <x14:cfIcon iconSet="3Symbols2" iconId="2"/>
            </x14:iconSet>
          </x14:cfRule>
          <xm:sqref>O44</xm:sqref>
        </x14:conditionalFormatting>
        <x14:conditionalFormatting xmlns:xm="http://schemas.microsoft.com/office/excel/2006/main">
          <x14:cfRule type="iconSet" priority="47" id="{7ADF203F-1331-4730-92D9-D8D538026640}">
            <x14:iconSet showValue="0" custom="1">
              <x14:cfvo type="percent">
                <xm:f>0</xm:f>
              </x14:cfvo>
              <x14:cfvo type="num">
                <xm:f>0</xm:f>
              </x14:cfvo>
              <x14:cfvo type="num">
                <xm:f>1</xm:f>
              </x14:cfvo>
              <x14:cfIcon iconSet="3Symbols2" iconId="1"/>
              <x14:cfIcon iconSet="3Symbols2" iconId="0"/>
              <x14:cfIcon iconSet="3Symbols2" iconId="2"/>
            </x14:iconSet>
          </x14:cfRule>
          <xm:sqref>O18</xm:sqref>
        </x14:conditionalFormatting>
        <x14:conditionalFormatting xmlns:xm="http://schemas.microsoft.com/office/excel/2006/main">
          <x14:cfRule type="iconSet" priority="48" id="{5D9E004E-ECAD-4D3E-99CE-54427DEB9F01}">
            <x14:iconSet showValue="0" custom="1">
              <x14:cfvo type="percent">
                <xm:f>0</xm:f>
              </x14:cfvo>
              <x14:cfvo type="num">
                <xm:f>0</xm:f>
              </x14:cfvo>
              <x14:cfvo type="num">
                <xm:f>1</xm:f>
              </x14:cfvo>
              <x14:cfIcon iconSet="3Symbols2" iconId="1"/>
              <x14:cfIcon iconSet="3Symbols2" iconId="0"/>
              <x14:cfIcon iconSet="3Symbols2" iconId="2"/>
            </x14:iconSet>
          </x14:cfRule>
          <xm:sqref>O14</xm:sqref>
        </x14:conditionalFormatting>
        <x14:conditionalFormatting xmlns:xm="http://schemas.microsoft.com/office/excel/2006/main">
          <x14:cfRule type="iconSet" priority="19" id="{3A0A8E25-3D11-4CA7-A587-C9927050D9BA}">
            <x14:iconSet showValue="0" custom="1">
              <x14:cfvo type="percent">
                <xm:f>0</xm:f>
              </x14:cfvo>
              <x14:cfvo type="num">
                <xm:f>0</xm:f>
              </x14:cfvo>
              <x14:cfvo type="num">
                <xm:f>1</xm:f>
              </x14:cfvo>
              <x14:cfIcon iconSet="3Symbols2" iconId="1"/>
              <x14:cfIcon iconSet="3Symbols2" iconId="0"/>
              <x14:cfIcon iconSet="3Symbols2" iconId="2"/>
            </x14:iconSet>
          </x14:cfRule>
          <xm:sqref>O35</xm:sqref>
        </x14:conditionalFormatting>
        <x14:conditionalFormatting xmlns:xm="http://schemas.microsoft.com/office/excel/2006/main">
          <x14:cfRule type="iconSet" priority="9" id="{BECD66EE-ADC3-4544-94C7-0D8CFF9B1A9C}">
            <x14:iconSet showValue="0" custom="1">
              <x14:cfvo type="percent">
                <xm:f>0</xm:f>
              </x14:cfvo>
              <x14:cfvo type="num">
                <xm:f>0</xm:f>
              </x14:cfvo>
              <x14:cfvo type="num">
                <xm:f>1</xm:f>
              </x14:cfvo>
              <x14:cfIcon iconSet="3Symbols2" iconId="1"/>
              <x14:cfIcon iconSet="3Symbols2" iconId="0"/>
              <x14:cfIcon iconSet="3Symbols2" iconId="2"/>
            </x14:iconSet>
          </x14:cfRule>
          <xm:sqref>O19</xm:sqref>
        </x14:conditionalFormatting>
        <x14:conditionalFormatting xmlns:xm="http://schemas.microsoft.com/office/excel/2006/main">
          <x14:cfRule type="iconSet" priority="7" id="{3DFA569A-7959-4B9F-896C-D2D06C34F979}">
            <x14:iconSet showValue="0" custom="1">
              <x14:cfvo type="percent">
                <xm:f>0</xm:f>
              </x14:cfvo>
              <x14:cfvo type="num">
                <xm:f>0</xm:f>
              </x14:cfvo>
              <x14:cfvo type="num">
                <xm:f>1</xm:f>
              </x14:cfvo>
              <x14:cfIcon iconSet="3Symbols2" iconId="1"/>
              <x14:cfIcon iconSet="3Symbols2" iconId="0"/>
              <x14:cfIcon iconSet="3Symbols2" iconId="2"/>
            </x14:iconSet>
          </x14:cfRule>
          <xm:sqref>O25</xm:sqref>
        </x14:conditionalFormatting>
        <x14:conditionalFormatting xmlns:xm="http://schemas.microsoft.com/office/excel/2006/main">
          <x14:cfRule type="iconSet" priority="6" id="{D75F199F-D2E8-4117-A5F9-093FBF1E48E2}">
            <x14:iconSet showValue="0" custom="1">
              <x14:cfvo type="percent">
                <xm:f>0</xm:f>
              </x14:cfvo>
              <x14:cfvo type="num">
                <xm:f>0</xm:f>
              </x14:cfvo>
              <x14:cfvo type="num">
                <xm:f>1</xm:f>
              </x14:cfvo>
              <x14:cfIcon iconSet="3Symbols2" iconId="1"/>
              <x14:cfIcon iconSet="3Symbols2" iconId="0"/>
              <x14:cfIcon iconSet="3Symbols2" iconId="2"/>
            </x14:iconSet>
          </x14:cfRule>
          <xm:sqref>O26</xm:sqref>
        </x14:conditionalFormatting>
        <x14:conditionalFormatting xmlns:xm="http://schemas.microsoft.com/office/excel/2006/main">
          <x14:cfRule type="iconSet" priority="5" id="{23CD4798-5B45-4A20-946E-8131391C77FA}">
            <x14:iconSet showValue="0" custom="1">
              <x14:cfvo type="percent">
                <xm:f>0</xm:f>
              </x14:cfvo>
              <x14:cfvo type="num">
                <xm:f>0</xm:f>
              </x14:cfvo>
              <x14:cfvo type="num">
                <xm:f>1</xm:f>
              </x14:cfvo>
              <x14:cfIcon iconSet="3Symbols2" iconId="1"/>
              <x14:cfIcon iconSet="3Symbols2" iconId="0"/>
              <x14:cfIcon iconSet="3Symbols2" iconId="2"/>
            </x14:iconSet>
          </x14:cfRule>
          <xm:sqref>O27</xm:sqref>
        </x14:conditionalFormatting>
        <x14:conditionalFormatting xmlns:xm="http://schemas.microsoft.com/office/excel/2006/main">
          <x14:cfRule type="iconSet" priority="4" id="{2B4A2F69-E2BA-4C42-94CE-B7042814851B}">
            <x14:iconSet showValue="0" custom="1">
              <x14:cfvo type="percent">
                <xm:f>0</xm:f>
              </x14:cfvo>
              <x14:cfvo type="num">
                <xm:f>0</xm:f>
              </x14:cfvo>
              <x14:cfvo type="num">
                <xm:f>1</xm:f>
              </x14:cfvo>
              <x14:cfIcon iconSet="3Symbols2" iconId="1"/>
              <x14:cfIcon iconSet="3Symbols2" iconId="0"/>
              <x14:cfIcon iconSet="3Symbols2" iconId="2"/>
            </x14:iconSet>
          </x14:cfRule>
          <xm:sqref>O28</xm:sqref>
        </x14:conditionalFormatting>
        <x14:conditionalFormatting xmlns:xm="http://schemas.microsoft.com/office/excel/2006/main">
          <x14:cfRule type="iconSet" priority="3" id="{27C8C2D7-EB4B-4798-AEDA-4DDE90A5EDEB}">
            <x14:iconSet showValue="0" custom="1">
              <x14:cfvo type="percent">
                <xm:f>0</xm:f>
              </x14:cfvo>
              <x14:cfvo type="num">
                <xm:f>0</xm:f>
              </x14:cfvo>
              <x14:cfvo type="num">
                <xm:f>1</xm:f>
              </x14:cfvo>
              <x14:cfIcon iconSet="3Symbols2" iconId="1"/>
              <x14:cfIcon iconSet="3Symbols2" iconId="0"/>
              <x14:cfIcon iconSet="3Symbols2" iconId="2"/>
            </x14:iconSet>
          </x14:cfRule>
          <xm:sqref>O29</xm:sqref>
        </x14:conditionalFormatting>
        <x14:conditionalFormatting xmlns:xm="http://schemas.microsoft.com/office/excel/2006/main">
          <x14:cfRule type="iconSet" priority="2" id="{0229AF4D-733C-4750-866B-2581EDBC8399}">
            <x14:iconSet showValue="0" custom="1">
              <x14:cfvo type="percent">
                <xm:f>0</xm:f>
              </x14:cfvo>
              <x14:cfvo type="num">
                <xm:f>0</xm:f>
              </x14:cfvo>
              <x14:cfvo type="num">
                <xm:f>1</xm:f>
              </x14:cfvo>
              <x14:cfIcon iconSet="3Symbols2" iconId="1"/>
              <x14:cfIcon iconSet="3Symbols2" iconId="0"/>
              <x14:cfIcon iconSet="3Symbols2" iconId="2"/>
            </x14:iconSet>
          </x14:cfRule>
          <xm:sqref>O30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I23"/>
  <sheetViews>
    <sheetView workbookViewId="0">
      <selection activeCell="B29" sqref="B29"/>
    </sheetView>
  </sheetViews>
  <sheetFormatPr baseColWidth="10" defaultRowHeight="12.75" x14ac:dyDescent="0.2"/>
  <cols>
    <col min="1" max="1" width="14.140625" bestFit="1" customWidth="1"/>
    <col min="2" max="2" width="43.140625" bestFit="1" customWidth="1"/>
    <col min="3" max="3" width="29.5703125" bestFit="1" customWidth="1"/>
    <col min="8" max="8" width="18.5703125" customWidth="1"/>
    <col min="9" max="9" width="28.85546875" customWidth="1"/>
  </cols>
  <sheetData>
    <row r="1" spans="1:9" ht="15" x14ac:dyDescent="0.2">
      <c r="A1" s="9" t="s">
        <v>38</v>
      </c>
      <c r="B1" s="10" t="s">
        <v>57</v>
      </c>
      <c r="C1" s="10"/>
      <c r="D1" s="11" t="s">
        <v>11</v>
      </c>
      <c r="E1" s="1"/>
      <c r="F1" s="16" t="b">
        <v>0</v>
      </c>
      <c r="G1" s="16" t="b">
        <v>0</v>
      </c>
      <c r="H1" s="12" t="s">
        <v>40</v>
      </c>
      <c r="I1" s="8" t="s">
        <v>102</v>
      </c>
    </row>
    <row r="2" spans="1:9" ht="15" x14ac:dyDescent="0.2">
      <c r="A2" s="13" t="s">
        <v>34</v>
      </c>
      <c r="B2" s="1" t="s">
        <v>34</v>
      </c>
      <c r="C2" s="1"/>
      <c r="D2" s="11" t="s">
        <v>12</v>
      </c>
      <c r="E2" s="1"/>
      <c r="F2" s="16" t="b">
        <v>0</v>
      </c>
      <c r="G2" s="16" t="b">
        <v>0</v>
      </c>
      <c r="H2" s="12" t="s">
        <v>41</v>
      </c>
      <c r="I2" s="137">
        <v>0.2</v>
      </c>
    </row>
    <row r="3" spans="1:9" ht="15" x14ac:dyDescent="0.2">
      <c r="A3" s="13" t="s">
        <v>8</v>
      </c>
      <c r="B3" s="14" t="s">
        <v>54</v>
      </c>
      <c r="C3" s="14"/>
      <c r="D3" s="11" t="s">
        <v>13</v>
      </c>
      <c r="E3" s="1"/>
      <c r="F3" s="16" t="b">
        <v>0</v>
      </c>
      <c r="G3" s="16" t="b">
        <v>0</v>
      </c>
      <c r="H3" s="12" t="s">
        <v>42</v>
      </c>
      <c r="I3" s="137">
        <v>0.25</v>
      </c>
    </row>
    <row r="4" spans="1:9" x14ac:dyDescent="0.2">
      <c r="A4" s="13" t="s">
        <v>39</v>
      </c>
      <c r="B4" s="13" t="s">
        <v>55</v>
      </c>
      <c r="C4" s="1"/>
      <c r="D4" s="1"/>
      <c r="E4" s="1"/>
      <c r="F4" s="16" t="b">
        <v>0</v>
      </c>
      <c r="G4" s="16" t="b">
        <v>0</v>
      </c>
      <c r="H4" s="12" t="s">
        <v>43</v>
      </c>
      <c r="I4" s="7"/>
    </row>
    <row r="5" spans="1:9" x14ac:dyDescent="0.2">
      <c r="A5" s="13" t="s">
        <v>37</v>
      </c>
      <c r="B5" s="13" t="s">
        <v>56</v>
      </c>
      <c r="C5" s="1"/>
      <c r="D5" s="1"/>
      <c r="E5" s="1"/>
      <c r="F5" s="16" t="b">
        <v>0</v>
      </c>
      <c r="G5" s="16" t="b">
        <v>0</v>
      </c>
      <c r="H5" s="12" t="s">
        <v>44</v>
      </c>
      <c r="I5" s="7"/>
    </row>
    <row r="6" spans="1:9" x14ac:dyDescent="0.2">
      <c r="A6" s="1"/>
      <c r="B6" s="13" t="s">
        <v>58</v>
      </c>
      <c r="C6" s="1"/>
      <c r="D6" s="1"/>
      <c r="E6" s="1"/>
      <c r="F6" s="16" t="b">
        <v>0</v>
      </c>
      <c r="G6" s="16" t="b">
        <v>0</v>
      </c>
      <c r="H6" s="12" t="s">
        <v>45</v>
      </c>
      <c r="I6" s="7"/>
    </row>
    <row r="7" spans="1:9" x14ac:dyDescent="0.2">
      <c r="A7" s="1"/>
      <c r="B7" s="1"/>
      <c r="C7" s="1"/>
      <c r="D7" s="1"/>
      <c r="E7" s="1"/>
      <c r="F7" s="16" t="b">
        <v>0</v>
      </c>
      <c r="G7" s="16" t="b">
        <v>0</v>
      </c>
      <c r="H7" s="12" t="s">
        <v>46</v>
      </c>
      <c r="I7" s="7"/>
    </row>
    <row r="8" spans="1:9" x14ac:dyDescent="0.2">
      <c r="A8" s="15"/>
      <c r="D8" s="1"/>
      <c r="E8" s="1"/>
      <c r="F8" s="16" t="b">
        <v>0</v>
      </c>
      <c r="G8" s="16" t="b">
        <v>0</v>
      </c>
      <c r="H8" s="12" t="s">
        <v>47</v>
      </c>
      <c r="I8" s="7"/>
    </row>
    <row r="9" spans="1:9" x14ac:dyDescent="0.2">
      <c r="A9" s="15"/>
      <c r="B9" s="15"/>
      <c r="C9" s="6"/>
      <c r="D9" s="1"/>
      <c r="E9" s="1"/>
      <c r="F9" s="16" t="b">
        <v>0</v>
      </c>
      <c r="G9" s="16" t="b">
        <v>0</v>
      </c>
      <c r="H9" s="12" t="s">
        <v>48</v>
      </c>
    </row>
    <row r="10" spans="1:9" x14ac:dyDescent="0.2">
      <c r="A10" s="15"/>
      <c r="B10" s="15"/>
      <c r="C10" s="6"/>
      <c r="D10" s="1"/>
      <c r="E10" s="1"/>
      <c r="F10" s="16" t="b">
        <v>0</v>
      </c>
      <c r="G10" s="16" t="b">
        <v>0</v>
      </c>
      <c r="H10" s="12" t="s">
        <v>49</v>
      </c>
    </row>
    <row r="11" spans="1:9" x14ac:dyDescent="0.2">
      <c r="A11" s="15"/>
      <c r="B11" s="15"/>
      <c r="C11" s="6"/>
      <c r="D11" s="1"/>
      <c r="E11" s="1"/>
      <c r="F11" s="1"/>
      <c r="G11" s="1"/>
      <c r="H11" s="1"/>
    </row>
    <row r="12" spans="1:9" x14ac:dyDescent="0.2">
      <c r="A12" s="4"/>
      <c r="B12" s="4"/>
      <c r="D12" s="3"/>
      <c r="F12" s="16" t="b">
        <v>0</v>
      </c>
      <c r="G12" s="72" t="b">
        <v>0</v>
      </c>
      <c r="H12" s="12" t="s">
        <v>83</v>
      </c>
    </row>
    <row r="13" spans="1:9" x14ac:dyDescent="0.2">
      <c r="A13" s="4"/>
      <c r="B13" s="4"/>
      <c r="D13" s="3"/>
    </row>
    <row r="14" spans="1:9" x14ac:dyDescent="0.2">
      <c r="A14" s="4"/>
      <c r="B14" s="4"/>
      <c r="D14" s="3"/>
    </row>
    <row r="15" spans="1:9" x14ac:dyDescent="0.2">
      <c r="A15" s="4"/>
      <c r="B15" s="4"/>
      <c r="C15" s="5"/>
      <c r="D15" s="3"/>
    </row>
    <row r="22" spans="2:2" x14ac:dyDescent="0.2">
      <c r="B22" s="7" t="s">
        <v>117</v>
      </c>
    </row>
    <row r="23" spans="2:2" x14ac:dyDescent="0.2">
      <c r="B23" t="s">
        <v>103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C100"/>
  <sheetViews>
    <sheetView showGridLines="0" showRowColHeaders="0" zoomScaleNormal="100" zoomScaleSheetLayoutView="100" workbookViewId="0">
      <selection activeCell="G5" sqref="G5:I5"/>
    </sheetView>
  </sheetViews>
  <sheetFormatPr baseColWidth="10" defaultColWidth="11.42578125" defaultRowHeight="12.75" x14ac:dyDescent="0.2"/>
  <cols>
    <col min="1" max="2" width="1.28515625" style="1" customWidth="1"/>
    <col min="3" max="3" width="3.28515625" style="27" bestFit="1" customWidth="1"/>
    <col min="4" max="4" width="42.85546875" style="1" customWidth="1"/>
    <col min="5" max="5" width="11.42578125" style="1" customWidth="1"/>
    <col min="6" max="6" width="2.28515625" style="1" customWidth="1"/>
    <col min="7" max="7" width="14.85546875" style="1" customWidth="1"/>
    <col min="8" max="8" width="12.7109375" style="1" customWidth="1"/>
    <col min="9" max="9" width="12.28515625" style="1" customWidth="1"/>
    <col min="10" max="10" width="12.140625" style="1" hidden="1" customWidth="1"/>
    <col min="11" max="11" width="1.85546875" style="1" customWidth="1"/>
    <col min="12" max="12" width="3.42578125" style="1" customWidth="1"/>
    <col min="13" max="16384" width="11.42578125" style="1"/>
  </cols>
  <sheetData>
    <row r="1" spans="1:29" ht="13.5" thickBot="1" x14ac:dyDescent="0.25">
      <c r="A1" s="180" t="s">
        <v>119</v>
      </c>
      <c r="B1" s="180"/>
      <c r="C1" s="188"/>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row>
    <row r="2" spans="1:29" x14ac:dyDescent="0.2">
      <c r="A2" s="180"/>
      <c r="B2" s="180"/>
      <c r="C2" s="28"/>
      <c r="D2" s="21"/>
      <c r="E2" s="21"/>
      <c r="F2" s="21"/>
      <c r="G2" s="21"/>
      <c r="H2" s="21"/>
      <c r="I2" s="21"/>
      <c r="J2" s="21"/>
      <c r="K2" s="22"/>
      <c r="L2" s="180"/>
      <c r="M2" s="180"/>
      <c r="N2" s="180"/>
      <c r="O2" s="180"/>
      <c r="P2" s="180"/>
      <c r="Q2" s="180"/>
      <c r="R2" s="180"/>
      <c r="S2" s="180"/>
      <c r="T2" s="180"/>
      <c r="U2" s="180"/>
      <c r="V2" s="180"/>
      <c r="W2" s="180"/>
      <c r="X2" s="180"/>
      <c r="Y2" s="180"/>
      <c r="Z2" s="180"/>
      <c r="AA2" s="180"/>
      <c r="AB2" s="180"/>
      <c r="AC2" s="180"/>
    </row>
    <row r="3" spans="1:29" ht="43.5" customHeight="1" x14ac:dyDescent="0.2">
      <c r="A3" s="180"/>
      <c r="B3" s="180"/>
      <c r="C3" s="29"/>
      <c r="D3" s="270" t="s">
        <v>124</v>
      </c>
      <c r="E3" s="271"/>
      <c r="F3" s="271"/>
      <c r="G3" s="271"/>
      <c r="H3" s="271"/>
      <c r="I3" s="272"/>
      <c r="J3" s="71"/>
      <c r="K3" s="23"/>
      <c r="L3" s="181"/>
      <c r="M3" s="184"/>
      <c r="N3" s="180"/>
      <c r="O3" s="180"/>
      <c r="P3" s="180"/>
      <c r="Q3" s="180"/>
      <c r="R3" s="180"/>
      <c r="S3" s="180"/>
      <c r="T3" s="180"/>
      <c r="U3" s="180"/>
      <c r="V3" s="180"/>
      <c r="W3" s="180"/>
      <c r="X3" s="180"/>
      <c r="Y3" s="180"/>
      <c r="Z3" s="180"/>
      <c r="AA3" s="180"/>
      <c r="AB3" s="180"/>
      <c r="AC3" s="180"/>
    </row>
    <row r="4" spans="1:29" ht="15" x14ac:dyDescent="0.2">
      <c r="A4" s="180"/>
      <c r="B4" s="180"/>
      <c r="C4" s="29"/>
      <c r="D4" s="18"/>
      <c r="E4" s="18"/>
      <c r="F4" s="18"/>
      <c r="G4" s="18"/>
      <c r="H4" s="18"/>
      <c r="I4" s="18"/>
      <c r="J4" s="18"/>
      <c r="K4" s="23"/>
      <c r="L4" s="181"/>
      <c r="M4" s="180"/>
      <c r="N4" s="180"/>
      <c r="O4" s="180"/>
      <c r="P4" s="180"/>
      <c r="Q4" s="180"/>
      <c r="R4" s="180"/>
      <c r="S4" s="180"/>
      <c r="T4" s="180"/>
      <c r="U4" s="180"/>
      <c r="V4" s="180"/>
      <c r="W4" s="180"/>
      <c r="X4" s="180"/>
      <c r="Y4" s="180"/>
      <c r="Z4" s="180"/>
      <c r="AA4" s="180"/>
      <c r="AB4" s="180"/>
      <c r="AC4" s="180"/>
    </row>
    <row r="5" spans="1:29" ht="35.25" customHeight="1" x14ac:dyDescent="0.2">
      <c r="A5" s="180"/>
      <c r="B5" s="180"/>
      <c r="C5" s="29">
        <v>1</v>
      </c>
      <c r="D5" s="279" t="s">
        <v>2</v>
      </c>
      <c r="E5" s="280"/>
      <c r="F5" s="18"/>
      <c r="G5" s="273"/>
      <c r="H5" s="274"/>
      <c r="I5" s="275"/>
      <c r="J5" s="144"/>
      <c r="K5" s="23"/>
      <c r="L5" s="181"/>
      <c r="M5" s="180"/>
      <c r="N5" s="180"/>
      <c r="O5" s="180"/>
      <c r="P5" s="180"/>
      <c r="Q5" s="180"/>
      <c r="R5" s="180"/>
      <c r="S5" s="180"/>
      <c r="T5" s="180"/>
      <c r="U5" s="180"/>
      <c r="V5" s="180"/>
      <c r="W5" s="180"/>
      <c r="X5" s="180"/>
      <c r="Y5" s="180"/>
      <c r="Z5" s="180"/>
      <c r="AA5" s="180"/>
      <c r="AB5" s="180"/>
      <c r="AC5" s="180"/>
    </row>
    <row r="6" spans="1:29" ht="15" x14ac:dyDescent="0.2">
      <c r="A6" s="180"/>
      <c r="B6" s="180"/>
      <c r="C6" s="29">
        <v>2</v>
      </c>
      <c r="D6" s="281" t="s">
        <v>130</v>
      </c>
      <c r="E6" s="282"/>
      <c r="F6" s="18"/>
      <c r="G6" s="276">
        <f>'LSA 1'!G20+'LSA 2'!G20+'LSA 3'!G20+'LSA 4'!G20+'LSA 5'!G20+'LSA 6'!G20+'LSA 7'!G20+'LSA 8'!G20+'LSA 9'!G20+'LSA 10'!G20</f>
        <v>0</v>
      </c>
      <c r="H6" s="277"/>
      <c r="I6" s="278"/>
      <c r="J6" s="73"/>
      <c r="K6" s="23"/>
      <c r="L6" s="181"/>
      <c r="M6" s="180"/>
      <c r="N6" s="180"/>
      <c r="O6" s="180"/>
      <c r="P6" s="180"/>
      <c r="Q6" s="180"/>
      <c r="R6" s="180"/>
      <c r="S6" s="180"/>
      <c r="T6" s="180"/>
      <c r="U6" s="180"/>
      <c r="V6" s="180"/>
      <c r="W6" s="180"/>
      <c r="X6" s="180"/>
      <c r="Y6" s="180"/>
      <c r="Z6" s="180"/>
      <c r="AA6" s="180"/>
      <c r="AB6" s="180"/>
      <c r="AC6" s="180"/>
    </row>
    <row r="7" spans="1:29" ht="15.75" x14ac:dyDescent="0.25">
      <c r="A7" s="180"/>
      <c r="B7" s="180"/>
      <c r="C7" s="29"/>
      <c r="D7" s="30"/>
      <c r="E7" s="30"/>
      <c r="F7" s="18"/>
      <c r="G7" s="31"/>
      <c r="H7" s="31"/>
      <c r="I7" s="31"/>
      <c r="J7" s="74"/>
      <c r="K7" s="23"/>
      <c r="L7" s="181"/>
      <c r="M7" s="180"/>
      <c r="N7" s="180"/>
      <c r="O7" s="180"/>
      <c r="P7" s="180"/>
      <c r="Q7" s="180"/>
      <c r="R7" s="180"/>
      <c r="S7" s="180"/>
      <c r="T7" s="180"/>
      <c r="U7" s="180"/>
      <c r="V7" s="180"/>
      <c r="W7" s="180"/>
      <c r="X7" s="180"/>
      <c r="Y7" s="180"/>
      <c r="Z7" s="180"/>
      <c r="AA7" s="180"/>
      <c r="AB7" s="180"/>
      <c r="AC7" s="180"/>
    </row>
    <row r="8" spans="1:29" ht="39" x14ac:dyDescent="0.25">
      <c r="A8" s="180"/>
      <c r="B8" s="180"/>
      <c r="C8" s="29"/>
      <c r="D8" s="32" t="s">
        <v>27</v>
      </c>
      <c r="E8" s="33"/>
      <c r="F8" s="30"/>
      <c r="G8" s="34" t="s">
        <v>28</v>
      </c>
      <c r="H8" s="34" t="s">
        <v>29</v>
      </c>
      <c r="I8" s="35" t="s">
        <v>30</v>
      </c>
      <c r="J8" s="76" t="s">
        <v>131</v>
      </c>
      <c r="K8" s="23"/>
      <c r="L8" s="181"/>
      <c r="M8" s="180"/>
      <c r="N8" s="180"/>
      <c r="O8" s="180"/>
      <c r="P8" s="180"/>
      <c r="Q8" s="180"/>
      <c r="R8" s="180"/>
      <c r="S8" s="180"/>
      <c r="T8" s="180"/>
      <c r="U8" s="180"/>
      <c r="V8" s="180"/>
      <c r="W8" s="180"/>
      <c r="X8" s="180"/>
      <c r="Y8" s="180"/>
      <c r="Z8" s="180"/>
      <c r="AA8" s="180"/>
      <c r="AB8" s="180"/>
      <c r="AC8" s="180"/>
    </row>
    <row r="9" spans="1:29" ht="15.75" x14ac:dyDescent="0.25">
      <c r="A9" s="180"/>
      <c r="B9" s="180"/>
      <c r="C9" s="29">
        <v>3</v>
      </c>
      <c r="D9" s="268" t="s">
        <v>70</v>
      </c>
      <c r="E9" s="269"/>
      <c r="F9" s="36"/>
      <c r="G9" s="37">
        <f>'LSA 1'!G13+'LSA 1'!I13+'LSA 1'!K13+'LSA 1'!M13</f>
        <v>0</v>
      </c>
      <c r="H9" s="37">
        <f>'LSA 1'!H13+'LSA 1'!J13+'LSA 1'!L13+'LSA 1'!N13</f>
        <v>0</v>
      </c>
      <c r="I9" s="38">
        <f>'LSA 1'!H21</f>
        <v>0</v>
      </c>
      <c r="J9" s="77">
        <f>'LSA 1'!H42</f>
        <v>0</v>
      </c>
      <c r="K9" s="23"/>
      <c r="L9" s="181"/>
      <c r="M9" s="180"/>
      <c r="N9" s="184"/>
      <c r="O9" s="180"/>
      <c r="P9" s="180"/>
      <c r="Q9" s="180"/>
      <c r="R9" s="180"/>
      <c r="S9" s="180"/>
      <c r="T9" s="180"/>
      <c r="U9" s="180"/>
      <c r="V9" s="180"/>
      <c r="W9" s="180"/>
      <c r="X9" s="180"/>
      <c r="Y9" s="180"/>
      <c r="Z9" s="180"/>
      <c r="AA9" s="180"/>
      <c r="AB9" s="180"/>
      <c r="AC9" s="180"/>
    </row>
    <row r="10" spans="1:29" ht="15.75" x14ac:dyDescent="0.25">
      <c r="A10" s="180"/>
      <c r="B10" s="180"/>
      <c r="C10" s="29">
        <v>4</v>
      </c>
      <c r="D10" s="266" t="s">
        <v>74</v>
      </c>
      <c r="E10" s="267"/>
      <c r="F10" s="36"/>
      <c r="G10" s="37">
        <f>'LSA 2'!$G$13+'LSA 2'!$I$13+'LSA 2'!$K$13+'LSA 2'!$M$13</f>
        <v>0</v>
      </c>
      <c r="H10" s="37">
        <f>'LSA 2'!$H$13+'LSA 2'!$J$13+'LSA 2'!$L$13+'LSA 2'!$N$13</f>
        <v>0</v>
      </c>
      <c r="I10" s="38">
        <f>'LSA 2'!$H$21</f>
        <v>0</v>
      </c>
      <c r="J10" s="77">
        <f>'LSA 2'!$H$42</f>
        <v>0</v>
      </c>
      <c r="K10" s="23"/>
      <c r="L10" s="181"/>
      <c r="M10" s="180"/>
      <c r="N10" s="180"/>
      <c r="O10" s="180"/>
      <c r="P10" s="180"/>
      <c r="Q10" s="180"/>
      <c r="R10" s="180"/>
      <c r="S10" s="180"/>
      <c r="T10" s="180"/>
      <c r="U10" s="180"/>
      <c r="V10" s="180"/>
      <c r="W10" s="180"/>
      <c r="X10" s="180"/>
      <c r="Y10" s="180"/>
      <c r="Z10" s="180"/>
      <c r="AA10" s="180"/>
      <c r="AB10" s="180"/>
      <c r="AC10" s="180"/>
    </row>
    <row r="11" spans="1:29" ht="15.75" x14ac:dyDescent="0.25">
      <c r="A11" s="180"/>
      <c r="B11" s="180"/>
      <c r="C11" s="29">
        <v>5</v>
      </c>
      <c r="D11" s="266" t="s">
        <v>75</v>
      </c>
      <c r="E11" s="267"/>
      <c r="F11" s="36"/>
      <c r="G11" s="37">
        <f>'LSA 3'!$G$13+'LSA 3'!$I$13+'LSA 3'!$K$13+'LSA 3'!$M$13</f>
        <v>0</v>
      </c>
      <c r="H11" s="37">
        <f>'LSA 3'!$H$13+'LSA 3'!$J$13+'LSA 3'!$L$13+'LSA 3'!$N$13</f>
        <v>0</v>
      </c>
      <c r="I11" s="38">
        <f>'LSA 3'!$H$21</f>
        <v>0</v>
      </c>
      <c r="J11" s="77">
        <f>'LSA 3'!$H$42</f>
        <v>0</v>
      </c>
      <c r="K11" s="23"/>
      <c r="L11" s="181"/>
      <c r="M11" s="180"/>
      <c r="N11" s="180"/>
      <c r="O11" s="180"/>
      <c r="P11" s="180"/>
      <c r="Q11" s="180"/>
      <c r="R11" s="180"/>
      <c r="S11" s="180"/>
      <c r="T11" s="180"/>
      <c r="U11" s="180"/>
      <c r="V11" s="180"/>
      <c r="W11" s="180"/>
      <c r="X11" s="180"/>
      <c r="Y11" s="180"/>
      <c r="Z11" s="180"/>
      <c r="AA11" s="180"/>
      <c r="AB11" s="180"/>
      <c r="AC11" s="180"/>
    </row>
    <row r="12" spans="1:29" ht="15.75" x14ac:dyDescent="0.25">
      <c r="A12" s="180"/>
      <c r="B12" s="180"/>
      <c r="C12" s="29">
        <v>6</v>
      </c>
      <c r="D12" s="266" t="s">
        <v>76</v>
      </c>
      <c r="E12" s="267"/>
      <c r="F12" s="36"/>
      <c r="G12" s="37">
        <f>'LSA 4'!$G$13+'LSA 4'!$I$13+'LSA 4'!$K$13+'LSA 4'!$M$13</f>
        <v>0</v>
      </c>
      <c r="H12" s="37">
        <f>'LSA 4'!$H$13+'LSA 4'!$J$13+'LSA 4'!$L$13+'LSA 4'!$N$13</f>
        <v>0</v>
      </c>
      <c r="I12" s="38">
        <f>'LSA 4'!$H$21</f>
        <v>0</v>
      </c>
      <c r="J12" s="77">
        <f>'LSA 4'!$H$42</f>
        <v>0</v>
      </c>
      <c r="K12" s="23"/>
      <c r="L12" s="181"/>
      <c r="M12" s="180"/>
      <c r="N12" s="180"/>
      <c r="O12" s="180"/>
      <c r="P12" s="180"/>
      <c r="Q12" s="180"/>
      <c r="R12" s="180"/>
      <c r="S12" s="180"/>
      <c r="T12" s="180"/>
      <c r="U12" s="180"/>
      <c r="V12" s="180"/>
      <c r="W12" s="180"/>
      <c r="X12" s="180"/>
      <c r="Y12" s="180"/>
      <c r="Z12" s="180"/>
      <c r="AA12" s="180"/>
      <c r="AB12" s="180"/>
      <c r="AC12" s="180"/>
    </row>
    <row r="13" spans="1:29" ht="15.75" x14ac:dyDescent="0.25">
      <c r="A13" s="180"/>
      <c r="B13" s="180"/>
      <c r="C13" s="29">
        <v>7</v>
      </c>
      <c r="D13" s="266" t="s">
        <v>77</v>
      </c>
      <c r="E13" s="267"/>
      <c r="F13" s="36"/>
      <c r="G13" s="37">
        <f>'LSA 5'!$G$13+'LSA 5'!$I$13+'LSA 5'!$K$13+'LSA 5'!$M$13</f>
        <v>0</v>
      </c>
      <c r="H13" s="37">
        <f>'LSA 5'!$H$13+'LSA 5'!$J$13+'LSA 5'!$L$13+'LSA 5'!$N$13</f>
        <v>0</v>
      </c>
      <c r="I13" s="38">
        <f>'LSA 5'!$H$21</f>
        <v>0</v>
      </c>
      <c r="J13" s="77">
        <f>'LSA 5'!$H$42</f>
        <v>0</v>
      </c>
      <c r="K13" s="23"/>
      <c r="L13" s="181"/>
      <c r="M13" s="180"/>
      <c r="N13" s="180"/>
      <c r="O13" s="180"/>
      <c r="P13" s="180"/>
      <c r="Q13" s="180"/>
      <c r="R13" s="180"/>
      <c r="S13" s="180"/>
      <c r="T13" s="180"/>
      <c r="U13" s="180"/>
      <c r="V13" s="180"/>
      <c r="W13" s="180"/>
      <c r="X13" s="180"/>
      <c r="Y13" s="180"/>
      <c r="Z13" s="180"/>
      <c r="AA13" s="180"/>
      <c r="AB13" s="180"/>
      <c r="AC13" s="180"/>
    </row>
    <row r="14" spans="1:29" ht="15.75" x14ac:dyDescent="0.25">
      <c r="A14" s="180"/>
      <c r="B14" s="180"/>
      <c r="C14" s="29">
        <v>8</v>
      </c>
      <c r="D14" s="266" t="s">
        <v>78</v>
      </c>
      <c r="E14" s="267"/>
      <c r="F14" s="36"/>
      <c r="G14" s="37">
        <f>'LSA 6'!$G$13+'LSA 6'!$I$13+'LSA 6'!$K$13+'LSA 6'!$M$13</f>
        <v>0</v>
      </c>
      <c r="H14" s="37">
        <f>'LSA 6'!$H$13+'LSA 6'!$J$13+'LSA 6'!$L$13+'LSA 6'!$N$13</f>
        <v>0</v>
      </c>
      <c r="I14" s="38">
        <f>'LSA 6'!$H$21</f>
        <v>0</v>
      </c>
      <c r="J14" s="77">
        <f>'LSA 6'!$H$42</f>
        <v>0</v>
      </c>
      <c r="K14" s="23"/>
      <c r="L14" s="181"/>
      <c r="M14" s="180"/>
      <c r="N14" s="180"/>
      <c r="O14" s="180"/>
      <c r="P14" s="180"/>
      <c r="Q14" s="180"/>
      <c r="R14" s="180"/>
      <c r="S14" s="180"/>
      <c r="T14" s="180"/>
      <c r="U14" s="180"/>
      <c r="V14" s="180"/>
      <c r="W14" s="180"/>
      <c r="X14" s="180"/>
      <c r="Y14" s="180"/>
      <c r="Z14" s="180"/>
      <c r="AA14" s="180"/>
      <c r="AB14" s="180"/>
      <c r="AC14" s="180"/>
    </row>
    <row r="15" spans="1:29" ht="15.75" x14ac:dyDescent="0.25">
      <c r="A15" s="180"/>
      <c r="B15" s="180"/>
      <c r="C15" s="29">
        <v>9</v>
      </c>
      <c r="D15" s="266" t="s">
        <v>79</v>
      </c>
      <c r="E15" s="267"/>
      <c r="F15" s="36"/>
      <c r="G15" s="37">
        <f>'LSA 7'!$G$13+'LSA 7'!$I$13+'LSA 7'!$K$13+'LSA 7'!$M$13</f>
        <v>0</v>
      </c>
      <c r="H15" s="37">
        <f>'LSA 7'!$H$13+'LSA 7'!$J$13+'LSA 7'!$L$13+'LSA 7'!$N$13</f>
        <v>0</v>
      </c>
      <c r="I15" s="38">
        <f>'LSA 7'!$H$21</f>
        <v>0</v>
      </c>
      <c r="J15" s="77">
        <f>'LSA 7'!$H$42</f>
        <v>0</v>
      </c>
      <c r="K15" s="23"/>
      <c r="L15" s="181"/>
      <c r="M15" s="180"/>
      <c r="N15" s="180"/>
      <c r="O15" s="180"/>
      <c r="P15" s="180"/>
      <c r="Q15" s="180"/>
      <c r="R15" s="180"/>
      <c r="S15" s="180"/>
      <c r="T15" s="180"/>
      <c r="U15" s="180"/>
      <c r="V15" s="180"/>
      <c r="W15" s="180"/>
      <c r="X15" s="180"/>
      <c r="Y15" s="180"/>
      <c r="Z15" s="180"/>
      <c r="AA15" s="180"/>
      <c r="AB15" s="180"/>
      <c r="AC15" s="180"/>
    </row>
    <row r="16" spans="1:29" ht="15.75" x14ac:dyDescent="0.25">
      <c r="A16" s="180"/>
      <c r="B16" s="180"/>
      <c r="C16" s="29">
        <v>10</v>
      </c>
      <c r="D16" s="266" t="s">
        <v>80</v>
      </c>
      <c r="E16" s="267"/>
      <c r="F16" s="36"/>
      <c r="G16" s="37">
        <f>'LSA 8'!$G$13+'LSA 8'!$I$13+'LSA 8'!$K$13+'LSA 8'!$M$13</f>
        <v>0</v>
      </c>
      <c r="H16" s="37">
        <f>'LSA 8'!$H$13+'LSA 8'!$J$13+'LSA 8'!$L$13+'LSA 8'!$N$13</f>
        <v>0</v>
      </c>
      <c r="I16" s="38">
        <f>'LSA 8'!$H$21</f>
        <v>0</v>
      </c>
      <c r="J16" s="77">
        <f>'LSA 8'!$H$42</f>
        <v>0</v>
      </c>
      <c r="K16" s="23"/>
      <c r="L16" s="181"/>
      <c r="M16" s="180"/>
      <c r="N16" s="180"/>
      <c r="O16" s="180"/>
      <c r="P16" s="180"/>
      <c r="Q16" s="180"/>
      <c r="R16" s="180"/>
      <c r="S16" s="180"/>
      <c r="T16" s="180"/>
      <c r="U16" s="180"/>
      <c r="V16" s="180"/>
      <c r="W16" s="180"/>
      <c r="X16" s="180"/>
      <c r="Y16" s="180"/>
      <c r="Z16" s="180"/>
      <c r="AA16" s="180"/>
      <c r="AB16" s="180"/>
      <c r="AC16" s="180"/>
    </row>
    <row r="17" spans="1:29" ht="15.75" x14ac:dyDescent="0.25">
      <c r="A17" s="180"/>
      <c r="B17" s="180"/>
      <c r="C17" s="29">
        <v>11</v>
      </c>
      <c r="D17" s="266" t="s">
        <v>81</v>
      </c>
      <c r="E17" s="267"/>
      <c r="F17" s="36"/>
      <c r="G17" s="37">
        <f>'LSA 9'!$G$13+'LSA 9'!$I$13+'LSA 9'!$K$13+'LSA 9'!$M$13</f>
        <v>0</v>
      </c>
      <c r="H17" s="37">
        <f>'LSA 9'!$H$13+'LSA 9'!$J$13+'LSA 9'!$L$13+'LSA 9'!$N$13</f>
        <v>0</v>
      </c>
      <c r="I17" s="38">
        <f>'LSA 9'!$H$21</f>
        <v>0</v>
      </c>
      <c r="J17" s="77">
        <f>'LSA 9'!$H$42</f>
        <v>0</v>
      </c>
      <c r="K17" s="23"/>
      <c r="L17" s="181"/>
      <c r="M17" s="180"/>
      <c r="N17" s="180"/>
      <c r="O17" s="180"/>
      <c r="P17" s="180"/>
      <c r="Q17" s="180"/>
      <c r="R17" s="180"/>
      <c r="S17" s="180"/>
      <c r="T17" s="180"/>
      <c r="U17" s="180"/>
      <c r="V17" s="180"/>
      <c r="W17" s="180"/>
      <c r="X17" s="180"/>
      <c r="Y17" s="180"/>
      <c r="Z17" s="180"/>
      <c r="AA17" s="180"/>
      <c r="AB17" s="180"/>
      <c r="AC17" s="180"/>
    </row>
    <row r="18" spans="1:29" ht="15.75" x14ac:dyDescent="0.25">
      <c r="A18" s="180"/>
      <c r="B18" s="180"/>
      <c r="C18" s="29">
        <v>12</v>
      </c>
      <c r="D18" s="266" t="s">
        <v>82</v>
      </c>
      <c r="E18" s="267"/>
      <c r="F18" s="36"/>
      <c r="G18" s="37">
        <f>'LSA 10'!$G$13+'LSA 10'!$I$13+'LSA 10'!$K$13+'LSA 10'!$M$13</f>
        <v>0</v>
      </c>
      <c r="H18" s="37">
        <f>'LSA 10'!$H$13+'LSA 10'!$J$13+'LSA 10'!$L$13+'LSA 10'!$N$13</f>
        <v>0</v>
      </c>
      <c r="I18" s="38">
        <f>'LSA 10'!$H$21</f>
        <v>0</v>
      </c>
      <c r="J18" s="77">
        <f>'LSA 10'!$H$42</f>
        <v>0</v>
      </c>
      <c r="K18" s="23"/>
      <c r="L18" s="181"/>
      <c r="M18" s="180"/>
      <c r="N18" s="180"/>
      <c r="O18" s="180"/>
      <c r="P18" s="180"/>
      <c r="Q18" s="180"/>
      <c r="R18" s="180"/>
      <c r="S18" s="180"/>
      <c r="T18" s="180"/>
      <c r="U18" s="180"/>
      <c r="V18" s="180"/>
      <c r="W18" s="180"/>
      <c r="X18" s="180"/>
      <c r="Y18" s="180"/>
      <c r="Z18" s="180"/>
      <c r="AA18" s="180"/>
      <c r="AB18" s="180"/>
      <c r="AC18" s="180"/>
    </row>
    <row r="19" spans="1:29" ht="15.75" x14ac:dyDescent="0.25">
      <c r="A19" s="180"/>
      <c r="B19" s="180"/>
      <c r="C19" s="29">
        <v>13</v>
      </c>
      <c r="D19" s="288" t="s">
        <v>31</v>
      </c>
      <c r="E19" s="289"/>
      <c r="F19" s="39"/>
      <c r="G19" s="40">
        <f>SUM(G9:G18)</f>
        <v>0</v>
      </c>
      <c r="H19" s="40">
        <f>SUM(H9:H18)</f>
        <v>0</v>
      </c>
      <c r="I19" s="41"/>
      <c r="J19" s="75"/>
      <c r="K19" s="23"/>
      <c r="L19" s="181"/>
      <c r="M19" s="180"/>
      <c r="N19" s="184"/>
      <c r="O19" s="180"/>
      <c r="P19" s="180"/>
      <c r="Q19" s="180"/>
      <c r="R19" s="180"/>
      <c r="S19" s="180"/>
      <c r="T19" s="180"/>
      <c r="U19" s="180"/>
      <c r="V19" s="180"/>
      <c r="W19" s="180"/>
      <c r="X19" s="180"/>
      <c r="Y19" s="180"/>
      <c r="Z19" s="180"/>
      <c r="AA19" s="180"/>
      <c r="AB19" s="180"/>
      <c r="AC19" s="180"/>
    </row>
    <row r="20" spans="1:29" ht="15.75" x14ac:dyDescent="0.25">
      <c r="A20" s="180"/>
      <c r="B20" s="180"/>
      <c r="C20" s="29"/>
      <c r="D20" s="140"/>
      <c r="E20" s="140"/>
      <c r="F20" s="39"/>
      <c r="G20" s="39"/>
      <c r="H20" s="39"/>
      <c r="I20" s="290"/>
      <c r="J20" s="290"/>
      <c r="K20" s="23"/>
      <c r="L20" s="181"/>
      <c r="M20" s="180"/>
      <c r="N20" s="184"/>
      <c r="O20" s="180"/>
      <c r="P20" s="180"/>
      <c r="Q20" s="180"/>
      <c r="R20" s="180"/>
      <c r="S20" s="180"/>
      <c r="T20" s="180"/>
      <c r="U20" s="180"/>
      <c r="V20" s="180"/>
      <c r="W20" s="180"/>
      <c r="X20" s="180"/>
      <c r="Y20" s="180"/>
      <c r="Z20" s="180"/>
      <c r="AA20" s="180"/>
      <c r="AB20" s="180"/>
      <c r="AC20" s="180"/>
    </row>
    <row r="21" spans="1:29" ht="15.75" x14ac:dyDescent="0.25">
      <c r="A21" s="180"/>
      <c r="B21" s="180"/>
      <c r="C21" s="29">
        <v>14</v>
      </c>
      <c r="D21" s="287" t="s">
        <v>113</v>
      </c>
      <c r="E21" s="287"/>
      <c r="F21" s="18"/>
      <c r="G21" s="139">
        <f>'LSA 1'!H37+'LSA 2'!H37+'LSA 3'!H37+'LSA 4'!H37+'LSA 5'!H37+'LSA 6'!H37+'LSA 7'!H37+'LSA 8'!H37+'LSA 9'!H37+'LSA 10'!H37</f>
        <v>0</v>
      </c>
      <c r="H21" s="42"/>
      <c r="I21" s="290"/>
      <c r="J21" s="290"/>
      <c r="K21" s="23"/>
      <c r="L21" s="181"/>
      <c r="M21" s="180"/>
      <c r="N21" s="180"/>
      <c r="O21" s="180"/>
      <c r="P21" s="180"/>
      <c r="Q21" s="180"/>
      <c r="R21" s="180"/>
      <c r="S21" s="180"/>
      <c r="T21" s="180"/>
      <c r="U21" s="180"/>
      <c r="V21" s="180"/>
      <c r="W21" s="180"/>
      <c r="X21" s="180"/>
      <c r="Y21" s="180"/>
      <c r="Z21" s="180"/>
      <c r="AA21" s="180"/>
      <c r="AB21" s="180"/>
      <c r="AC21" s="180"/>
    </row>
    <row r="22" spans="1:29" ht="15" x14ac:dyDescent="0.2">
      <c r="A22" s="180"/>
      <c r="B22" s="180"/>
      <c r="C22" s="29"/>
      <c r="D22" s="26"/>
      <c r="E22" s="26"/>
      <c r="F22" s="18"/>
      <c r="G22" s="26"/>
      <c r="H22" s="26"/>
      <c r="I22" s="290"/>
      <c r="J22" s="290"/>
      <c r="K22" s="23"/>
      <c r="L22" s="181"/>
      <c r="M22" s="180"/>
      <c r="N22" s="184"/>
      <c r="O22" s="180"/>
      <c r="P22" s="180"/>
      <c r="Q22" s="180"/>
      <c r="R22" s="180"/>
      <c r="S22" s="180"/>
      <c r="T22" s="180"/>
      <c r="U22" s="180"/>
      <c r="V22" s="180"/>
      <c r="W22" s="180"/>
      <c r="X22" s="180"/>
      <c r="Y22" s="180"/>
      <c r="Z22" s="180"/>
      <c r="AA22" s="180"/>
      <c r="AB22" s="180"/>
      <c r="AC22" s="180"/>
    </row>
    <row r="23" spans="1:29" ht="18.75" customHeight="1" x14ac:dyDescent="0.2">
      <c r="A23" s="180"/>
      <c r="B23" s="180"/>
      <c r="C23" s="29">
        <v>15</v>
      </c>
      <c r="D23" s="284" t="s">
        <v>114</v>
      </c>
      <c r="E23" s="284"/>
      <c r="F23" s="18"/>
      <c r="G23" s="141">
        <f>'LSA 1'!G21+'LSA 2'!G21+'LSA 3'!G21+'LSA 4'!G21+'LSA 5'!G21+'LSA 6'!G21+'LSA 7'!G21+'LSA 8'!G21+'LSA 9'!G21+'LSA 10'!G21</f>
        <v>0</v>
      </c>
      <c r="H23" s="42"/>
      <c r="I23" s="291"/>
      <c r="J23" s="291"/>
      <c r="K23" s="23"/>
      <c r="L23" s="181"/>
      <c r="M23" s="180"/>
      <c r="N23" s="180"/>
      <c r="O23" s="180"/>
      <c r="P23" s="180"/>
      <c r="Q23" s="180"/>
      <c r="R23" s="180"/>
      <c r="S23" s="180"/>
      <c r="T23" s="180"/>
      <c r="U23" s="180"/>
      <c r="V23" s="180"/>
      <c r="W23" s="180"/>
      <c r="X23" s="180"/>
      <c r="Y23" s="180"/>
      <c r="Z23" s="180"/>
      <c r="AA23" s="180"/>
      <c r="AB23" s="180"/>
      <c r="AC23" s="180"/>
    </row>
    <row r="24" spans="1:29" ht="18.75" customHeight="1" x14ac:dyDescent="0.35">
      <c r="A24" s="180"/>
      <c r="B24" s="180"/>
      <c r="C24" s="29">
        <v>16</v>
      </c>
      <c r="D24" s="284" t="s">
        <v>132</v>
      </c>
      <c r="E24" s="284"/>
      <c r="F24" s="18"/>
      <c r="G24" s="142">
        <f>'LSA 1'!H40+'LSA 2'!H40+'LSA 3'!H40+'LSA 4'!H40+'LSA 5'!H40+'LSA 6'!H40+'LSA 7'!H40+'LSA 8'!H40+'LSA 9'!H40+'LSA 10'!H40</f>
        <v>0</v>
      </c>
      <c r="H24" s="42"/>
      <c r="I24" s="291"/>
      <c r="J24" s="291"/>
      <c r="K24" s="23"/>
      <c r="L24" s="181"/>
      <c r="M24" s="180"/>
      <c r="N24" s="180"/>
      <c r="O24" s="180"/>
      <c r="P24" s="180"/>
      <c r="Q24" s="180"/>
      <c r="R24" s="180"/>
      <c r="S24" s="180"/>
      <c r="T24" s="180"/>
      <c r="U24" s="180"/>
      <c r="V24" s="180"/>
      <c r="W24" s="180"/>
      <c r="X24" s="180"/>
      <c r="Y24" s="180"/>
      <c r="Z24" s="180"/>
      <c r="AA24" s="180"/>
      <c r="AB24" s="180"/>
      <c r="AC24" s="180"/>
    </row>
    <row r="25" spans="1:29" ht="18.75" customHeight="1" x14ac:dyDescent="0.2">
      <c r="A25" s="180"/>
      <c r="B25" s="180"/>
      <c r="C25" s="29">
        <v>17</v>
      </c>
      <c r="D25" s="285" t="s">
        <v>115</v>
      </c>
      <c r="E25" s="286"/>
      <c r="F25" s="18"/>
      <c r="G25" s="138">
        <f>IF(G6&gt;0,(G23/G6*100)/100,0)</f>
        <v>0</v>
      </c>
      <c r="H25" s="42"/>
      <c r="I25" s="291"/>
      <c r="J25" s="291"/>
      <c r="K25" s="23"/>
      <c r="L25" s="181"/>
      <c r="M25" s="180"/>
      <c r="N25" s="180"/>
      <c r="O25" s="180"/>
      <c r="P25" s="180"/>
      <c r="Q25" s="180"/>
      <c r="R25" s="180"/>
      <c r="S25" s="180"/>
      <c r="T25" s="180"/>
      <c r="U25" s="180"/>
      <c r="V25" s="180"/>
      <c r="W25" s="180"/>
      <c r="X25" s="180"/>
      <c r="Y25" s="180"/>
      <c r="Z25" s="180"/>
      <c r="AA25" s="180"/>
      <c r="AB25" s="180"/>
      <c r="AC25" s="180"/>
    </row>
    <row r="26" spans="1:29" ht="18.75" customHeight="1" x14ac:dyDescent="0.2">
      <c r="A26" s="180"/>
      <c r="B26" s="180"/>
      <c r="C26" s="29">
        <v>18</v>
      </c>
      <c r="D26" s="285" t="s">
        <v>116</v>
      </c>
      <c r="E26" s="286"/>
      <c r="F26" s="18"/>
      <c r="G26" s="143">
        <f>IF(G24=0,0,+(G21)/G24)</f>
        <v>0</v>
      </c>
      <c r="H26" s="42"/>
      <c r="I26" s="26"/>
      <c r="J26" s="26"/>
      <c r="K26" s="23"/>
      <c r="L26" s="181"/>
      <c r="M26" s="184"/>
      <c r="N26" s="180"/>
      <c r="O26" s="180"/>
      <c r="P26" s="180"/>
      <c r="Q26" s="180"/>
      <c r="R26" s="180"/>
      <c r="S26" s="180"/>
      <c r="T26" s="180"/>
      <c r="U26" s="180"/>
      <c r="V26" s="180"/>
      <c r="W26" s="180"/>
      <c r="X26" s="180"/>
      <c r="Y26" s="180"/>
      <c r="Z26" s="180"/>
      <c r="AA26" s="180"/>
      <c r="AB26" s="180"/>
      <c r="AC26" s="180"/>
    </row>
    <row r="27" spans="1:29" ht="15" x14ac:dyDescent="0.2">
      <c r="A27" s="180"/>
      <c r="B27" s="180"/>
      <c r="C27" s="29"/>
      <c r="D27" s="18"/>
      <c r="E27" s="18"/>
      <c r="F27" s="18"/>
      <c r="G27" s="26"/>
      <c r="H27" s="26"/>
      <c r="I27" s="26"/>
      <c r="J27" s="26"/>
      <c r="K27" s="23"/>
      <c r="L27" s="181"/>
      <c r="M27" s="180"/>
      <c r="N27" s="180"/>
      <c r="O27" s="180"/>
      <c r="P27" s="180"/>
      <c r="Q27" s="180"/>
      <c r="R27" s="180"/>
      <c r="S27" s="180"/>
      <c r="T27" s="180"/>
      <c r="U27" s="180"/>
      <c r="V27" s="180"/>
      <c r="W27" s="180"/>
      <c r="X27" s="180"/>
      <c r="Y27" s="180"/>
      <c r="Z27" s="180"/>
      <c r="AA27" s="180"/>
      <c r="AB27" s="180"/>
      <c r="AC27" s="180"/>
    </row>
    <row r="28" spans="1:29" ht="15.75" x14ac:dyDescent="0.25">
      <c r="A28" s="180"/>
      <c r="B28" s="180"/>
      <c r="C28" s="29"/>
      <c r="D28" s="251" t="s">
        <v>59</v>
      </c>
      <c r="E28" s="252"/>
      <c r="F28" s="252"/>
      <c r="G28" s="252"/>
      <c r="H28" s="252"/>
      <c r="I28" s="253"/>
      <c r="J28" s="213"/>
      <c r="K28" s="23"/>
      <c r="L28" s="181"/>
      <c r="M28" s="180"/>
      <c r="N28" s="180"/>
      <c r="O28" s="180"/>
      <c r="P28" s="180"/>
      <c r="Q28" s="180"/>
      <c r="R28" s="180"/>
      <c r="S28" s="180"/>
      <c r="T28" s="180"/>
      <c r="U28" s="180"/>
      <c r="V28" s="180"/>
      <c r="W28" s="180"/>
      <c r="X28" s="180"/>
      <c r="Y28" s="180"/>
      <c r="Z28" s="180"/>
      <c r="AA28" s="180"/>
      <c r="AB28" s="180"/>
      <c r="AC28" s="180"/>
    </row>
    <row r="29" spans="1:29" ht="45" customHeight="1" x14ac:dyDescent="0.2">
      <c r="A29" s="180"/>
      <c r="B29" s="180"/>
      <c r="C29" s="29"/>
      <c r="D29" s="254" t="s">
        <v>64</v>
      </c>
      <c r="E29" s="255"/>
      <c r="F29" s="255"/>
      <c r="G29" s="255"/>
      <c r="H29" s="255"/>
      <c r="I29" s="256"/>
      <c r="J29" s="218"/>
      <c r="K29" s="23"/>
      <c r="L29" s="181"/>
      <c r="M29" s="189"/>
      <c r="N29" s="180"/>
      <c r="O29" s="180"/>
      <c r="P29" s="180"/>
      <c r="Q29" s="180"/>
      <c r="R29" s="180"/>
      <c r="S29" s="180"/>
      <c r="T29" s="180"/>
      <c r="U29" s="180"/>
      <c r="V29" s="180"/>
      <c r="W29" s="180"/>
      <c r="X29" s="180"/>
      <c r="Y29" s="180"/>
      <c r="Z29" s="180"/>
      <c r="AA29" s="180"/>
      <c r="AB29" s="180"/>
      <c r="AC29" s="180"/>
    </row>
    <row r="30" spans="1:29" ht="15" x14ac:dyDescent="0.2">
      <c r="A30" s="180"/>
      <c r="B30" s="180"/>
      <c r="C30" s="241">
        <v>19</v>
      </c>
      <c r="D30" s="242" t="s">
        <v>60</v>
      </c>
      <c r="E30" s="243"/>
      <c r="F30" s="243"/>
      <c r="G30" s="243"/>
      <c r="H30" s="243"/>
      <c r="I30" s="244"/>
      <c r="J30" s="214"/>
      <c r="K30" s="23"/>
      <c r="L30" s="181"/>
      <c r="M30" s="180"/>
      <c r="N30" s="180"/>
      <c r="O30" s="180"/>
      <c r="P30" s="180"/>
      <c r="Q30" s="180"/>
      <c r="R30" s="180"/>
      <c r="S30" s="180"/>
      <c r="T30" s="180"/>
      <c r="U30" s="180"/>
      <c r="V30" s="180"/>
      <c r="W30" s="180"/>
      <c r="X30" s="180"/>
      <c r="Y30" s="180"/>
      <c r="Z30" s="180"/>
      <c r="AA30" s="180"/>
      <c r="AB30" s="180"/>
      <c r="AC30" s="180"/>
    </row>
    <row r="31" spans="1:29" ht="15" x14ac:dyDescent="0.2">
      <c r="A31" s="180"/>
      <c r="B31" s="180"/>
      <c r="C31" s="241"/>
      <c r="D31" s="245"/>
      <c r="E31" s="246"/>
      <c r="F31" s="246"/>
      <c r="G31" s="246"/>
      <c r="H31" s="246"/>
      <c r="I31" s="247"/>
      <c r="J31" s="215"/>
      <c r="K31" s="23"/>
      <c r="L31" s="181"/>
      <c r="M31" s="180"/>
      <c r="N31" s="180"/>
      <c r="O31" s="180"/>
      <c r="P31" s="180"/>
      <c r="Q31" s="180"/>
      <c r="R31" s="180"/>
      <c r="S31" s="180"/>
      <c r="T31" s="180"/>
      <c r="U31" s="180"/>
      <c r="V31" s="180"/>
      <c r="W31" s="180"/>
      <c r="X31" s="180"/>
      <c r="Y31" s="180"/>
      <c r="Z31" s="180"/>
      <c r="AA31" s="180"/>
      <c r="AB31" s="180"/>
      <c r="AC31" s="180"/>
    </row>
    <row r="32" spans="1:29" s="43" customFormat="1" ht="15" x14ac:dyDescent="0.2">
      <c r="A32" s="180"/>
      <c r="B32" s="180"/>
      <c r="C32" s="241"/>
      <c r="D32" s="245"/>
      <c r="E32" s="246"/>
      <c r="F32" s="246"/>
      <c r="G32" s="246"/>
      <c r="H32" s="246"/>
      <c r="I32" s="247"/>
      <c r="J32" s="215"/>
      <c r="K32" s="23"/>
      <c r="L32" s="181"/>
      <c r="M32" s="180"/>
      <c r="N32" s="180"/>
      <c r="O32" s="180"/>
      <c r="P32" s="180"/>
      <c r="Q32" s="180"/>
      <c r="R32" s="180"/>
      <c r="S32" s="180"/>
      <c r="T32" s="180"/>
      <c r="U32" s="180"/>
      <c r="V32" s="180"/>
      <c r="W32" s="180"/>
      <c r="X32" s="180"/>
      <c r="Y32" s="180"/>
      <c r="Z32" s="180"/>
      <c r="AA32" s="180"/>
      <c r="AB32" s="180"/>
      <c r="AC32" s="180"/>
    </row>
    <row r="33" spans="1:29" s="43" customFormat="1" ht="15" x14ac:dyDescent="0.2">
      <c r="A33" s="180"/>
      <c r="B33" s="180"/>
      <c r="C33" s="241"/>
      <c r="D33" s="245"/>
      <c r="E33" s="246"/>
      <c r="F33" s="246"/>
      <c r="G33" s="246"/>
      <c r="H33" s="246"/>
      <c r="I33" s="247"/>
      <c r="J33" s="215"/>
      <c r="K33" s="23"/>
      <c r="L33" s="181"/>
      <c r="M33" s="180"/>
      <c r="N33" s="180"/>
      <c r="O33" s="180"/>
      <c r="P33" s="180"/>
      <c r="Q33" s="180"/>
      <c r="R33" s="180"/>
      <c r="S33" s="180"/>
      <c r="T33" s="180"/>
      <c r="U33" s="180"/>
      <c r="V33" s="180"/>
      <c r="W33" s="180"/>
      <c r="X33" s="180"/>
      <c r="Y33" s="180"/>
      <c r="Z33" s="180"/>
      <c r="AA33" s="180"/>
      <c r="AB33" s="180"/>
      <c r="AC33" s="180"/>
    </row>
    <row r="34" spans="1:29" s="43" customFormat="1" ht="15" customHeight="1" x14ac:dyDescent="0.2">
      <c r="A34" s="180"/>
      <c r="B34" s="180"/>
      <c r="C34" s="241"/>
      <c r="D34" s="248"/>
      <c r="E34" s="249"/>
      <c r="F34" s="249"/>
      <c r="G34" s="249"/>
      <c r="H34" s="249"/>
      <c r="I34" s="250"/>
      <c r="J34" s="216"/>
      <c r="K34" s="23"/>
      <c r="L34" s="181"/>
      <c r="M34" s="180"/>
      <c r="N34" s="180"/>
      <c r="O34" s="180"/>
      <c r="P34" s="180"/>
      <c r="Q34" s="180"/>
      <c r="R34" s="180"/>
      <c r="S34" s="180"/>
      <c r="T34" s="180"/>
      <c r="U34" s="180"/>
      <c r="V34" s="180"/>
      <c r="W34" s="180"/>
      <c r="X34" s="180"/>
      <c r="Y34" s="180"/>
      <c r="Z34" s="180"/>
      <c r="AA34" s="180"/>
      <c r="AB34" s="190" t="s">
        <v>25</v>
      </c>
      <c r="AC34" s="180"/>
    </row>
    <row r="35" spans="1:29" ht="15.75" customHeight="1" x14ac:dyDescent="0.25">
      <c r="A35" s="180"/>
      <c r="B35" s="180"/>
      <c r="C35" s="29"/>
      <c r="D35" s="251" t="s">
        <v>61</v>
      </c>
      <c r="E35" s="252"/>
      <c r="F35" s="252"/>
      <c r="G35" s="252"/>
      <c r="H35" s="252"/>
      <c r="I35" s="253"/>
      <c r="J35" s="217"/>
      <c r="K35" s="23"/>
      <c r="L35" s="181"/>
      <c r="M35" s="191"/>
      <c r="N35" s="191"/>
      <c r="O35" s="191"/>
      <c r="P35" s="191"/>
      <c r="Q35" s="191"/>
      <c r="R35" s="180"/>
      <c r="S35" s="180"/>
      <c r="T35" s="180"/>
      <c r="U35" s="180"/>
      <c r="V35" s="180"/>
      <c r="W35" s="180"/>
      <c r="X35" s="180"/>
      <c r="Y35" s="180"/>
      <c r="Z35" s="180"/>
      <c r="AA35" s="180"/>
      <c r="AB35" s="180"/>
      <c r="AC35" s="180"/>
    </row>
    <row r="36" spans="1:29" ht="43.5" customHeight="1" x14ac:dyDescent="0.2">
      <c r="A36" s="180"/>
      <c r="B36" s="180"/>
      <c r="C36" s="29"/>
      <c r="D36" s="254" t="s">
        <v>65</v>
      </c>
      <c r="E36" s="255"/>
      <c r="F36" s="255"/>
      <c r="G36" s="255"/>
      <c r="H36" s="255"/>
      <c r="I36" s="256"/>
      <c r="J36" s="219"/>
      <c r="K36" s="44"/>
      <c r="L36" s="180"/>
      <c r="M36" s="180"/>
      <c r="N36" s="180"/>
      <c r="O36" s="180"/>
      <c r="P36" s="180"/>
      <c r="Q36" s="180"/>
      <c r="R36" s="180"/>
      <c r="S36" s="180"/>
      <c r="T36" s="180"/>
      <c r="U36" s="180"/>
      <c r="V36" s="180"/>
      <c r="W36" s="180"/>
      <c r="X36" s="180"/>
      <c r="Y36" s="180"/>
      <c r="Z36" s="180"/>
      <c r="AA36" s="180"/>
      <c r="AB36" s="180"/>
      <c r="AC36" s="180"/>
    </row>
    <row r="37" spans="1:29" ht="15" customHeight="1" x14ac:dyDescent="0.2">
      <c r="A37" s="180"/>
      <c r="B37" s="180"/>
      <c r="C37" s="241">
        <v>20</v>
      </c>
      <c r="D37" s="257" t="s">
        <v>118</v>
      </c>
      <c r="E37" s="258"/>
      <c r="F37" s="258"/>
      <c r="G37" s="258"/>
      <c r="H37" s="258"/>
      <c r="I37" s="259"/>
      <c r="J37" s="220"/>
      <c r="K37" s="44"/>
      <c r="L37" s="180"/>
      <c r="M37" s="180"/>
      <c r="N37" s="180"/>
      <c r="O37" s="180"/>
      <c r="P37" s="180"/>
      <c r="Q37" s="180"/>
      <c r="R37" s="180"/>
      <c r="S37" s="180"/>
      <c r="T37" s="180"/>
      <c r="U37" s="180"/>
      <c r="V37" s="180"/>
      <c r="W37" s="180"/>
      <c r="X37" s="180"/>
      <c r="Y37" s="180"/>
      <c r="Z37" s="180"/>
      <c r="AA37" s="180"/>
      <c r="AB37" s="180"/>
      <c r="AC37" s="180"/>
    </row>
    <row r="38" spans="1:29" ht="15" customHeight="1" x14ac:dyDescent="0.2">
      <c r="A38" s="180"/>
      <c r="B38" s="180"/>
      <c r="C38" s="241"/>
      <c r="D38" s="260"/>
      <c r="E38" s="261"/>
      <c r="F38" s="261"/>
      <c r="G38" s="261"/>
      <c r="H38" s="261"/>
      <c r="I38" s="262"/>
      <c r="J38" s="220"/>
      <c r="K38" s="44"/>
      <c r="L38" s="180"/>
      <c r="M38" s="180"/>
      <c r="N38" s="180"/>
      <c r="O38" s="180"/>
      <c r="P38" s="180"/>
      <c r="Q38" s="180"/>
      <c r="R38" s="180"/>
      <c r="S38" s="180"/>
      <c r="T38" s="180"/>
      <c r="U38" s="180"/>
      <c r="V38" s="180"/>
      <c r="W38" s="180"/>
      <c r="X38" s="180"/>
      <c r="Y38" s="180"/>
      <c r="Z38" s="180"/>
      <c r="AA38" s="180"/>
      <c r="AB38" s="180"/>
      <c r="AC38" s="180"/>
    </row>
    <row r="39" spans="1:29" ht="15" customHeight="1" x14ac:dyDescent="0.2">
      <c r="A39" s="180"/>
      <c r="B39" s="180"/>
      <c r="C39" s="241"/>
      <c r="D39" s="260"/>
      <c r="E39" s="261"/>
      <c r="F39" s="261"/>
      <c r="G39" s="261"/>
      <c r="H39" s="261"/>
      <c r="I39" s="262"/>
      <c r="J39" s="220"/>
      <c r="K39" s="44"/>
      <c r="L39" s="180"/>
      <c r="M39" s="180"/>
      <c r="N39" s="180"/>
      <c r="O39" s="180"/>
      <c r="P39" s="180"/>
      <c r="Q39" s="180"/>
      <c r="R39" s="180"/>
      <c r="S39" s="180"/>
      <c r="T39" s="180"/>
      <c r="U39" s="180"/>
      <c r="V39" s="180"/>
      <c r="W39" s="180"/>
      <c r="X39" s="180"/>
      <c r="Y39" s="180"/>
      <c r="Z39" s="180"/>
      <c r="AA39" s="180"/>
      <c r="AB39" s="180"/>
      <c r="AC39" s="180"/>
    </row>
    <row r="40" spans="1:29" ht="15" customHeight="1" x14ac:dyDescent="0.2">
      <c r="A40" s="180"/>
      <c r="B40" s="180"/>
      <c r="C40" s="241"/>
      <c r="D40" s="260"/>
      <c r="E40" s="261"/>
      <c r="F40" s="261"/>
      <c r="G40" s="261"/>
      <c r="H40" s="261"/>
      <c r="I40" s="262"/>
      <c r="J40" s="220"/>
      <c r="K40" s="44"/>
      <c r="L40" s="180"/>
      <c r="M40" s="180"/>
      <c r="N40" s="180"/>
      <c r="O40" s="180"/>
      <c r="P40" s="180"/>
      <c r="Q40" s="180"/>
      <c r="R40" s="180"/>
      <c r="S40" s="180"/>
      <c r="T40" s="180"/>
      <c r="U40" s="180"/>
      <c r="V40" s="180"/>
      <c r="W40" s="180"/>
      <c r="X40" s="180"/>
      <c r="Y40" s="180"/>
      <c r="Z40" s="180"/>
      <c r="AA40" s="180"/>
      <c r="AB40" s="180"/>
      <c r="AC40" s="180"/>
    </row>
    <row r="41" spans="1:29" ht="15" customHeight="1" x14ac:dyDescent="0.2">
      <c r="A41" s="180"/>
      <c r="B41" s="180"/>
      <c r="C41" s="241"/>
      <c r="D41" s="263"/>
      <c r="E41" s="264"/>
      <c r="F41" s="264"/>
      <c r="G41" s="264"/>
      <c r="H41" s="264"/>
      <c r="I41" s="265"/>
      <c r="J41" s="220"/>
      <c r="K41" s="44"/>
      <c r="L41" s="180"/>
      <c r="M41" s="180"/>
      <c r="N41" s="180"/>
      <c r="O41" s="180"/>
      <c r="P41" s="180"/>
      <c r="Q41" s="180"/>
      <c r="R41" s="180"/>
      <c r="S41" s="180"/>
      <c r="T41" s="180"/>
      <c r="U41" s="180"/>
      <c r="V41" s="180"/>
      <c r="W41" s="180"/>
      <c r="X41" s="180"/>
      <c r="Y41" s="180"/>
      <c r="Z41" s="180"/>
      <c r="AA41" s="180"/>
      <c r="AB41" s="180"/>
      <c r="AC41" s="180"/>
    </row>
    <row r="42" spans="1:29" ht="15" customHeight="1" x14ac:dyDescent="0.2">
      <c r="A42" s="180"/>
      <c r="B42" s="180"/>
      <c r="C42" s="29"/>
      <c r="K42" s="44"/>
      <c r="L42" s="180"/>
      <c r="M42" s="180"/>
      <c r="N42" s="180"/>
      <c r="O42" s="180"/>
      <c r="P42" s="180"/>
      <c r="Q42" s="180"/>
      <c r="R42" s="180"/>
      <c r="S42" s="180"/>
      <c r="T42" s="180"/>
      <c r="U42" s="180"/>
      <c r="V42" s="180"/>
      <c r="W42" s="180"/>
      <c r="X42" s="180"/>
      <c r="Y42" s="180"/>
      <c r="Z42" s="180"/>
      <c r="AA42" s="180"/>
      <c r="AB42" s="180"/>
      <c r="AC42" s="180"/>
    </row>
    <row r="43" spans="1:29" ht="15" customHeight="1" x14ac:dyDescent="0.2">
      <c r="A43" s="180"/>
      <c r="B43" s="180"/>
      <c r="C43" s="29"/>
      <c r="D43" s="283" t="str">
        <f>Erläuterung!D23</f>
        <v>Berechnungsformular Strom - Lichtsignalanlagen - Version 2303_V3</v>
      </c>
      <c r="E43" s="283"/>
      <c r="F43" s="283"/>
      <c r="G43" s="283"/>
      <c r="H43" s="283"/>
      <c r="I43" s="283"/>
      <c r="J43" s="283"/>
      <c r="K43" s="44"/>
      <c r="L43" s="180"/>
      <c r="M43" s="180"/>
      <c r="N43" s="180"/>
      <c r="O43" s="180"/>
      <c r="P43" s="180"/>
      <c r="Q43" s="180"/>
      <c r="R43" s="180"/>
      <c r="S43" s="180"/>
      <c r="T43" s="180"/>
      <c r="U43" s="180"/>
      <c r="V43" s="180"/>
      <c r="W43" s="180"/>
      <c r="X43" s="180"/>
      <c r="Y43" s="180"/>
      <c r="Z43" s="180"/>
      <c r="AA43" s="180"/>
      <c r="AB43" s="180"/>
      <c r="AC43" s="180"/>
    </row>
    <row r="44" spans="1:29" ht="8.25" customHeight="1" thickBot="1" x14ac:dyDescent="0.25">
      <c r="A44" s="180"/>
      <c r="B44" s="180"/>
      <c r="C44" s="45"/>
      <c r="D44" s="46"/>
      <c r="E44" s="46"/>
      <c r="F44" s="46"/>
      <c r="G44" s="46"/>
      <c r="H44" s="46"/>
      <c r="I44" s="46"/>
      <c r="J44" s="46"/>
      <c r="K44" s="47"/>
      <c r="L44" s="180"/>
      <c r="M44" s="180"/>
      <c r="N44" s="180"/>
      <c r="O44" s="180"/>
      <c r="P44" s="180"/>
      <c r="Q44" s="180"/>
      <c r="R44" s="180"/>
      <c r="S44" s="180"/>
      <c r="T44" s="180"/>
      <c r="U44" s="180"/>
      <c r="V44" s="180"/>
      <c r="W44" s="180"/>
      <c r="X44" s="180"/>
      <c r="Y44" s="180"/>
      <c r="Z44" s="180"/>
      <c r="AA44" s="180"/>
      <c r="AB44" s="180"/>
      <c r="AC44" s="180"/>
    </row>
    <row r="45" spans="1:29" x14ac:dyDescent="0.2">
      <c r="A45" s="180"/>
      <c r="B45" s="180"/>
      <c r="C45" s="188"/>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row>
    <row r="46" spans="1:29" x14ac:dyDescent="0.2">
      <c r="A46" s="180"/>
      <c r="B46" s="180"/>
      <c r="C46" s="188"/>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row>
    <row r="47" spans="1:29" x14ac:dyDescent="0.2">
      <c r="A47" s="180"/>
      <c r="B47" s="180"/>
      <c r="C47" s="188"/>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row>
    <row r="48" spans="1:29" x14ac:dyDescent="0.2">
      <c r="A48" s="180"/>
      <c r="B48" s="180"/>
      <c r="C48" s="188"/>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row>
    <row r="49" spans="1:29" x14ac:dyDescent="0.2">
      <c r="A49" s="180"/>
      <c r="B49" s="180"/>
      <c r="C49" s="188"/>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row>
    <row r="50" spans="1:29" x14ac:dyDescent="0.2">
      <c r="A50" s="180"/>
      <c r="B50" s="180"/>
      <c r="C50" s="188"/>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row>
    <row r="51" spans="1:29" x14ac:dyDescent="0.2">
      <c r="A51" s="180"/>
      <c r="B51" s="180"/>
      <c r="C51" s="188"/>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row>
    <row r="52" spans="1:29" x14ac:dyDescent="0.2">
      <c r="A52" s="180"/>
      <c r="B52" s="180"/>
      <c r="C52" s="188"/>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row>
    <row r="53" spans="1:29" x14ac:dyDescent="0.2">
      <c r="A53" s="180"/>
      <c r="B53" s="180"/>
      <c r="C53" s="188"/>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row>
    <row r="54" spans="1:29" x14ac:dyDescent="0.2">
      <c r="A54" s="180"/>
      <c r="B54" s="180"/>
      <c r="C54" s="188"/>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row>
    <row r="55" spans="1:29" x14ac:dyDescent="0.2">
      <c r="A55" s="180"/>
      <c r="B55" s="180"/>
      <c r="C55" s="188"/>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row>
    <row r="56" spans="1:29" x14ac:dyDescent="0.2">
      <c r="A56" s="180"/>
      <c r="B56" s="180"/>
      <c r="C56" s="188"/>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row>
    <row r="57" spans="1:29" x14ac:dyDescent="0.2">
      <c r="A57" s="180"/>
      <c r="B57" s="180"/>
      <c r="C57" s="188"/>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row>
    <row r="58" spans="1:29" x14ac:dyDescent="0.2">
      <c r="A58" s="180"/>
      <c r="B58" s="180"/>
      <c r="C58" s="188"/>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row>
    <row r="59" spans="1:29" x14ac:dyDescent="0.2">
      <c r="A59" s="180"/>
      <c r="B59" s="180"/>
      <c r="C59" s="188"/>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row>
    <row r="60" spans="1:29" x14ac:dyDescent="0.2">
      <c r="A60" s="180"/>
      <c r="B60" s="180"/>
      <c r="C60" s="188"/>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row>
    <row r="61" spans="1:29" x14ac:dyDescent="0.2">
      <c r="A61" s="180"/>
      <c r="B61" s="180"/>
      <c r="C61" s="188"/>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row>
    <row r="62" spans="1:29" x14ac:dyDescent="0.2">
      <c r="A62" s="180"/>
      <c r="B62" s="180"/>
      <c r="C62" s="188"/>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row>
    <row r="63" spans="1:29" x14ac:dyDescent="0.2">
      <c r="A63" s="180"/>
      <c r="B63" s="180"/>
      <c r="C63" s="188"/>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row>
    <row r="64" spans="1:29" x14ac:dyDescent="0.2">
      <c r="A64" s="180"/>
      <c r="B64" s="180"/>
      <c r="C64" s="188"/>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row>
    <row r="65" spans="1:29" x14ac:dyDescent="0.2">
      <c r="A65" s="180"/>
      <c r="B65" s="180"/>
      <c r="C65" s="188"/>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row>
    <row r="66" spans="1:29" x14ac:dyDescent="0.2">
      <c r="A66" s="180"/>
      <c r="B66" s="180"/>
      <c r="C66" s="188"/>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row>
    <row r="67" spans="1:29" x14ac:dyDescent="0.2">
      <c r="A67" s="180"/>
      <c r="B67" s="180"/>
      <c r="C67" s="188"/>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row>
    <row r="68" spans="1:29" x14ac:dyDescent="0.2">
      <c r="A68" s="180"/>
      <c r="B68" s="180"/>
      <c r="C68" s="188"/>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row>
    <row r="69" spans="1:29" x14ac:dyDescent="0.2">
      <c r="A69" s="180"/>
      <c r="B69" s="180"/>
      <c r="C69" s="188"/>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row>
    <row r="70" spans="1:29" x14ac:dyDescent="0.2">
      <c r="A70" s="180"/>
      <c r="B70" s="180"/>
      <c r="C70" s="188"/>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row>
    <row r="71" spans="1:29" x14ac:dyDescent="0.2">
      <c r="A71" s="180"/>
      <c r="B71" s="180"/>
      <c r="C71" s="188"/>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row>
    <row r="72" spans="1:29" x14ac:dyDescent="0.2">
      <c r="A72" s="180"/>
      <c r="B72" s="180"/>
      <c r="C72" s="188"/>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row>
    <row r="73" spans="1:29" x14ac:dyDescent="0.2">
      <c r="A73" s="180"/>
      <c r="B73" s="180"/>
      <c r="C73" s="188"/>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row>
    <row r="74" spans="1:29" x14ac:dyDescent="0.2">
      <c r="A74" s="180"/>
      <c r="B74" s="180"/>
      <c r="C74" s="188"/>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row>
    <row r="75" spans="1:29" x14ac:dyDescent="0.2">
      <c r="A75" s="180"/>
      <c r="B75" s="180"/>
      <c r="C75" s="188"/>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row>
    <row r="76" spans="1:29" x14ac:dyDescent="0.2">
      <c r="A76" s="180"/>
      <c r="B76" s="180"/>
      <c r="C76" s="188"/>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row>
    <row r="77" spans="1:29" x14ac:dyDescent="0.2">
      <c r="A77" s="180"/>
      <c r="B77" s="180"/>
      <c r="C77" s="188"/>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row>
    <row r="78" spans="1:29" x14ac:dyDescent="0.2">
      <c r="A78" s="180"/>
      <c r="B78" s="180"/>
      <c r="C78" s="188"/>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row>
    <row r="79" spans="1:29" x14ac:dyDescent="0.2">
      <c r="A79" s="180"/>
      <c r="B79" s="180"/>
      <c r="C79" s="188"/>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row>
    <row r="80" spans="1:29" x14ac:dyDescent="0.2">
      <c r="A80" s="180"/>
      <c r="B80" s="180"/>
      <c r="C80" s="188"/>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row>
    <row r="81" spans="1:29" x14ac:dyDescent="0.2">
      <c r="A81" s="180"/>
      <c r="B81" s="180"/>
      <c r="C81" s="188"/>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row>
    <row r="82" spans="1:29" x14ac:dyDescent="0.2">
      <c r="A82" s="180"/>
      <c r="B82" s="180"/>
      <c r="C82" s="188"/>
      <c r="D82" s="180"/>
      <c r="E82" s="180"/>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row>
    <row r="83" spans="1:29" x14ac:dyDescent="0.2">
      <c r="A83" s="180"/>
      <c r="B83" s="180"/>
      <c r="C83" s="188"/>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row>
    <row r="84" spans="1:29" x14ac:dyDescent="0.2">
      <c r="A84" s="180"/>
      <c r="B84" s="180"/>
      <c r="C84" s="188"/>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row>
    <row r="85" spans="1:29" x14ac:dyDescent="0.2">
      <c r="A85" s="180"/>
      <c r="B85" s="180"/>
      <c r="C85" s="188"/>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row>
    <row r="86" spans="1:29" x14ac:dyDescent="0.2">
      <c r="A86" s="180"/>
      <c r="B86" s="180"/>
      <c r="C86" s="188"/>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row>
    <row r="87" spans="1:29" x14ac:dyDescent="0.2">
      <c r="A87" s="180"/>
      <c r="B87" s="180"/>
      <c r="C87" s="188"/>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row>
    <row r="88" spans="1:29" x14ac:dyDescent="0.2">
      <c r="A88" s="180"/>
      <c r="B88" s="180"/>
      <c r="C88" s="188"/>
      <c r="D88" s="180"/>
      <c r="E88" s="180"/>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row>
    <row r="89" spans="1:29" x14ac:dyDescent="0.2">
      <c r="A89" s="180"/>
      <c r="B89" s="180"/>
      <c r="C89" s="188"/>
      <c r="D89" s="180"/>
      <c r="E89" s="180"/>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row>
    <row r="90" spans="1:29" x14ac:dyDescent="0.2">
      <c r="A90" s="180"/>
      <c r="B90" s="180"/>
      <c r="C90" s="188"/>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row>
    <row r="91" spans="1:29" x14ac:dyDescent="0.2">
      <c r="A91" s="180"/>
      <c r="B91" s="180"/>
      <c r="C91" s="188"/>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row>
    <row r="92" spans="1:29" x14ac:dyDescent="0.2">
      <c r="A92" s="180"/>
      <c r="B92" s="180"/>
      <c r="C92" s="188"/>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row>
    <row r="93" spans="1:29" x14ac:dyDescent="0.2">
      <c r="A93" s="180"/>
      <c r="B93" s="180"/>
      <c r="C93" s="188"/>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row>
    <row r="94" spans="1:29" x14ac:dyDescent="0.2">
      <c r="A94" s="180"/>
      <c r="B94" s="180"/>
      <c r="C94" s="188"/>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row>
    <row r="95" spans="1:29" x14ac:dyDescent="0.2">
      <c r="A95" s="180"/>
      <c r="B95" s="180"/>
      <c r="C95" s="188"/>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row>
    <row r="96" spans="1:29" x14ac:dyDescent="0.2">
      <c r="A96" s="180"/>
      <c r="B96" s="180"/>
      <c r="C96" s="188"/>
      <c r="D96" s="180"/>
      <c r="E96" s="180"/>
      <c r="F96" s="180"/>
      <c r="G96" s="180"/>
      <c r="H96" s="180"/>
      <c r="I96" s="180"/>
      <c r="J96" s="180"/>
      <c r="K96" s="180"/>
      <c r="L96" s="180"/>
      <c r="M96" s="180"/>
      <c r="N96" s="180"/>
      <c r="O96" s="180"/>
      <c r="P96" s="180"/>
      <c r="Q96" s="180"/>
      <c r="R96" s="180"/>
      <c r="S96" s="180"/>
      <c r="T96" s="180"/>
      <c r="U96" s="180"/>
      <c r="V96" s="180"/>
      <c r="W96" s="180"/>
      <c r="X96" s="180"/>
      <c r="Y96" s="180"/>
      <c r="Z96" s="180"/>
      <c r="AA96" s="180"/>
      <c r="AB96" s="180"/>
      <c r="AC96" s="180"/>
    </row>
    <row r="97" spans="1:29" x14ac:dyDescent="0.2">
      <c r="A97" s="180"/>
      <c r="B97" s="180"/>
      <c r="C97" s="188"/>
      <c r="D97" s="180"/>
      <c r="E97" s="180"/>
      <c r="F97" s="180"/>
      <c r="G97" s="180"/>
      <c r="H97" s="180"/>
      <c r="I97" s="180"/>
      <c r="J97" s="180"/>
      <c r="K97" s="180"/>
      <c r="L97" s="180"/>
      <c r="M97" s="180"/>
      <c r="N97" s="180"/>
      <c r="O97" s="180"/>
      <c r="P97" s="180"/>
      <c r="Q97" s="180"/>
      <c r="R97" s="180"/>
      <c r="S97" s="180"/>
      <c r="T97" s="180"/>
      <c r="U97" s="180"/>
      <c r="V97" s="180"/>
      <c r="W97" s="180"/>
      <c r="X97" s="180"/>
      <c r="Y97" s="180"/>
      <c r="Z97" s="180"/>
      <c r="AA97" s="180"/>
      <c r="AB97" s="180"/>
      <c r="AC97" s="180"/>
    </row>
    <row r="98" spans="1:29" x14ac:dyDescent="0.2">
      <c r="A98" s="180"/>
      <c r="B98" s="180"/>
      <c r="C98" s="188"/>
      <c r="D98" s="180"/>
      <c r="E98" s="180"/>
      <c r="F98" s="180"/>
      <c r="G98" s="180"/>
      <c r="H98" s="180"/>
      <c r="I98" s="180"/>
      <c r="J98" s="180"/>
      <c r="K98" s="180"/>
      <c r="L98" s="180"/>
      <c r="M98" s="180"/>
      <c r="N98" s="180"/>
      <c r="O98" s="180"/>
      <c r="P98" s="180"/>
      <c r="Q98" s="180"/>
      <c r="R98" s="180"/>
      <c r="S98" s="180"/>
      <c r="T98" s="180"/>
      <c r="U98" s="180"/>
      <c r="V98" s="180"/>
      <c r="W98" s="180"/>
      <c r="X98" s="180"/>
      <c r="Y98" s="180"/>
      <c r="Z98" s="180"/>
      <c r="AA98" s="180"/>
      <c r="AB98" s="180"/>
      <c r="AC98" s="180"/>
    </row>
    <row r="99" spans="1:29" x14ac:dyDescent="0.2">
      <c r="A99" s="180"/>
      <c r="B99" s="180"/>
      <c r="C99" s="188"/>
      <c r="D99" s="180"/>
      <c r="E99" s="180"/>
      <c r="F99" s="180"/>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row>
    <row r="100" spans="1:29" x14ac:dyDescent="0.2">
      <c r="A100" s="180"/>
      <c r="B100" s="180"/>
      <c r="C100" s="188"/>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t="s">
        <v>119</v>
      </c>
    </row>
  </sheetData>
  <sheetProtection algorithmName="SHA-512" hashValue="2wtIGb+o96Jv4Qc8HxK3t4WXc77ruGo9FKlzndNFdt3hDQHhZBxAwa4Oo5TCHT/LD5MLdoLskCMJFw16MIaBRQ==" saltValue="hzTX3VPqxtQI0tvV94YMOQ==" spinCount="100000" sheet="1" objects="1" scenarios="1" selectLockedCells="1"/>
  <customSheetViews>
    <customSheetView guid="{AEFDEFEA-4A89-4351-B227-D592A15F96BE}" showPageBreaks="1" printArea="1" view="pageBreakPreview">
      <selection activeCell="K11" sqref="K11"/>
      <pageMargins left="0.39370078740157483" right="0.39370078740157483" top="0.39370078740157483" bottom="0.39370078740157483" header="0.51181102362204722" footer="0.51181102362204722"/>
      <pageSetup paperSize="9" scale="90" orientation="portrait" r:id="rId1"/>
      <headerFooter alignWithMargins="0"/>
    </customSheetView>
  </customSheetViews>
  <mergeCells count="32">
    <mergeCell ref="D43:J43"/>
    <mergeCell ref="D17:E17"/>
    <mergeCell ref="D18:E18"/>
    <mergeCell ref="D24:E24"/>
    <mergeCell ref="D25:E25"/>
    <mergeCell ref="D26:E26"/>
    <mergeCell ref="D21:E21"/>
    <mergeCell ref="D23:E23"/>
    <mergeCell ref="D19:E19"/>
    <mergeCell ref="I20:J22"/>
    <mergeCell ref="I23:J25"/>
    <mergeCell ref="D3:I3"/>
    <mergeCell ref="G5:I5"/>
    <mergeCell ref="G6:I6"/>
    <mergeCell ref="D5:E5"/>
    <mergeCell ref="D6:E6"/>
    <mergeCell ref="D14:E14"/>
    <mergeCell ref="D15:E15"/>
    <mergeCell ref="D16:E16"/>
    <mergeCell ref="D9:E9"/>
    <mergeCell ref="D10:E10"/>
    <mergeCell ref="D11:E11"/>
    <mergeCell ref="D12:E12"/>
    <mergeCell ref="D13:E13"/>
    <mergeCell ref="C30:C34"/>
    <mergeCell ref="C37:C41"/>
    <mergeCell ref="D30:I34"/>
    <mergeCell ref="D35:I35"/>
    <mergeCell ref="D28:I28"/>
    <mergeCell ref="D29:I29"/>
    <mergeCell ref="D36:I36"/>
    <mergeCell ref="D37:I41"/>
  </mergeCells>
  <phoneticPr fontId="0" type="noConversion"/>
  <pageMargins left="0.39370078740157483" right="0.39370078740157483" top="0.39370078740157483" bottom="0.39370078740157483" header="0.51181102362204722" footer="0.51181102362204722"/>
  <pageSetup paperSize="9" scale="76" orientation="portrait"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tabColor rgb="FFFFFFCC"/>
  </sheetPr>
  <dimension ref="A1:AJ152"/>
  <sheetViews>
    <sheetView showGridLines="0" showRowColHeaders="0" zoomScaleNormal="100" zoomScaleSheetLayoutView="100" workbookViewId="0">
      <selection activeCell="G6" sqref="G6:H6"/>
    </sheetView>
  </sheetViews>
  <sheetFormatPr baseColWidth="10" defaultColWidth="11.42578125" defaultRowHeight="12.75" x14ac:dyDescent="0.2"/>
  <cols>
    <col min="1" max="1" width="2.5703125" style="17" customWidth="1"/>
    <col min="2" max="2" width="3.28515625" style="48" bestFit="1" customWidth="1"/>
    <col min="3" max="3" width="24.85546875" style="1" customWidth="1"/>
    <col min="4" max="4" width="8.42578125" style="1" customWidth="1"/>
    <col min="5" max="5" width="11.5703125" style="1" customWidth="1"/>
    <col min="6" max="6" width="2.28515625" style="1" customWidth="1"/>
    <col min="7" max="7" width="11.5703125" style="1" customWidth="1"/>
    <col min="8" max="8" width="12.85546875" style="1" bestFit="1" customWidth="1"/>
    <col min="9" max="14" width="11.5703125" style="1" customWidth="1"/>
    <col min="15" max="15" width="2.85546875" style="1" customWidth="1"/>
    <col min="16" max="16" width="20.7109375" style="15" customWidth="1"/>
    <col min="17" max="17" width="4.5703125" style="15" customWidth="1"/>
    <col min="18" max="18" width="5.7109375" style="15" customWidth="1"/>
    <col min="19" max="19" width="1.28515625" style="15" customWidth="1"/>
    <col min="20" max="32" width="10.28515625" style="1" customWidth="1"/>
    <col min="33" max="33" width="9.140625" style="20" customWidth="1"/>
    <col min="34" max="34" width="11" style="1" customWidth="1"/>
    <col min="35" max="35" width="5.7109375" style="1" customWidth="1"/>
    <col min="36" max="36" width="6.140625" style="1" customWidth="1"/>
    <col min="37" max="16384" width="11.42578125" style="17"/>
  </cols>
  <sheetData>
    <row r="1" spans="1:36" ht="24" customHeight="1" x14ac:dyDescent="0.2">
      <c r="A1" s="192" t="s">
        <v>119</v>
      </c>
      <c r="B1" s="193"/>
      <c r="C1" s="180"/>
      <c r="D1" s="180"/>
      <c r="E1" s="194"/>
      <c r="F1" s="180"/>
      <c r="G1" s="180"/>
      <c r="H1" s="180"/>
      <c r="I1" s="180"/>
      <c r="J1" s="180"/>
      <c r="K1" s="180"/>
      <c r="L1" s="180"/>
      <c r="M1" s="180"/>
      <c r="N1" s="180"/>
      <c r="O1" s="180"/>
      <c r="P1" s="183"/>
      <c r="Q1" s="183"/>
      <c r="R1" s="183"/>
      <c r="S1" s="183"/>
      <c r="T1" s="180"/>
      <c r="U1" s="180"/>
      <c r="V1" s="180"/>
      <c r="W1" s="180"/>
      <c r="X1" s="180"/>
      <c r="Y1" s="180"/>
      <c r="Z1" s="180"/>
      <c r="AA1" s="180"/>
      <c r="AB1" s="180"/>
      <c r="AC1" s="180"/>
      <c r="AD1" s="180"/>
      <c r="AE1" s="180"/>
      <c r="AF1" s="180"/>
      <c r="AG1" s="183"/>
      <c r="AH1" s="180"/>
      <c r="AI1" s="180"/>
      <c r="AJ1" s="180"/>
    </row>
    <row r="2" spans="1:36" ht="24" customHeight="1" x14ac:dyDescent="0.3">
      <c r="A2" s="192"/>
      <c r="B2" s="17"/>
      <c r="C2" s="351"/>
      <c r="D2" s="351"/>
      <c r="E2" s="351"/>
      <c r="F2" s="351"/>
      <c r="G2" s="351"/>
      <c r="H2" s="351"/>
      <c r="I2" s="351"/>
      <c r="J2" s="351"/>
      <c r="K2" s="351"/>
      <c r="L2" s="351"/>
      <c r="M2" s="351"/>
      <c r="N2" s="351"/>
      <c r="O2" s="210"/>
      <c r="P2" s="211"/>
      <c r="Q2" s="195"/>
      <c r="R2" s="185"/>
      <c r="S2" s="185"/>
      <c r="T2" s="181"/>
      <c r="U2" s="181"/>
      <c r="V2" s="181"/>
      <c r="W2" s="181"/>
      <c r="X2" s="181"/>
      <c r="Y2" s="181"/>
      <c r="Z2" s="181"/>
      <c r="AA2" s="181"/>
      <c r="AB2" s="181"/>
      <c r="AC2" s="181"/>
      <c r="AD2" s="181"/>
      <c r="AE2" s="181"/>
      <c r="AF2" s="181"/>
      <c r="AG2" s="196"/>
      <c r="AH2" s="180"/>
      <c r="AI2" s="180"/>
      <c r="AJ2" s="180"/>
    </row>
    <row r="3" spans="1:36" ht="24" customHeight="1" x14ac:dyDescent="0.2">
      <c r="A3" s="192"/>
      <c r="B3" s="17"/>
      <c r="L3" s="113" t="s">
        <v>104</v>
      </c>
      <c r="M3" s="113"/>
      <c r="N3" s="130"/>
      <c r="O3" s="130"/>
      <c r="P3" s="183"/>
      <c r="Q3" s="183"/>
      <c r="R3" s="185"/>
      <c r="S3" s="185"/>
      <c r="T3" s="181"/>
      <c r="U3" s="181"/>
      <c r="V3" s="181"/>
      <c r="W3" s="181"/>
      <c r="X3" s="181"/>
      <c r="Y3" s="181"/>
      <c r="Z3" s="181"/>
      <c r="AA3" s="181"/>
      <c r="AB3" s="181"/>
      <c r="AC3" s="181"/>
      <c r="AD3" s="181"/>
      <c r="AE3" s="181"/>
      <c r="AF3" s="181"/>
      <c r="AG3" s="183"/>
      <c r="AH3" s="180"/>
      <c r="AI3" s="180"/>
      <c r="AJ3" s="180"/>
    </row>
    <row r="4" spans="1:36" ht="24" customHeight="1" x14ac:dyDescent="0.2">
      <c r="A4" s="192"/>
      <c r="B4" s="17"/>
      <c r="C4" s="358" t="s">
        <v>71</v>
      </c>
      <c r="D4" s="358"/>
      <c r="E4" s="358"/>
      <c r="F4" s="358"/>
      <c r="G4" s="358"/>
      <c r="H4" s="358"/>
      <c r="I4" s="358"/>
      <c r="J4" s="358"/>
      <c r="K4" s="358"/>
      <c r="L4" s="358"/>
      <c r="M4" s="358"/>
      <c r="N4" s="358"/>
      <c r="O4" s="358"/>
      <c r="P4" s="185"/>
      <c r="Q4" s="185"/>
      <c r="R4" s="185"/>
      <c r="S4" s="185"/>
      <c r="T4" s="181"/>
      <c r="U4" s="181"/>
      <c r="V4" s="181"/>
      <c r="W4" s="181"/>
      <c r="X4" s="181"/>
      <c r="Y4" s="181"/>
      <c r="Z4" s="181"/>
      <c r="AA4" s="181"/>
      <c r="AB4" s="181"/>
      <c r="AC4" s="181"/>
      <c r="AD4" s="181"/>
      <c r="AE4" s="181"/>
      <c r="AF4" s="181"/>
      <c r="AG4" s="183"/>
      <c r="AH4" s="180"/>
      <c r="AI4" s="180"/>
      <c r="AJ4" s="180"/>
    </row>
    <row r="5" spans="1:36" ht="15" customHeight="1" x14ac:dyDescent="0.2">
      <c r="A5" s="192"/>
      <c r="B5" s="49">
        <v>1</v>
      </c>
      <c r="C5" s="359" t="s">
        <v>2</v>
      </c>
      <c r="D5" s="336"/>
      <c r="E5" s="336"/>
      <c r="F5" s="18"/>
      <c r="G5" s="360" t="str">
        <f>IF(+Basisdatenblatt!G5 &lt;&gt; 0, +Basisdatenblatt!G5, "Antragsteller")</f>
        <v>Antragsteller</v>
      </c>
      <c r="H5" s="361"/>
      <c r="I5" s="96"/>
      <c r="J5" s="96"/>
      <c r="K5" s="96"/>
      <c r="L5" s="96"/>
      <c r="M5" s="96"/>
      <c r="N5" s="96"/>
      <c r="O5" s="51"/>
      <c r="P5" s="181"/>
      <c r="Q5" s="181"/>
      <c r="R5" s="181"/>
      <c r="S5" s="185"/>
      <c r="T5" s="181"/>
      <c r="U5" s="181"/>
      <c r="V5" s="181"/>
      <c r="W5" s="181"/>
      <c r="X5" s="181"/>
      <c r="Y5" s="181"/>
      <c r="Z5" s="181"/>
      <c r="AA5" s="181"/>
      <c r="AB5" s="181"/>
      <c r="AC5" s="181"/>
      <c r="AD5" s="181"/>
      <c r="AE5" s="181"/>
      <c r="AF5" s="181"/>
      <c r="AG5" s="183"/>
      <c r="AH5" s="180"/>
      <c r="AI5" s="180"/>
      <c r="AJ5" s="180"/>
    </row>
    <row r="6" spans="1:36" ht="15" customHeight="1" x14ac:dyDescent="0.2">
      <c r="A6" s="192"/>
      <c r="B6" s="127">
        <v>2</v>
      </c>
      <c r="C6" s="362" t="s">
        <v>63</v>
      </c>
      <c r="D6" s="363"/>
      <c r="E6" s="364"/>
      <c r="F6" s="18"/>
      <c r="G6" s="365"/>
      <c r="H6" s="366"/>
      <c r="I6" s="79">
        <f>IF(AND(Auswahl_LSA_aktiv)*AND(G6=""),0,1)</f>
        <v>1</v>
      </c>
      <c r="J6" s="19"/>
      <c r="K6" s="19"/>
      <c r="L6" s="19"/>
      <c r="M6" s="19"/>
      <c r="N6" s="19"/>
      <c r="P6" s="181"/>
      <c r="Q6" s="181"/>
      <c r="R6" s="181"/>
      <c r="S6" s="185"/>
      <c r="T6" s="181"/>
      <c r="U6" s="181"/>
      <c r="V6" s="181"/>
      <c r="W6" s="181"/>
      <c r="X6" s="181"/>
      <c r="Y6" s="183"/>
      <c r="Z6" s="180"/>
      <c r="AA6" s="180"/>
      <c r="AB6" s="180"/>
      <c r="AC6" s="192"/>
      <c r="AD6" s="192"/>
      <c r="AE6" s="192"/>
      <c r="AF6" s="192"/>
      <c r="AG6" s="192"/>
      <c r="AH6" s="192"/>
      <c r="AI6" s="192"/>
      <c r="AJ6" s="192"/>
    </row>
    <row r="7" spans="1:36" ht="15" customHeight="1" x14ac:dyDescent="0.2">
      <c r="A7" s="192"/>
      <c r="B7" s="337">
        <v>3</v>
      </c>
      <c r="C7" s="338" t="s">
        <v>53</v>
      </c>
      <c r="D7" s="339"/>
      <c r="E7" s="340"/>
      <c r="F7" s="18"/>
      <c r="G7" s="344"/>
      <c r="H7" s="345"/>
      <c r="I7" s="348">
        <f>IF(AND(Auswahl_LSA_aktiv)*AND(G7=""),0,1)</f>
        <v>1</v>
      </c>
      <c r="J7" s="19"/>
      <c r="K7" s="19"/>
      <c r="L7" s="19"/>
      <c r="M7" s="19"/>
      <c r="N7" s="19"/>
      <c r="P7" s="181"/>
      <c r="Q7" s="181"/>
      <c r="R7" s="181"/>
      <c r="S7" s="185"/>
      <c r="T7" s="197"/>
      <c r="U7" s="181"/>
      <c r="V7" s="181"/>
      <c r="W7" s="181"/>
      <c r="X7" s="181"/>
      <c r="Y7" s="183"/>
      <c r="Z7" s="180"/>
      <c r="AA7" s="180"/>
      <c r="AB7" s="180"/>
      <c r="AC7" s="192"/>
      <c r="AD7" s="192"/>
      <c r="AE7" s="192"/>
      <c r="AF7" s="192"/>
      <c r="AG7" s="192"/>
      <c r="AH7" s="192"/>
      <c r="AI7" s="192"/>
      <c r="AJ7" s="192"/>
    </row>
    <row r="8" spans="1:36" ht="15" customHeight="1" x14ac:dyDescent="0.2">
      <c r="A8" s="192"/>
      <c r="B8" s="337"/>
      <c r="C8" s="341"/>
      <c r="D8" s="342"/>
      <c r="E8" s="343"/>
      <c r="F8" s="18"/>
      <c r="G8" s="346"/>
      <c r="H8" s="347"/>
      <c r="I8" s="348"/>
      <c r="J8" s="19"/>
      <c r="K8" s="19"/>
      <c r="L8" s="19"/>
      <c r="M8" s="19"/>
      <c r="N8" s="19"/>
      <c r="O8" s="17"/>
      <c r="P8" s="181"/>
      <c r="Q8" s="181"/>
      <c r="R8" s="181"/>
      <c r="S8" s="185"/>
      <c r="T8" s="181"/>
      <c r="U8" s="181"/>
      <c r="V8" s="181"/>
      <c r="W8" s="181"/>
      <c r="X8" s="181"/>
      <c r="Y8" s="183"/>
      <c r="Z8" s="180"/>
      <c r="AA8" s="180"/>
      <c r="AB8" s="180"/>
      <c r="AC8" s="192"/>
      <c r="AD8" s="192"/>
      <c r="AE8" s="192"/>
      <c r="AF8" s="192"/>
      <c r="AG8" s="192"/>
      <c r="AH8" s="192"/>
      <c r="AI8" s="192"/>
      <c r="AJ8" s="192"/>
    </row>
    <row r="9" spans="1:36" ht="15" customHeight="1" x14ac:dyDescent="0.2">
      <c r="A9" s="192"/>
      <c r="B9" s="49"/>
      <c r="C9" s="94"/>
      <c r="D9" s="94"/>
      <c r="E9" s="94"/>
      <c r="F9" s="18"/>
      <c r="G9" s="19"/>
      <c r="H9" s="19"/>
      <c r="I9" s="19"/>
      <c r="J9" s="19"/>
      <c r="K9" s="19"/>
      <c r="L9" s="19"/>
      <c r="M9" s="19"/>
      <c r="N9" s="19"/>
      <c r="O9" s="95"/>
      <c r="P9" s="181"/>
      <c r="Q9" s="181"/>
      <c r="R9" s="181"/>
      <c r="S9" s="185"/>
      <c r="T9" s="181"/>
      <c r="U9" s="181"/>
      <c r="V9" s="181"/>
      <c r="W9" s="181"/>
      <c r="X9" s="181"/>
      <c r="Y9" s="183"/>
      <c r="Z9" s="180"/>
      <c r="AA9" s="180"/>
      <c r="AB9" s="180"/>
      <c r="AC9" s="192"/>
      <c r="AD9" s="192"/>
      <c r="AE9" s="192"/>
      <c r="AF9" s="192"/>
      <c r="AG9" s="192"/>
      <c r="AH9" s="192"/>
      <c r="AI9" s="192"/>
      <c r="AJ9" s="192"/>
    </row>
    <row r="10" spans="1:36" ht="18.75" customHeight="1" x14ac:dyDescent="0.2">
      <c r="A10" s="192"/>
      <c r="B10" s="17"/>
      <c r="C10" s="25"/>
      <c r="D10" s="25"/>
      <c r="E10" s="50"/>
      <c r="F10" s="18"/>
      <c r="G10" s="67" t="s">
        <v>85</v>
      </c>
      <c r="H10" s="67" t="s">
        <v>86</v>
      </c>
      <c r="I10" s="67" t="s">
        <v>85</v>
      </c>
      <c r="J10" s="67" t="s">
        <v>86</v>
      </c>
      <c r="K10" s="67" t="s">
        <v>85</v>
      </c>
      <c r="L10" s="67" t="s">
        <v>86</v>
      </c>
      <c r="M10" s="67" t="s">
        <v>85</v>
      </c>
      <c r="N10" s="67" t="s">
        <v>86</v>
      </c>
      <c r="O10" s="52"/>
      <c r="P10" s="181"/>
      <c r="Q10" s="181"/>
      <c r="R10" s="181"/>
      <c r="S10" s="185"/>
      <c r="T10" s="181"/>
      <c r="U10" s="181"/>
      <c r="V10" s="181"/>
      <c r="W10" s="181"/>
      <c r="X10" s="181"/>
      <c r="Y10" s="183"/>
      <c r="Z10" s="180"/>
      <c r="AA10" s="180"/>
      <c r="AB10" s="180"/>
      <c r="AC10" s="192"/>
      <c r="AD10" s="192"/>
      <c r="AE10" s="192"/>
      <c r="AF10" s="192"/>
      <c r="AG10" s="192"/>
      <c r="AH10" s="192"/>
      <c r="AI10" s="192"/>
      <c r="AJ10" s="192"/>
    </row>
    <row r="11" spans="1:36" ht="15" customHeight="1" x14ac:dyDescent="0.2">
      <c r="A11" s="192"/>
      <c r="B11" s="17">
        <v>4</v>
      </c>
      <c r="C11" s="332" t="s">
        <v>68</v>
      </c>
      <c r="D11" s="336"/>
      <c r="E11" s="336"/>
      <c r="F11" s="18"/>
      <c r="G11" s="349"/>
      <c r="H11" s="350"/>
      <c r="I11" s="349"/>
      <c r="J11" s="350"/>
      <c r="K11" s="349"/>
      <c r="L11" s="350"/>
      <c r="M11" s="349"/>
      <c r="N11" s="350"/>
      <c r="O11" s="79">
        <f>IF(AND(Auswahl_LSA_aktiv,$G$145=FALSE,$G$146=FALSE,$G$147=FALSE,$G$148=FALSE),0,1)</f>
        <v>1</v>
      </c>
      <c r="P11" s="181"/>
      <c r="Q11" s="181"/>
      <c r="R11" s="181"/>
      <c r="S11" s="181"/>
      <c r="T11" s="181"/>
      <c r="U11" s="181"/>
      <c r="V11" s="181"/>
      <c r="W11" s="181"/>
      <c r="X11" s="181"/>
      <c r="Y11" s="192"/>
      <c r="Z11" s="192"/>
      <c r="AA11" s="192"/>
      <c r="AB11" s="192"/>
      <c r="AC11" s="192"/>
      <c r="AD11" s="192"/>
      <c r="AE11" s="192"/>
      <c r="AF11" s="192"/>
      <c r="AG11" s="192"/>
      <c r="AH11" s="192"/>
      <c r="AI11" s="192"/>
      <c r="AJ11" s="192"/>
    </row>
    <row r="12" spans="1:36" ht="30" customHeight="1" x14ac:dyDescent="0.2">
      <c r="A12" s="192"/>
      <c r="B12" s="17">
        <v>5</v>
      </c>
      <c r="C12" s="332" t="s">
        <v>100</v>
      </c>
      <c r="D12" s="336"/>
      <c r="E12" s="336"/>
      <c r="F12" s="18"/>
      <c r="G12" s="125"/>
      <c r="H12" s="2"/>
      <c r="I12" s="125"/>
      <c r="J12" s="2"/>
      <c r="K12" s="125"/>
      <c r="L12" s="2"/>
      <c r="M12" s="125"/>
      <c r="N12" s="2"/>
      <c r="O12" s="79">
        <f>IF(Auswahl_LSA_aktiv=TRUE,IF(AND($G$145=TRUE,OR(G12="",H12="")),0,IF(AND($G$146=TRUE,OR(I12="",J12="")),0,IF(AND($G$147=TRUE,OR(K12="",L12="")),0,IF(AND($G$148=TRUE,OR(M12="",N12="")),0,IF(AND($G$145=FALSE,$G$146=FALSE,$G$147=FALSE,$G$148=FALSE),0,1))))),1)</f>
        <v>1</v>
      </c>
      <c r="P12" s="181"/>
      <c r="Q12" s="181"/>
      <c r="R12" s="181"/>
      <c r="S12" s="181"/>
      <c r="T12" s="181"/>
      <c r="U12" s="181"/>
      <c r="V12" s="181"/>
      <c r="W12" s="181"/>
      <c r="X12" s="181"/>
      <c r="Y12" s="192"/>
      <c r="Z12" s="192"/>
      <c r="AA12" s="192"/>
      <c r="AB12" s="192"/>
      <c r="AC12" s="192"/>
      <c r="AD12" s="192"/>
      <c r="AE12" s="192"/>
      <c r="AF12" s="192"/>
      <c r="AG12" s="192"/>
      <c r="AH12" s="192"/>
      <c r="AI12" s="192"/>
      <c r="AJ12" s="192"/>
    </row>
    <row r="13" spans="1:36" ht="15" customHeight="1" x14ac:dyDescent="0.2">
      <c r="A13" s="192"/>
      <c r="B13" s="17">
        <v>6</v>
      </c>
      <c r="C13" s="332" t="s">
        <v>52</v>
      </c>
      <c r="D13" s="336"/>
      <c r="E13" s="336"/>
      <c r="F13" s="18"/>
      <c r="G13" s="65"/>
      <c r="H13" s="66"/>
      <c r="I13" s="65"/>
      <c r="J13" s="66"/>
      <c r="K13" s="65"/>
      <c r="L13" s="66"/>
      <c r="M13" s="65"/>
      <c r="N13" s="66"/>
      <c r="O13" s="79">
        <f>IF(AND(Auswahl_LSA_aktiv)*OR(G13="",H13=""),0,IF(AND($G$146=TRUE)*OR(I13="",J13=""),0,IF(AND($G$147=TRUE)*OR(K13="",L13=""),0,IF(AND($G$148=TRUE)*OR(M13="",N13=""),0,1))))</f>
        <v>1</v>
      </c>
      <c r="P13" s="181"/>
      <c r="Q13" s="181"/>
      <c r="R13" s="181"/>
      <c r="S13" s="181"/>
      <c r="T13" s="181"/>
      <c r="U13" s="181"/>
      <c r="V13" s="181"/>
      <c r="W13" s="181"/>
      <c r="X13" s="181"/>
      <c r="Y13" s="192"/>
      <c r="Z13" s="192"/>
      <c r="AA13" s="192"/>
      <c r="AB13" s="192"/>
      <c r="AC13" s="192"/>
      <c r="AD13" s="192"/>
      <c r="AE13" s="192"/>
      <c r="AF13" s="192"/>
      <c r="AG13" s="192"/>
      <c r="AH13" s="192"/>
      <c r="AI13" s="192"/>
      <c r="AJ13" s="192"/>
    </row>
    <row r="14" spans="1:36" ht="15" customHeight="1" x14ac:dyDescent="0.2">
      <c r="A14" s="192"/>
      <c r="B14" s="17">
        <v>7</v>
      </c>
      <c r="C14" s="333" t="s">
        <v>0</v>
      </c>
      <c r="D14" s="369"/>
      <c r="E14" s="370"/>
      <c r="F14" s="18"/>
      <c r="G14" s="114"/>
      <c r="H14" s="114"/>
      <c r="I14" s="114"/>
      <c r="J14" s="114"/>
      <c r="K14" s="114"/>
      <c r="L14" s="114"/>
      <c r="M14" s="114"/>
      <c r="N14" s="115"/>
      <c r="O14" s="79">
        <f>IF(AND(Auswahl_LSA_aktiv)*OR(G14="",H14=""),0,IF(AND($G$146=TRUE)*OR(I14="",J14=""),0,IF(AND($G$147=TRUE)*OR(K14="",L14=""),0,IF(AND($G$148=TRUE)*OR(M14="",N14=""),0,1))))</f>
        <v>1</v>
      </c>
      <c r="P14" s="181"/>
      <c r="Q14" s="181"/>
      <c r="R14" s="181"/>
      <c r="S14" s="181"/>
      <c r="T14" s="181"/>
      <c r="U14" s="181"/>
      <c r="V14" s="181"/>
      <c r="W14" s="181"/>
      <c r="X14" s="181"/>
      <c r="Y14" s="192"/>
      <c r="Z14" s="192"/>
      <c r="AA14" s="192"/>
      <c r="AB14" s="192"/>
      <c r="AC14" s="192"/>
      <c r="AD14" s="192"/>
      <c r="AE14" s="192"/>
      <c r="AF14" s="192"/>
      <c r="AG14" s="192"/>
      <c r="AH14" s="192"/>
      <c r="AI14" s="192"/>
      <c r="AJ14" s="192"/>
    </row>
    <row r="15" spans="1:36" ht="18.75" customHeight="1" x14ac:dyDescent="0.2">
      <c r="A15" s="192"/>
      <c r="B15" s="17"/>
      <c r="C15" s="367" t="s">
        <v>14</v>
      </c>
      <c r="D15" s="368"/>
      <c r="E15" s="368"/>
      <c r="F15" s="18"/>
      <c r="G15" s="170">
        <f>G13*G14</f>
        <v>0</v>
      </c>
      <c r="H15" s="170">
        <f t="shared" ref="H15:N15" si="0">H13*H14</f>
        <v>0</v>
      </c>
      <c r="I15" s="171">
        <f t="shared" si="0"/>
        <v>0</v>
      </c>
      <c r="J15" s="171">
        <f t="shared" si="0"/>
        <v>0</v>
      </c>
      <c r="K15" s="171">
        <f t="shared" si="0"/>
        <v>0</v>
      </c>
      <c r="L15" s="171">
        <f t="shared" si="0"/>
        <v>0</v>
      </c>
      <c r="M15" s="171">
        <f t="shared" si="0"/>
        <v>0</v>
      </c>
      <c r="N15" s="171">
        <f t="shared" si="0"/>
        <v>0</v>
      </c>
      <c r="O15" s="55"/>
      <c r="P15" s="181"/>
      <c r="Q15" s="181"/>
      <c r="R15" s="181"/>
      <c r="S15" s="181"/>
      <c r="T15" s="181"/>
      <c r="U15" s="181"/>
      <c r="V15" s="181"/>
      <c r="W15" s="181"/>
      <c r="X15" s="181"/>
      <c r="Y15" s="192"/>
      <c r="Z15" s="192"/>
      <c r="AA15" s="192"/>
      <c r="AB15" s="192"/>
      <c r="AC15" s="192"/>
      <c r="AD15" s="192"/>
      <c r="AE15" s="192"/>
      <c r="AF15" s="192"/>
      <c r="AG15" s="192"/>
      <c r="AH15" s="192"/>
      <c r="AI15" s="192"/>
      <c r="AJ15" s="192"/>
    </row>
    <row r="16" spans="1:36" ht="15" customHeight="1" x14ac:dyDescent="0.2">
      <c r="A16" s="192"/>
      <c r="B16" s="17">
        <v>8</v>
      </c>
      <c r="C16" s="332" t="s">
        <v>92</v>
      </c>
      <c r="D16" s="336"/>
      <c r="E16" s="336"/>
      <c r="F16" s="18"/>
      <c r="G16" s="104">
        <f>G15+I15+K15+M15</f>
        <v>0</v>
      </c>
      <c r="H16" s="105">
        <f>H15+J15+L15+N15</f>
        <v>0</v>
      </c>
      <c r="I16" s="118"/>
      <c r="J16" s="118"/>
      <c r="K16" s="118"/>
      <c r="L16" s="118"/>
      <c r="M16" s="118"/>
      <c r="N16" s="118"/>
      <c r="O16" s="79">
        <f>IF(AND(Auswahl_LSA_aktiv)*OR(G16=0, H16=0),0,1)</f>
        <v>1</v>
      </c>
      <c r="P16" s="181"/>
      <c r="Q16" s="181"/>
      <c r="R16" s="181"/>
      <c r="S16" s="181"/>
      <c r="T16" s="181"/>
      <c r="U16" s="181"/>
      <c r="V16" s="181"/>
      <c r="W16" s="181"/>
      <c r="X16" s="181"/>
      <c r="Y16" s="192"/>
      <c r="Z16" s="192"/>
      <c r="AA16" s="192"/>
      <c r="AB16" s="192"/>
      <c r="AC16" s="192"/>
      <c r="AD16" s="192"/>
      <c r="AE16" s="192"/>
      <c r="AF16" s="192"/>
      <c r="AG16" s="192"/>
      <c r="AH16" s="192"/>
      <c r="AI16" s="192"/>
      <c r="AJ16" s="192"/>
    </row>
    <row r="17" spans="1:36" ht="15" customHeight="1" x14ac:dyDescent="0.2">
      <c r="A17" s="192"/>
      <c r="B17" s="17">
        <v>9</v>
      </c>
      <c r="C17" s="331" t="s">
        <v>1</v>
      </c>
      <c r="D17" s="331"/>
      <c r="E17" s="331"/>
      <c r="F17" s="18"/>
      <c r="G17" s="53">
        <f>G16/1000</f>
        <v>0</v>
      </c>
      <c r="H17" s="54">
        <f>H16/1000</f>
        <v>0</v>
      </c>
      <c r="I17" s="55"/>
      <c r="J17" s="55"/>
      <c r="K17" s="55"/>
      <c r="L17" s="55"/>
      <c r="M17" s="55"/>
      <c r="N17" s="55"/>
      <c r="O17" s="79">
        <f>IF(AND(Auswahl_LSA_aktiv)*OR(G17=0, H17=0),0,1)</f>
        <v>1</v>
      </c>
      <c r="P17" s="198"/>
      <c r="Q17" s="198"/>
      <c r="R17" s="198"/>
      <c r="S17" s="181"/>
      <c r="T17" s="181"/>
      <c r="U17" s="181"/>
      <c r="V17" s="181"/>
      <c r="W17" s="181"/>
      <c r="X17" s="181"/>
      <c r="Y17" s="192"/>
      <c r="Z17" s="192"/>
      <c r="AA17" s="192"/>
      <c r="AB17" s="192"/>
      <c r="AC17" s="192"/>
      <c r="AD17" s="192"/>
      <c r="AE17" s="192"/>
      <c r="AF17" s="192"/>
      <c r="AG17" s="192"/>
      <c r="AH17" s="192"/>
      <c r="AI17" s="192"/>
      <c r="AJ17" s="192"/>
    </row>
    <row r="18" spans="1:36" ht="15" customHeight="1" x14ac:dyDescent="0.2">
      <c r="A18" s="192"/>
      <c r="B18" s="17">
        <v>10</v>
      </c>
      <c r="C18" s="332" t="s">
        <v>89</v>
      </c>
      <c r="D18" s="331"/>
      <c r="E18" s="331"/>
      <c r="F18" s="18"/>
      <c r="G18" s="145"/>
      <c r="H18" s="92"/>
      <c r="I18" s="119"/>
      <c r="J18" s="119"/>
      <c r="K18" s="119"/>
      <c r="L18" s="119"/>
      <c r="M18" s="119"/>
      <c r="N18" s="119"/>
      <c r="O18" s="79">
        <f>IF(AND(Auswahl_LSA_aktiv)*OR(G18="", H18=""),0,1)</f>
        <v>1</v>
      </c>
      <c r="P18" s="181"/>
      <c r="Q18" s="181"/>
      <c r="R18" s="181"/>
      <c r="S18" s="181"/>
      <c r="T18" s="181"/>
      <c r="U18" s="181"/>
      <c r="V18" s="181"/>
      <c r="W18" s="181"/>
      <c r="X18" s="181"/>
      <c r="Y18" s="192"/>
      <c r="Z18" s="192"/>
      <c r="AA18" s="192"/>
      <c r="AB18" s="192"/>
      <c r="AC18" s="192"/>
      <c r="AD18" s="192"/>
      <c r="AE18" s="192"/>
      <c r="AF18" s="192"/>
      <c r="AG18" s="192"/>
      <c r="AH18" s="192"/>
      <c r="AI18" s="192"/>
      <c r="AJ18" s="192"/>
    </row>
    <row r="19" spans="1:36" ht="15" customHeight="1" x14ac:dyDescent="0.2">
      <c r="A19" s="192"/>
      <c r="B19" s="17">
        <v>11</v>
      </c>
      <c r="C19" s="333" t="s">
        <v>101</v>
      </c>
      <c r="D19" s="334"/>
      <c r="E19" s="335"/>
      <c r="F19" s="18"/>
      <c r="G19" s="146"/>
      <c r="H19" s="136"/>
      <c r="I19" s="352" t="str">
        <f>IF(AND(H19&lt;G19,H35=""),"Die Einsparung durch das neue Steuergerät bitte in der Zeile 21 in % angeben!","")</f>
        <v/>
      </c>
      <c r="J19" s="353"/>
      <c r="K19" s="353"/>
      <c r="L19" s="353"/>
      <c r="M19" s="353"/>
      <c r="N19" s="353"/>
      <c r="O19" s="79">
        <f>IF(AND(Auswahl_LSA_aktiv,G19&lt;&gt;"",H19=""),0,1)</f>
        <v>1</v>
      </c>
      <c r="P19" s="181"/>
      <c r="Q19" s="181"/>
      <c r="R19" s="181"/>
      <c r="S19" s="181"/>
      <c r="T19" s="181"/>
      <c r="U19" s="181"/>
      <c r="V19" s="181"/>
      <c r="W19" s="181"/>
      <c r="X19" s="181"/>
      <c r="Y19" s="192"/>
      <c r="Z19" s="192"/>
      <c r="AA19" s="192"/>
      <c r="AB19" s="192"/>
      <c r="AC19" s="192"/>
      <c r="AD19" s="192"/>
      <c r="AE19" s="192"/>
      <c r="AF19" s="192"/>
      <c r="AG19" s="192"/>
      <c r="AH19" s="192"/>
      <c r="AI19" s="192"/>
      <c r="AJ19" s="192"/>
    </row>
    <row r="20" spans="1:36" ht="15" customHeight="1" x14ac:dyDescent="0.2">
      <c r="A20" s="192"/>
      <c r="B20" s="17">
        <v>12</v>
      </c>
      <c r="C20" s="331" t="s">
        <v>3</v>
      </c>
      <c r="D20" s="331"/>
      <c r="E20" s="331"/>
      <c r="F20" s="18"/>
      <c r="G20" s="147">
        <f>+(G17*G18)</f>
        <v>0</v>
      </c>
      <c r="H20" s="78">
        <f>IF(H19&lt;G19,+(H17*H18)-((H17*H18)*H35),+(H17*H18))</f>
        <v>0</v>
      </c>
      <c r="I20" s="56"/>
      <c r="J20" s="56"/>
      <c r="K20" s="56"/>
      <c r="L20" s="56"/>
      <c r="M20" s="56"/>
      <c r="N20" s="56"/>
      <c r="O20" s="79">
        <f>IF(AND(Auswahl_LSA_aktiv)*OR(G20=0, H20=0),0,1)</f>
        <v>1</v>
      </c>
      <c r="P20" s="181"/>
      <c r="Q20" s="181"/>
      <c r="R20" s="181"/>
      <c r="S20" s="181"/>
      <c r="T20" s="181"/>
      <c r="U20" s="181"/>
      <c r="V20" s="181"/>
      <c r="W20" s="181"/>
      <c r="X20" s="181"/>
      <c r="Y20" s="192"/>
      <c r="Z20" s="192"/>
      <c r="AA20" s="192"/>
      <c r="AB20" s="192"/>
      <c r="AC20" s="192"/>
      <c r="AD20" s="192"/>
      <c r="AE20" s="192"/>
      <c r="AF20" s="192"/>
      <c r="AG20" s="192"/>
      <c r="AH20" s="192"/>
      <c r="AI20" s="192"/>
      <c r="AJ20" s="192"/>
    </row>
    <row r="21" spans="1:36" ht="15" customHeight="1" x14ac:dyDescent="0.2">
      <c r="A21" s="192"/>
      <c r="B21" s="17">
        <v>13</v>
      </c>
      <c r="C21" s="332" t="s">
        <v>72</v>
      </c>
      <c r="D21" s="331"/>
      <c r="E21" s="331"/>
      <c r="F21" s="18"/>
      <c r="G21" s="148">
        <f>(IF((G18)="",0,+G20-H20))</f>
        <v>0</v>
      </c>
      <c r="H21" s="133">
        <f>IF(G20=0,0,+G21/G20)</f>
        <v>0</v>
      </c>
      <c r="I21" s="85"/>
      <c r="J21" s="85"/>
      <c r="K21" s="85"/>
      <c r="L21" s="85"/>
      <c r="M21" s="85"/>
      <c r="N21" s="85"/>
      <c r="O21" s="79">
        <f>IF(AND(Auswahl_LSA_aktiv)*OR(G21=0,H21=0),0,IF(AND(Auswahl_LSA_aktiv=TRUE,H21&lt;0.5),-1,1))</f>
        <v>1</v>
      </c>
      <c r="P21" s="181"/>
      <c r="Q21" s="181"/>
      <c r="R21" s="181"/>
      <c r="S21" s="181"/>
      <c r="T21" s="181"/>
      <c r="U21" s="181"/>
      <c r="V21" s="181"/>
      <c r="W21" s="181"/>
      <c r="X21" s="181"/>
      <c r="Y21" s="192"/>
      <c r="Z21" s="192"/>
      <c r="AA21" s="192"/>
      <c r="AB21" s="192"/>
      <c r="AC21" s="192"/>
      <c r="AD21" s="192"/>
      <c r="AE21" s="192"/>
      <c r="AF21" s="192"/>
      <c r="AG21" s="192"/>
      <c r="AH21" s="192"/>
      <c r="AI21" s="192"/>
      <c r="AJ21" s="192"/>
    </row>
    <row r="22" spans="1:36" ht="15" customHeight="1" x14ac:dyDescent="0.2">
      <c r="A22" s="192"/>
      <c r="B22" s="17"/>
      <c r="C22" s="81"/>
      <c r="D22" s="80"/>
      <c r="E22" s="80"/>
      <c r="F22" s="18"/>
      <c r="G22" s="84"/>
      <c r="H22" s="85"/>
      <c r="I22" s="85"/>
      <c r="J22" s="85"/>
      <c r="K22" s="85"/>
      <c r="L22" s="85"/>
      <c r="M22" s="85"/>
      <c r="N22" s="85"/>
      <c r="O22" s="62"/>
      <c r="P22" s="181"/>
      <c r="Q22" s="181"/>
      <c r="R22" s="181"/>
      <c r="S22" s="181"/>
      <c r="T22" s="181"/>
      <c r="U22" s="181"/>
      <c r="V22" s="181"/>
      <c r="W22" s="181"/>
      <c r="X22" s="181"/>
      <c r="Y22" s="192"/>
      <c r="Z22" s="192"/>
      <c r="AA22" s="192"/>
      <c r="AB22" s="192"/>
      <c r="AC22" s="192"/>
      <c r="AD22" s="192"/>
      <c r="AE22" s="192"/>
      <c r="AF22" s="192"/>
      <c r="AG22" s="192"/>
      <c r="AH22" s="192"/>
      <c r="AI22" s="192"/>
      <c r="AJ22" s="192"/>
    </row>
    <row r="23" spans="1:36" ht="24" customHeight="1" x14ac:dyDescent="0.2">
      <c r="A23" s="192"/>
      <c r="B23" s="17"/>
      <c r="C23" s="325" t="s">
        <v>90</v>
      </c>
      <c r="D23" s="325"/>
      <c r="E23" s="325"/>
      <c r="F23" s="325"/>
      <c r="G23" s="325"/>
      <c r="H23" s="325"/>
      <c r="I23" s="107"/>
      <c r="J23" s="107"/>
      <c r="K23" s="108"/>
      <c r="L23" s="108"/>
      <c r="M23" s="108"/>
      <c r="N23" s="108"/>
      <c r="O23" s="62"/>
      <c r="P23" s="185"/>
      <c r="Q23" s="185"/>
      <c r="R23" s="185"/>
      <c r="S23" s="198"/>
      <c r="T23" s="198"/>
      <c r="U23" s="198"/>
      <c r="V23" s="198"/>
      <c r="W23" s="181"/>
      <c r="X23" s="181"/>
      <c r="Y23" s="192"/>
      <c r="Z23" s="192"/>
      <c r="AA23" s="192"/>
      <c r="AB23" s="192"/>
      <c r="AC23" s="192"/>
      <c r="AD23" s="192"/>
      <c r="AE23" s="192"/>
      <c r="AF23" s="192"/>
      <c r="AG23" s="192"/>
      <c r="AH23" s="192"/>
      <c r="AI23" s="192"/>
      <c r="AJ23" s="192"/>
    </row>
    <row r="24" spans="1:36" ht="26.25" customHeight="1" x14ac:dyDescent="0.2">
      <c r="A24" s="192"/>
      <c r="B24" s="17"/>
      <c r="C24" s="68" t="s">
        <v>15</v>
      </c>
      <c r="D24" s="68" t="s">
        <v>16</v>
      </c>
      <c r="E24" s="310" t="s">
        <v>69</v>
      </c>
      <c r="F24" s="311"/>
      <c r="G24" s="90" t="s">
        <v>66</v>
      </c>
      <c r="H24" s="110" t="s">
        <v>67</v>
      </c>
      <c r="I24" s="111"/>
      <c r="J24" s="97"/>
      <c r="K24" s="97"/>
      <c r="L24" s="97"/>
      <c r="M24" s="97"/>
      <c r="N24" s="97"/>
      <c r="O24" s="62"/>
      <c r="P24" s="185"/>
      <c r="Q24" s="185"/>
      <c r="R24" s="185"/>
      <c r="S24" s="181"/>
      <c r="T24" s="181"/>
      <c r="U24" s="181"/>
      <c r="V24" s="181"/>
      <c r="W24" s="181"/>
      <c r="X24" s="181"/>
      <c r="Y24" s="192"/>
      <c r="Z24" s="192"/>
      <c r="AA24" s="192"/>
      <c r="AB24" s="192"/>
      <c r="AC24" s="192"/>
      <c r="AD24" s="192"/>
      <c r="AE24" s="192"/>
      <c r="AF24" s="192"/>
      <c r="AG24" s="192"/>
      <c r="AH24" s="192"/>
      <c r="AI24" s="192"/>
      <c r="AJ24" s="192"/>
    </row>
    <row r="25" spans="1:36" ht="15" customHeight="1" x14ac:dyDescent="0.2">
      <c r="A25" s="192"/>
      <c r="B25" s="17">
        <v>14</v>
      </c>
      <c r="C25" s="116" t="s">
        <v>96</v>
      </c>
      <c r="D25" s="57">
        <f>H13</f>
        <v>0</v>
      </c>
      <c r="E25" s="326"/>
      <c r="F25" s="327"/>
      <c r="G25" s="129"/>
      <c r="H25" s="109">
        <f>IF($G$145=FALSE,0,(G25+E25)*D25)</f>
        <v>0</v>
      </c>
      <c r="I25" s="112"/>
      <c r="J25" s="98"/>
      <c r="K25" s="98"/>
      <c r="L25" s="98"/>
      <c r="M25" s="98"/>
      <c r="N25" s="98"/>
      <c r="O25" s="79">
        <f>IF(AND(Auswahl_LSA_aktiv,OR(E25="",G25="",H13="")),0,1)</f>
        <v>1</v>
      </c>
      <c r="P25" s="185"/>
      <c r="Q25" s="185"/>
      <c r="R25" s="185"/>
      <c r="S25" s="181"/>
      <c r="T25" s="181"/>
      <c r="U25" s="181"/>
      <c r="V25" s="181"/>
      <c r="W25" s="181"/>
      <c r="X25" s="181"/>
      <c r="Y25" s="192"/>
      <c r="Z25" s="192"/>
      <c r="AA25" s="192"/>
      <c r="AB25" s="192"/>
      <c r="AC25" s="192"/>
      <c r="AD25" s="192"/>
      <c r="AE25" s="192"/>
      <c r="AF25" s="192"/>
      <c r="AG25" s="192"/>
      <c r="AH25" s="192"/>
      <c r="AI25" s="192"/>
      <c r="AJ25" s="192"/>
    </row>
    <row r="26" spans="1:36" ht="15" customHeight="1" x14ac:dyDescent="0.2">
      <c r="A26" s="192"/>
      <c r="B26" s="17">
        <v>15</v>
      </c>
      <c r="C26" s="116" t="s">
        <v>97</v>
      </c>
      <c r="D26" s="57">
        <f>J13</f>
        <v>0</v>
      </c>
      <c r="E26" s="328"/>
      <c r="F26" s="327"/>
      <c r="G26" s="128"/>
      <c r="H26" s="109">
        <f>IF($G$146=FALSE,0,(G26+E26)*D26)</f>
        <v>0</v>
      </c>
      <c r="I26" s="112"/>
      <c r="J26" s="98"/>
      <c r="K26" s="98"/>
      <c r="L26" s="98"/>
      <c r="M26" s="98"/>
      <c r="N26" s="98"/>
      <c r="O26" s="79">
        <f>IF(AND(Auswahl_LSA_aktiv,OR(E26="",G26="",J13="")),0,1)</f>
        <v>1</v>
      </c>
      <c r="P26" s="185"/>
      <c r="Q26" s="185"/>
      <c r="R26" s="185"/>
      <c r="S26" s="181"/>
      <c r="T26" s="181"/>
      <c r="U26" s="181"/>
      <c r="V26" s="181"/>
      <c r="W26" s="181"/>
      <c r="X26" s="181"/>
      <c r="Y26" s="192"/>
      <c r="Z26" s="192"/>
      <c r="AA26" s="192"/>
      <c r="AB26" s="192"/>
      <c r="AC26" s="192"/>
      <c r="AD26" s="192"/>
      <c r="AE26" s="192"/>
      <c r="AF26" s="192"/>
      <c r="AG26" s="192"/>
      <c r="AH26" s="192"/>
      <c r="AI26" s="192"/>
      <c r="AJ26" s="192"/>
    </row>
    <row r="27" spans="1:36" ht="15" customHeight="1" x14ac:dyDescent="0.2">
      <c r="A27" s="192"/>
      <c r="B27" s="17">
        <v>16</v>
      </c>
      <c r="C27" s="116" t="s">
        <v>98</v>
      </c>
      <c r="D27" s="57">
        <f>L13</f>
        <v>0</v>
      </c>
      <c r="E27" s="329"/>
      <c r="F27" s="330"/>
      <c r="G27" s="128"/>
      <c r="H27" s="109">
        <f>IF($G$147=FALSE,0,(G27+E27)*D27)</f>
        <v>0</v>
      </c>
      <c r="I27" s="112"/>
      <c r="J27" s="98"/>
      <c r="K27" s="98"/>
      <c r="L27" s="98"/>
      <c r="M27" s="98"/>
      <c r="N27" s="98"/>
      <c r="O27" s="79">
        <f>IF(AND(Auswahl_LSA_aktiv,OR(E27="",G27="",L13="")),0,1)</f>
        <v>1</v>
      </c>
      <c r="P27" s="185"/>
      <c r="Q27" s="185"/>
      <c r="R27" s="185"/>
      <c r="S27" s="199"/>
      <c r="T27" s="181"/>
      <c r="U27" s="181"/>
      <c r="V27" s="181"/>
      <c r="W27" s="181"/>
      <c r="X27" s="181"/>
      <c r="Y27" s="183"/>
      <c r="Z27" s="200"/>
      <c r="AA27" s="200"/>
      <c r="AB27" s="180"/>
      <c r="AC27" s="192"/>
      <c r="AD27" s="192"/>
      <c r="AE27" s="192"/>
      <c r="AF27" s="192"/>
      <c r="AG27" s="192"/>
      <c r="AH27" s="192"/>
      <c r="AI27" s="192"/>
      <c r="AJ27" s="192"/>
    </row>
    <row r="28" spans="1:36" ht="15" customHeight="1" x14ac:dyDescent="0.2">
      <c r="A28" s="192"/>
      <c r="B28" s="17">
        <v>17</v>
      </c>
      <c r="C28" s="117" t="s">
        <v>119</v>
      </c>
      <c r="D28" s="57">
        <f>N13</f>
        <v>0</v>
      </c>
      <c r="E28" s="329"/>
      <c r="F28" s="330"/>
      <c r="G28" s="128"/>
      <c r="H28" s="109">
        <f>IF($G$148=FALSE,0,(G28+E28)*D28)</f>
        <v>0</v>
      </c>
      <c r="I28" s="112"/>
      <c r="J28" s="98"/>
      <c r="K28" s="98"/>
      <c r="L28" s="98"/>
      <c r="M28" s="98"/>
      <c r="N28" s="98"/>
      <c r="O28" s="79">
        <f>IF(AND(Auswahl_LSA_aktiv,OR(E28="",G28="",N13="")),0,1)</f>
        <v>1</v>
      </c>
      <c r="P28" s="182"/>
      <c r="Q28" s="185"/>
      <c r="R28" s="185"/>
      <c r="S28" s="199"/>
      <c r="T28" s="181"/>
      <c r="U28" s="181"/>
      <c r="V28" s="181"/>
      <c r="W28" s="181"/>
      <c r="X28" s="181"/>
      <c r="Y28" s="183"/>
      <c r="Z28" s="200"/>
      <c r="AA28" s="200"/>
      <c r="AB28" s="180"/>
      <c r="AC28" s="192"/>
      <c r="AD28" s="192"/>
      <c r="AE28" s="192"/>
      <c r="AF28" s="192"/>
      <c r="AG28" s="192"/>
      <c r="AH28" s="192"/>
      <c r="AI28" s="192"/>
      <c r="AJ28" s="192"/>
    </row>
    <row r="29" spans="1:36" ht="15" customHeight="1" x14ac:dyDescent="0.2">
      <c r="A29" s="192"/>
      <c r="B29" s="17">
        <v>18</v>
      </c>
      <c r="C29" s="159"/>
      <c r="D29" s="160"/>
      <c r="E29" s="354"/>
      <c r="F29" s="355"/>
      <c r="G29" s="161"/>
      <c r="H29" s="162">
        <f>(G29+E29)*D29</f>
        <v>0</v>
      </c>
      <c r="I29" s="63"/>
      <c r="J29" s="63"/>
      <c r="K29" s="63"/>
      <c r="L29" s="63"/>
      <c r="M29" s="63"/>
      <c r="N29" s="63"/>
      <c r="O29" s="79">
        <f>IF(AND(Auswahl_LSA_aktiv,OR(C29="",D29="",E29="",G29="")),0,1)</f>
        <v>1</v>
      </c>
      <c r="P29" s="201"/>
      <c r="Q29" s="201"/>
      <c r="R29" s="201"/>
      <c r="S29" s="185"/>
      <c r="T29" s="181"/>
      <c r="U29" s="181"/>
      <c r="V29" s="181"/>
      <c r="W29" s="181"/>
      <c r="X29" s="181"/>
      <c r="Y29" s="183"/>
      <c r="Z29" s="200"/>
      <c r="AA29" s="200"/>
      <c r="AB29" s="180"/>
      <c r="AC29" s="192"/>
      <c r="AD29" s="192"/>
      <c r="AE29" s="192"/>
      <c r="AF29" s="192"/>
      <c r="AG29" s="192"/>
      <c r="AH29" s="192"/>
      <c r="AI29" s="192"/>
      <c r="AJ29" s="192"/>
    </row>
    <row r="30" spans="1:36" ht="15" customHeight="1" x14ac:dyDescent="0.2">
      <c r="A30" s="192"/>
      <c r="B30" s="17">
        <v>19</v>
      </c>
      <c r="C30" s="163"/>
      <c r="D30" s="164"/>
      <c r="E30" s="356"/>
      <c r="F30" s="357"/>
      <c r="G30" s="165"/>
      <c r="H30" s="162">
        <f>(G30+E30)*D30</f>
        <v>0</v>
      </c>
      <c r="I30" s="63"/>
      <c r="J30" s="63"/>
      <c r="K30" s="63"/>
      <c r="L30" s="63"/>
      <c r="M30" s="63"/>
      <c r="N30" s="63"/>
      <c r="O30" s="79">
        <f>IF(AND(Auswahl_LSA_aktiv,OR(C30="",D30="",E30="",G30="")),0,1)</f>
        <v>1</v>
      </c>
      <c r="P30" s="181"/>
      <c r="Q30" s="201"/>
      <c r="R30" s="201"/>
      <c r="S30" s="185"/>
      <c r="T30" s="181"/>
      <c r="U30" s="181"/>
      <c r="V30" s="181"/>
      <c r="W30" s="181"/>
      <c r="X30" s="181"/>
      <c r="Y30" s="183"/>
      <c r="Z30" s="200"/>
      <c r="AA30" s="200"/>
      <c r="AB30" s="180"/>
      <c r="AC30" s="192"/>
      <c r="AD30" s="192"/>
      <c r="AE30" s="192"/>
      <c r="AF30" s="192"/>
      <c r="AG30" s="192"/>
      <c r="AH30" s="192"/>
      <c r="AI30" s="192"/>
      <c r="AJ30" s="192"/>
    </row>
    <row r="31" spans="1:36" ht="15" customHeight="1" x14ac:dyDescent="0.2">
      <c r="A31" s="192"/>
      <c r="B31" s="17"/>
      <c r="C31" s="82"/>
      <c r="D31" s="82"/>
      <c r="E31" s="82"/>
      <c r="F31" s="88"/>
      <c r="G31" s="88"/>
      <c r="H31" s="89"/>
      <c r="I31" s="63"/>
      <c r="J31" s="63"/>
      <c r="K31" s="63"/>
      <c r="L31" s="63"/>
      <c r="M31" s="63"/>
      <c r="N31" s="63"/>
      <c r="O31" s="18"/>
      <c r="P31" s="181"/>
      <c r="Q31" s="201"/>
      <c r="R31" s="201"/>
      <c r="S31" s="185"/>
      <c r="T31" s="181"/>
      <c r="U31" s="181"/>
      <c r="V31" s="181"/>
      <c r="W31" s="181"/>
      <c r="X31" s="181"/>
      <c r="Y31" s="183"/>
      <c r="Z31" s="200"/>
      <c r="AA31" s="200"/>
      <c r="AB31" s="180"/>
      <c r="AC31" s="192"/>
      <c r="AD31" s="192"/>
      <c r="AE31" s="192"/>
      <c r="AF31" s="192"/>
      <c r="AG31" s="192"/>
      <c r="AH31" s="192"/>
      <c r="AI31" s="192"/>
      <c r="AJ31" s="192"/>
    </row>
    <row r="32" spans="1:36" ht="24" customHeight="1" x14ac:dyDescent="0.2">
      <c r="A32" s="192"/>
      <c r="B32" s="17"/>
      <c r="C32" s="304" t="s">
        <v>91</v>
      </c>
      <c r="D32" s="305"/>
      <c r="E32" s="305"/>
      <c r="F32" s="306"/>
      <c r="G32" s="306"/>
      <c r="H32" s="307"/>
      <c r="I32" s="106"/>
      <c r="J32" s="106"/>
      <c r="K32" s="106"/>
      <c r="L32" s="106"/>
      <c r="M32" s="106"/>
      <c r="N32" s="106"/>
      <c r="O32" s="18"/>
      <c r="P32" s="185"/>
      <c r="Q32" s="201"/>
      <c r="R32" s="201"/>
      <c r="S32" s="185"/>
      <c r="T32" s="181"/>
      <c r="U32" s="181"/>
      <c r="V32" s="181"/>
      <c r="W32" s="181"/>
      <c r="X32" s="181"/>
      <c r="Y32" s="183"/>
      <c r="Z32" s="200"/>
      <c r="AA32" s="200"/>
      <c r="AB32" s="180"/>
      <c r="AC32" s="192"/>
      <c r="AD32" s="192"/>
      <c r="AE32" s="192"/>
      <c r="AF32" s="192"/>
      <c r="AG32" s="192"/>
      <c r="AH32" s="192"/>
      <c r="AI32" s="192"/>
      <c r="AJ32" s="192"/>
    </row>
    <row r="33" spans="1:36" ht="26.25" customHeight="1" x14ac:dyDescent="0.2">
      <c r="A33" s="192"/>
      <c r="B33" s="17"/>
      <c r="C33" s="308" t="s">
        <v>15</v>
      </c>
      <c r="D33" s="309"/>
      <c r="E33" s="310" t="s">
        <v>69</v>
      </c>
      <c r="F33" s="311"/>
      <c r="G33" s="90" t="s">
        <v>66</v>
      </c>
      <c r="H33" s="90" t="s">
        <v>67</v>
      </c>
      <c r="I33" s="97"/>
      <c r="J33" s="97"/>
      <c r="K33" s="97"/>
      <c r="L33" s="97"/>
      <c r="M33" s="97"/>
      <c r="N33" s="97"/>
      <c r="O33" s="18"/>
      <c r="P33" s="185"/>
      <c r="Q33" s="185"/>
      <c r="R33" s="185"/>
      <c r="S33" s="185"/>
      <c r="T33" s="197"/>
      <c r="U33" s="181"/>
      <c r="V33" s="181"/>
      <c r="W33" s="181"/>
      <c r="X33" s="181"/>
      <c r="Y33" s="183"/>
      <c r="Z33" s="200"/>
      <c r="AA33" s="200"/>
      <c r="AB33" s="180"/>
      <c r="AC33" s="192"/>
      <c r="AD33" s="192"/>
      <c r="AE33" s="192"/>
      <c r="AF33" s="192"/>
      <c r="AG33" s="192"/>
      <c r="AH33" s="192"/>
      <c r="AI33" s="192"/>
      <c r="AJ33" s="192"/>
    </row>
    <row r="34" spans="1:36" ht="15" customHeight="1" x14ac:dyDescent="0.2">
      <c r="A34" s="192"/>
      <c r="B34" s="17">
        <v>20</v>
      </c>
      <c r="C34" s="312"/>
      <c r="D34" s="313"/>
      <c r="E34" s="312"/>
      <c r="F34" s="314"/>
      <c r="G34" s="93"/>
      <c r="H34" s="87">
        <f>E34+G34</f>
        <v>0</v>
      </c>
      <c r="I34" s="63"/>
      <c r="J34" s="63"/>
      <c r="K34" s="63"/>
      <c r="L34" s="63"/>
      <c r="M34" s="63"/>
      <c r="N34" s="63"/>
      <c r="O34" s="79">
        <f>IF(AND(Auswahl_LSA_aktiv,OR(Opt_Regelung=2,))*OR(C34="",OR(E34=""),OR(G34="")),0,1)</f>
        <v>1</v>
      </c>
      <c r="P34" s="185"/>
      <c r="Q34" s="185"/>
      <c r="R34" s="185"/>
      <c r="S34" s="185"/>
      <c r="T34" s="181"/>
      <c r="U34" s="181"/>
      <c r="V34" s="181"/>
      <c r="W34" s="181"/>
      <c r="X34" s="181"/>
      <c r="Y34" s="183"/>
      <c r="Z34" s="200"/>
      <c r="AA34" s="200"/>
      <c r="AB34" s="180"/>
      <c r="AC34" s="192"/>
      <c r="AD34" s="192"/>
      <c r="AE34" s="192"/>
      <c r="AF34" s="192"/>
      <c r="AG34" s="192"/>
      <c r="AH34" s="192"/>
      <c r="AI34" s="192"/>
      <c r="AJ34" s="192"/>
    </row>
    <row r="35" spans="1:36" ht="24" customHeight="1" x14ac:dyDescent="0.2">
      <c r="A35" s="192"/>
      <c r="B35" s="17">
        <v>21</v>
      </c>
      <c r="C35" s="315" t="s">
        <v>99</v>
      </c>
      <c r="D35" s="315"/>
      <c r="E35" s="315"/>
      <c r="F35" s="315"/>
      <c r="G35" s="315"/>
      <c r="H35" s="121"/>
      <c r="I35" s="63"/>
      <c r="J35" s="63"/>
      <c r="K35" s="63"/>
      <c r="L35" s="63"/>
      <c r="M35" s="63"/>
      <c r="N35" s="63"/>
      <c r="O35" s="79">
        <f>IF(AND(Auswahl_LSA_aktiv,OR(Opt_Regelung=2,))*OR(H35=""),0,1)</f>
        <v>1</v>
      </c>
      <c r="P35" s="185"/>
      <c r="Q35" s="185"/>
      <c r="R35" s="185"/>
      <c r="S35" s="185"/>
      <c r="T35" s="181"/>
      <c r="U35" s="181"/>
      <c r="V35" s="181"/>
      <c r="W35" s="181"/>
      <c r="X35" s="181"/>
      <c r="Y35" s="183"/>
      <c r="Z35" s="200"/>
      <c r="AA35" s="200"/>
      <c r="AB35" s="180"/>
      <c r="AC35" s="192"/>
      <c r="AD35" s="192"/>
      <c r="AE35" s="192"/>
      <c r="AF35" s="192"/>
      <c r="AG35" s="192"/>
      <c r="AH35" s="192"/>
      <c r="AI35" s="192"/>
      <c r="AJ35" s="192"/>
    </row>
    <row r="36" spans="1:36" ht="24" customHeight="1" x14ac:dyDescent="0.2">
      <c r="A36" s="192"/>
      <c r="B36" s="17"/>
      <c r="C36" s="82"/>
      <c r="D36" s="82"/>
      <c r="E36" s="82"/>
      <c r="F36" s="82"/>
      <c r="G36" s="82"/>
      <c r="H36" s="63"/>
      <c r="I36" s="63"/>
      <c r="J36" s="63"/>
      <c r="K36" s="63"/>
      <c r="L36" s="63"/>
      <c r="M36" s="63"/>
      <c r="N36" s="63"/>
      <c r="P36" s="185"/>
      <c r="Q36" s="185"/>
      <c r="R36" s="185"/>
      <c r="S36" s="185"/>
      <c r="T36" s="181"/>
      <c r="U36" s="181"/>
      <c r="V36" s="181"/>
      <c r="W36" s="181"/>
      <c r="X36" s="181"/>
      <c r="Y36" s="183"/>
      <c r="Z36" s="200"/>
      <c r="AA36" s="200"/>
      <c r="AB36" s="180"/>
      <c r="AC36" s="192"/>
      <c r="AD36" s="192"/>
      <c r="AE36" s="192"/>
      <c r="AF36" s="192"/>
      <c r="AG36" s="192"/>
      <c r="AH36" s="192"/>
      <c r="AI36" s="192"/>
      <c r="AJ36" s="192"/>
    </row>
    <row r="37" spans="1:36" ht="24" customHeight="1" thickBot="1" x14ac:dyDescent="0.25">
      <c r="A37" s="192"/>
      <c r="B37" s="17"/>
      <c r="C37" s="316" t="s">
        <v>93</v>
      </c>
      <c r="D37" s="317"/>
      <c r="E37" s="317"/>
      <c r="F37" s="317"/>
      <c r="G37" s="318"/>
      <c r="H37" s="120">
        <f>(H25+H26+H27+H28+H29+H30+H34)</f>
        <v>0</v>
      </c>
      <c r="I37" s="99"/>
      <c r="J37" s="99"/>
      <c r="K37" s="99"/>
      <c r="L37" s="99"/>
      <c r="M37" s="99"/>
      <c r="N37" s="99"/>
      <c r="O37" s="18"/>
      <c r="P37" s="185"/>
      <c r="Q37" s="185"/>
      <c r="R37" s="185"/>
      <c r="S37" s="185"/>
      <c r="T37" s="181"/>
      <c r="U37" s="181"/>
      <c r="V37" s="181"/>
      <c r="W37" s="181"/>
      <c r="X37" s="181"/>
      <c r="Y37" s="183"/>
      <c r="Z37" s="200"/>
      <c r="AA37" s="200"/>
      <c r="AB37" s="180"/>
      <c r="AC37" s="192"/>
      <c r="AD37" s="192"/>
      <c r="AE37" s="192"/>
      <c r="AF37" s="192"/>
      <c r="AG37" s="192"/>
      <c r="AH37" s="192"/>
      <c r="AI37" s="192"/>
      <c r="AJ37" s="192"/>
    </row>
    <row r="38" spans="1:36" ht="18.75" customHeight="1" thickTop="1" x14ac:dyDescent="0.2">
      <c r="A38" s="192"/>
      <c r="B38" s="17">
        <v>22</v>
      </c>
      <c r="C38" s="319" t="s">
        <v>32</v>
      </c>
      <c r="D38" s="320"/>
      <c r="E38" s="320"/>
      <c r="F38" s="321"/>
      <c r="G38" s="83"/>
      <c r="H38" s="86">
        <f>+G21*436/1000</f>
        <v>0</v>
      </c>
      <c r="I38" s="100"/>
      <c r="J38" s="100"/>
      <c r="K38" s="100"/>
      <c r="L38" s="100"/>
      <c r="M38" s="100"/>
      <c r="N38" s="100"/>
      <c r="O38" s="18"/>
      <c r="P38" s="185"/>
      <c r="Q38" s="185"/>
      <c r="R38" s="185"/>
      <c r="S38" s="185"/>
      <c r="T38" s="181"/>
      <c r="U38" s="181"/>
      <c r="V38" s="181"/>
      <c r="W38" s="181"/>
      <c r="X38" s="181"/>
      <c r="Y38" s="183"/>
      <c r="Z38" s="200"/>
      <c r="AA38" s="200"/>
      <c r="AB38" s="180"/>
      <c r="AC38" s="192"/>
      <c r="AD38" s="192"/>
      <c r="AE38" s="192"/>
      <c r="AF38" s="192"/>
      <c r="AG38" s="192"/>
      <c r="AH38" s="192"/>
      <c r="AI38" s="192"/>
      <c r="AJ38" s="192"/>
    </row>
    <row r="39" spans="1:36" ht="18.75" customHeight="1" x14ac:dyDescent="0.2">
      <c r="A39" s="192"/>
      <c r="B39" s="17">
        <v>23</v>
      </c>
      <c r="C39" s="322" t="s">
        <v>5</v>
      </c>
      <c r="D39" s="323"/>
      <c r="E39" s="323"/>
      <c r="F39" s="324"/>
      <c r="G39" s="58"/>
      <c r="H39" s="59">
        <v>20</v>
      </c>
      <c r="I39" s="101"/>
      <c r="J39" s="101"/>
      <c r="K39" s="101"/>
      <c r="L39" s="101"/>
      <c r="M39" s="101"/>
      <c r="N39" s="101"/>
      <c r="O39" s="18"/>
      <c r="P39" s="185"/>
      <c r="Q39" s="185"/>
      <c r="R39" s="185"/>
      <c r="S39" s="185"/>
      <c r="T39" s="181"/>
      <c r="U39" s="181"/>
      <c r="V39" s="181"/>
      <c r="W39" s="181"/>
      <c r="X39" s="181"/>
      <c r="Y39" s="183"/>
      <c r="Z39" s="200"/>
      <c r="AA39" s="200"/>
      <c r="AB39" s="180"/>
      <c r="AC39" s="192"/>
      <c r="AD39" s="192"/>
      <c r="AE39" s="192"/>
      <c r="AF39" s="192"/>
      <c r="AG39" s="192"/>
      <c r="AH39" s="192"/>
      <c r="AI39" s="192"/>
      <c r="AJ39" s="192"/>
    </row>
    <row r="40" spans="1:36" ht="18.75" customHeight="1" x14ac:dyDescent="0.2">
      <c r="A40" s="192"/>
      <c r="B40" s="17">
        <v>24</v>
      </c>
      <c r="C40" s="322" t="s">
        <v>33</v>
      </c>
      <c r="D40" s="323"/>
      <c r="E40" s="323"/>
      <c r="F40" s="324"/>
      <c r="G40" s="58"/>
      <c r="H40" s="60">
        <f>+H38*H39/1000</f>
        <v>0</v>
      </c>
      <c r="I40" s="102"/>
      <c r="J40" s="102"/>
      <c r="K40" s="102"/>
      <c r="L40" s="102"/>
      <c r="M40" s="102"/>
      <c r="N40" s="102"/>
      <c r="O40" s="18"/>
      <c r="P40" s="185"/>
      <c r="Q40" s="185"/>
      <c r="R40" s="185"/>
      <c r="S40" s="185"/>
      <c r="T40" s="181"/>
      <c r="U40" s="181"/>
      <c r="V40" s="181"/>
      <c r="W40" s="181"/>
      <c r="X40" s="181"/>
      <c r="Y40" s="183"/>
      <c r="Z40" s="200"/>
      <c r="AA40" s="200"/>
      <c r="AB40" s="180"/>
      <c r="AC40" s="192"/>
      <c r="AD40" s="192"/>
      <c r="AE40" s="192"/>
      <c r="AF40" s="192"/>
      <c r="AG40" s="192"/>
      <c r="AH40" s="192"/>
      <c r="AI40" s="192"/>
      <c r="AJ40" s="192"/>
    </row>
    <row r="41" spans="1:36" ht="18.75" customHeight="1" x14ac:dyDescent="0.2">
      <c r="A41" s="192"/>
      <c r="B41" s="17">
        <v>25</v>
      </c>
      <c r="C41" s="301" t="s">
        <v>51</v>
      </c>
      <c r="D41" s="302"/>
      <c r="E41" s="302"/>
      <c r="F41" s="303"/>
      <c r="G41" s="58"/>
      <c r="H41" s="61">
        <f>IF(H40=0,0,+H37/H40)</f>
        <v>0</v>
      </c>
      <c r="I41" s="103"/>
      <c r="J41" s="103"/>
      <c r="K41" s="103"/>
      <c r="L41" s="103"/>
      <c r="M41" s="103"/>
      <c r="N41" s="103"/>
      <c r="O41" s="64"/>
      <c r="P41" s="185"/>
      <c r="Q41" s="185"/>
      <c r="R41" s="185"/>
      <c r="S41" s="185"/>
      <c r="T41" s="181"/>
      <c r="U41" s="181"/>
      <c r="V41" s="181"/>
      <c r="W41" s="181"/>
      <c r="X41" s="181"/>
      <c r="Y41" s="183"/>
      <c r="Z41" s="200"/>
      <c r="AA41" s="200"/>
      <c r="AB41" s="180"/>
      <c r="AC41" s="192"/>
      <c r="AD41" s="192"/>
      <c r="AE41" s="192"/>
      <c r="AF41" s="192"/>
      <c r="AG41" s="192"/>
      <c r="AH41" s="192"/>
      <c r="AI41" s="192"/>
      <c r="AJ41" s="192"/>
    </row>
    <row r="42" spans="1:36" ht="18.75" hidden="1" customHeight="1" x14ac:dyDescent="0.2">
      <c r="A42" s="192"/>
      <c r="B42" s="17">
        <v>26</v>
      </c>
      <c r="C42" s="293" t="s">
        <v>73</v>
      </c>
      <c r="D42" s="294"/>
      <c r="E42" s="294"/>
      <c r="F42" s="295"/>
      <c r="G42" s="221"/>
      <c r="H42" s="222">
        <f>IF(G21=0,0,+H37/(G21*0.4))</f>
        <v>0</v>
      </c>
      <c r="I42" s="64"/>
      <c r="J42" s="64"/>
      <c r="K42" s="64"/>
      <c r="L42" s="64"/>
      <c r="M42" s="64"/>
      <c r="N42" s="64"/>
      <c r="O42" s="132"/>
      <c r="P42" s="185"/>
      <c r="Q42" s="185"/>
      <c r="R42" s="185"/>
      <c r="S42" s="185"/>
      <c r="T42" s="181"/>
      <c r="U42" s="181"/>
      <c r="V42" s="181"/>
      <c r="W42" s="181"/>
      <c r="X42" s="181"/>
      <c r="Y42" s="183"/>
      <c r="Z42" s="200"/>
      <c r="AA42" s="200"/>
      <c r="AB42" s="180"/>
      <c r="AC42" s="192"/>
      <c r="AD42" s="192"/>
      <c r="AE42" s="192"/>
      <c r="AF42" s="192"/>
      <c r="AG42" s="192"/>
      <c r="AH42" s="192"/>
      <c r="AI42" s="192"/>
      <c r="AJ42" s="192"/>
    </row>
    <row r="43" spans="1:36" ht="18.75" customHeight="1" x14ac:dyDescent="0.2">
      <c r="A43" s="192"/>
      <c r="B43" s="17"/>
      <c r="C43" s="296" t="s">
        <v>4</v>
      </c>
      <c r="D43" s="296"/>
      <c r="E43" s="296"/>
      <c r="F43" s="296"/>
      <c r="G43" s="296"/>
      <c r="H43" s="296"/>
      <c r="I43" s="212"/>
      <c r="J43" s="132"/>
      <c r="K43" s="132"/>
      <c r="L43" s="132"/>
      <c r="M43" s="132"/>
      <c r="N43" s="132"/>
      <c r="O43" s="18"/>
      <c r="P43" s="185"/>
      <c r="Q43" s="185"/>
      <c r="R43" s="185"/>
      <c r="S43" s="201"/>
      <c r="T43" s="181"/>
      <c r="U43" s="181"/>
      <c r="V43" s="181"/>
      <c r="W43" s="181"/>
      <c r="X43" s="181"/>
      <c r="Y43" s="183"/>
      <c r="Z43" s="200"/>
      <c r="AA43" s="200"/>
      <c r="AB43" s="180"/>
      <c r="AC43" s="192"/>
      <c r="AD43" s="192"/>
      <c r="AE43" s="192"/>
      <c r="AF43" s="192"/>
      <c r="AG43" s="192"/>
      <c r="AH43" s="192"/>
      <c r="AI43" s="192"/>
      <c r="AJ43" s="192"/>
    </row>
    <row r="44" spans="1:36" ht="250.5" customHeight="1" x14ac:dyDescent="0.2">
      <c r="A44" s="192"/>
      <c r="B44" s="17">
        <v>27</v>
      </c>
      <c r="C44" s="297"/>
      <c r="D44" s="297"/>
      <c r="E44" s="297"/>
      <c r="F44" s="297"/>
      <c r="G44" s="297"/>
      <c r="H44" s="297"/>
      <c r="I44" s="297"/>
      <c r="J44" s="297"/>
      <c r="K44" s="297"/>
      <c r="L44" s="297"/>
      <c r="M44" s="297"/>
      <c r="N44" s="297"/>
      <c r="O44" s="79"/>
      <c r="P44" s="185"/>
      <c r="Q44" s="185"/>
      <c r="R44" s="185"/>
      <c r="S44" s="185"/>
      <c r="T44" s="202"/>
      <c r="U44" s="202"/>
      <c r="V44" s="202"/>
      <c r="W44" s="202"/>
      <c r="X44" s="202"/>
      <c r="Y44" s="202"/>
      <c r="Z44" s="202"/>
      <c r="AA44" s="181"/>
      <c r="AB44" s="181"/>
      <c r="AC44" s="181"/>
      <c r="AD44" s="181"/>
      <c r="AE44" s="181"/>
      <c r="AF44" s="181"/>
      <c r="AG44" s="183"/>
      <c r="AH44" s="200"/>
      <c r="AI44" s="200"/>
      <c r="AJ44" s="180"/>
    </row>
    <row r="45" spans="1:36" ht="15" customHeight="1" x14ac:dyDescent="0.2">
      <c r="A45" s="192"/>
      <c r="B45" s="17"/>
      <c r="C45" s="25"/>
      <c r="D45" s="25"/>
      <c r="E45" s="123"/>
      <c r="F45" s="18"/>
      <c r="G45" s="18"/>
      <c r="H45" s="18"/>
      <c r="I45" s="18"/>
      <c r="J45" s="18"/>
      <c r="K45" s="18"/>
      <c r="L45" s="18"/>
      <c r="M45" s="18"/>
      <c r="N45" s="18"/>
      <c r="O45" s="25"/>
      <c r="P45" s="185"/>
      <c r="Q45" s="185"/>
      <c r="R45" s="185"/>
      <c r="S45" s="185"/>
      <c r="T45" s="181"/>
      <c r="U45" s="181"/>
      <c r="V45" s="181"/>
      <c r="W45" s="181"/>
      <c r="X45" s="181"/>
      <c r="Y45" s="181"/>
      <c r="Z45" s="181"/>
      <c r="AA45" s="181"/>
      <c r="AB45" s="181"/>
      <c r="AC45" s="181"/>
      <c r="AD45" s="181"/>
      <c r="AE45" s="181"/>
      <c r="AF45" s="181"/>
      <c r="AG45" s="192"/>
      <c r="AH45" s="192"/>
      <c r="AI45" s="192"/>
      <c r="AJ45" s="192"/>
    </row>
    <row r="46" spans="1:36" ht="15" customHeight="1" x14ac:dyDescent="0.2">
      <c r="A46" s="192"/>
      <c r="B46" s="17"/>
      <c r="F46" s="25"/>
      <c r="G46" s="25"/>
      <c r="H46" s="25"/>
      <c r="I46" s="25"/>
      <c r="J46" s="25"/>
      <c r="K46" s="25"/>
      <c r="L46" s="25"/>
      <c r="M46" s="25"/>
      <c r="N46" s="25"/>
      <c r="O46" s="124"/>
      <c r="P46" s="185"/>
      <c r="Q46" s="185"/>
      <c r="R46" s="185"/>
      <c r="S46" s="185"/>
      <c r="T46" s="181"/>
      <c r="U46" s="181"/>
      <c r="V46" s="181"/>
      <c r="W46" s="181"/>
      <c r="X46" s="181"/>
      <c r="Y46" s="181"/>
      <c r="Z46" s="181"/>
      <c r="AA46" s="181"/>
      <c r="AB46" s="181"/>
      <c r="AC46" s="181"/>
      <c r="AD46" s="181"/>
      <c r="AE46" s="181"/>
      <c r="AF46" s="181"/>
      <c r="AG46" s="192"/>
      <c r="AH46" s="192"/>
      <c r="AI46" s="192"/>
      <c r="AJ46" s="192"/>
    </row>
    <row r="47" spans="1:36" ht="21.75" customHeight="1" x14ac:dyDescent="0.25">
      <c r="A47" s="192"/>
      <c r="B47" s="17"/>
      <c r="O47" s="69"/>
      <c r="P47" s="185"/>
      <c r="Q47" s="185"/>
      <c r="R47" s="185"/>
      <c r="S47" s="185"/>
      <c r="T47" s="181"/>
      <c r="U47" s="181"/>
      <c r="V47" s="181"/>
      <c r="W47" s="181"/>
      <c r="X47" s="181"/>
      <c r="Y47" s="181"/>
      <c r="Z47" s="181"/>
      <c r="AA47" s="181"/>
      <c r="AB47" s="181"/>
      <c r="AC47" s="181"/>
      <c r="AD47" s="181"/>
      <c r="AE47" s="181"/>
      <c r="AF47" s="181"/>
      <c r="AG47" s="192"/>
      <c r="AH47" s="192"/>
      <c r="AI47" s="192"/>
      <c r="AJ47" s="192"/>
    </row>
    <row r="48" spans="1:36" ht="15" customHeight="1" x14ac:dyDescent="0.25">
      <c r="A48" s="192"/>
      <c r="B48" s="49" t="s">
        <v>6</v>
      </c>
      <c r="C48" s="298" t="s">
        <v>10</v>
      </c>
      <c r="D48" s="299"/>
      <c r="E48" s="299"/>
      <c r="F48" s="122"/>
      <c r="G48" s="122"/>
      <c r="H48" s="69"/>
      <c r="I48" s="69"/>
      <c r="J48" s="69"/>
      <c r="K48" s="69"/>
      <c r="L48" s="69"/>
      <c r="M48" s="69"/>
      <c r="N48" s="69"/>
      <c r="O48" s="69"/>
      <c r="P48" s="183"/>
      <c r="Q48" s="185"/>
      <c r="R48" s="185"/>
      <c r="S48" s="185"/>
      <c r="T48" s="181"/>
      <c r="U48" s="181"/>
      <c r="V48" s="181"/>
      <c r="W48" s="181"/>
      <c r="X48" s="181"/>
      <c r="Y48" s="181"/>
      <c r="Z48" s="181"/>
      <c r="AA48" s="181"/>
      <c r="AB48" s="181"/>
      <c r="AC48" s="181"/>
      <c r="AD48" s="181"/>
      <c r="AE48" s="181"/>
      <c r="AF48" s="181"/>
      <c r="AG48" s="192"/>
      <c r="AH48" s="192"/>
      <c r="AI48" s="192"/>
      <c r="AJ48" s="192"/>
    </row>
    <row r="49" spans="1:36" ht="15" customHeight="1" x14ac:dyDescent="0.2">
      <c r="A49" s="192"/>
      <c r="B49" s="49" t="s">
        <v>7</v>
      </c>
      <c r="C49" s="298" t="s">
        <v>128</v>
      </c>
      <c r="D49" s="299"/>
      <c r="E49" s="299"/>
      <c r="F49" s="299"/>
      <c r="G49" s="299"/>
      <c r="H49" s="299"/>
      <c r="I49" s="124"/>
      <c r="J49" s="124"/>
      <c r="K49" s="124"/>
      <c r="L49" s="124"/>
      <c r="M49" s="124"/>
      <c r="N49" s="124"/>
      <c r="O49" s="126"/>
      <c r="P49" s="183"/>
      <c r="Q49" s="183"/>
      <c r="R49" s="183"/>
      <c r="S49" s="185"/>
      <c r="T49" s="181"/>
      <c r="U49" s="181"/>
      <c r="V49" s="181"/>
      <c r="W49" s="181"/>
      <c r="X49" s="181"/>
      <c r="Y49" s="181"/>
      <c r="Z49" s="181"/>
      <c r="AA49" s="181"/>
      <c r="AB49" s="181"/>
      <c r="AC49" s="181"/>
      <c r="AD49" s="181"/>
      <c r="AE49" s="181"/>
      <c r="AF49" s="181"/>
      <c r="AG49" s="192"/>
      <c r="AH49" s="192"/>
      <c r="AI49" s="192"/>
      <c r="AJ49" s="192"/>
    </row>
    <row r="50" spans="1:36" ht="15" hidden="1" customHeight="1" x14ac:dyDescent="0.2">
      <c r="A50" s="192"/>
      <c r="B50" s="49" t="s">
        <v>9</v>
      </c>
      <c r="C50" s="298" t="s">
        <v>36</v>
      </c>
      <c r="D50" s="299"/>
      <c r="E50" s="299"/>
      <c r="F50" s="126"/>
      <c r="G50" s="126"/>
      <c r="H50" s="126"/>
      <c r="I50" s="126"/>
      <c r="J50" s="126"/>
      <c r="K50" s="126"/>
      <c r="L50" s="126"/>
      <c r="M50" s="126"/>
      <c r="N50" s="126"/>
      <c r="P50" s="203"/>
      <c r="Q50" s="183"/>
      <c r="R50" s="183"/>
      <c r="S50" s="185"/>
      <c r="T50" s="181"/>
      <c r="U50" s="181"/>
      <c r="V50" s="181"/>
      <c r="W50" s="181"/>
      <c r="X50" s="181"/>
      <c r="Y50" s="181"/>
      <c r="Z50" s="181"/>
      <c r="AA50" s="181"/>
      <c r="AB50" s="181"/>
      <c r="AC50" s="181"/>
      <c r="AD50" s="181"/>
      <c r="AE50" s="181"/>
      <c r="AF50" s="181"/>
      <c r="AG50" s="192"/>
      <c r="AH50" s="192"/>
      <c r="AI50" s="192"/>
      <c r="AJ50" s="192"/>
    </row>
    <row r="51" spans="1:36" ht="15" customHeight="1" x14ac:dyDescent="0.2">
      <c r="A51" s="192"/>
      <c r="B51" s="49"/>
      <c r="K51" s="300" t="s">
        <v>104</v>
      </c>
      <c r="L51" s="300"/>
      <c r="M51" s="300"/>
      <c r="P51" s="203"/>
      <c r="Q51" s="203"/>
      <c r="R51" s="203"/>
      <c r="S51" s="185"/>
      <c r="T51" s="181"/>
      <c r="U51" s="181"/>
      <c r="V51" s="181"/>
      <c r="W51" s="181"/>
      <c r="X51" s="181"/>
      <c r="Y51" s="181"/>
      <c r="Z51" s="181"/>
      <c r="AA51" s="181"/>
      <c r="AB51" s="181"/>
      <c r="AC51" s="181"/>
      <c r="AD51" s="181"/>
      <c r="AE51" s="181"/>
      <c r="AF51" s="181"/>
      <c r="AG51" s="192"/>
      <c r="AH51" s="192"/>
      <c r="AI51" s="192"/>
      <c r="AJ51" s="192"/>
    </row>
    <row r="52" spans="1:36" ht="15" customHeight="1" x14ac:dyDescent="0.2">
      <c r="A52" s="192"/>
      <c r="B52" s="17"/>
      <c r="C52" s="131"/>
      <c r="D52" s="131"/>
      <c r="E52" s="91"/>
      <c r="F52" s="131"/>
      <c r="H52" s="70"/>
      <c r="I52" s="70"/>
      <c r="J52" s="292" t="str">
        <f>Erläuterung!D23</f>
        <v>Berechnungsformular Strom - Lichtsignalanlagen - Version 2303_V3</v>
      </c>
      <c r="K52" s="292"/>
      <c r="L52" s="292"/>
      <c r="M52" s="292"/>
      <c r="N52" s="292"/>
      <c r="O52" s="292"/>
      <c r="P52" s="204"/>
      <c r="Q52" s="203"/>
      <c r="R52" s="203"/>
      <c r="S52" s="185"/>
      <c r="T52" s="181"/>
      <c r="U52" s="181"/>
      <c r="V52" s="181"/>
      <c r="W52" s="181"/>
      <c r="X52" s="181"/>
      <c r="Y52" s="181"/>
      <c r="Z52" s="181"/>
      <c r="AA52" s="181"/>
      <c r="AB52" s="181"/>
      <c r="AC52" s="181"/>
      <c r="AD52" s="181"/>
      <c r="AE52" s="181"/>
      <c r="AF52" s="181"/>
      <c r="AG52" s="192"/>
      <c r="AH52" s="192"/>
      <c r="AI52" s="192"/>
      <c r="AJ52" s="192"/>
    </row>
    <row r="53" spans="1:36" ht="15" customHeight="1" x14ac:dyDescent="0.2">
      <c r="A53" s="192"/>
      <c r="B53" s="131"/>
      <c r="P53" s="183"/>
      <c r="Q53" s="204"/>
      <c r="R53" s="204"/>
      <c r="S53" s="185"/>
      <c r="T53" s="181"/>
      <c r="U53" s="181"/>
      <c r="V53" s="181"/>
      <c r="W53" s="181"/>
      <c r="X53" s="181"/>
      <c r="Y53" s="181"/>
      <c r="Z53" s="181"/>
      <c r="AA53" s="181"/>
      <c r="AB53" s="181"/>
      <c r="AC53" s="181"/>
      <c r="AD53" s="181"/>
      <c r="AE53" s="181"/>
      <c r="AF53" s="181"/>
      <c r="AG53" s="192"/>
      <c r="AH53" s="192"/>
      <c r="AI53" s="192"/>
      <c r="AJ53" s="192"/>
    </row>
    <row r="54" spans="1:36" ht="24" customHeight="1" x14ac:dyDescent="0.2">
      <c r="A54" s="192"/>
      <c r="O54" s="131"/>
      <c r="P54" s="183"/>
      <c r="Q54" s="183"/>
      <c r="R54" s="183"/>
      <c r="S54" s="183"/>
      <c r="T54" s="180"/>
      <c r="U54" s="180"/>
      <c r="V54" s="180"/>
      <c r="W54" s="180"/>
      <c r="X54" s="180"/>
      <c r="Y54" s="180"/>
      <c r="Z54" s="180"/>
      <c r="AA54" s="180"/>
      <c r="AB54" s="180"/>
      <c r="AC54" s="180"/>
      <c r="AD54" s="180"/>
      <c r="AE54" s="180"/>
      <c r="AF54" s="180"/>
      <c r="AG54" s="192"/>
      <c r="AH54" s="192"/>
      <c r="AI54" s="192"/>
      <c r="AJ54" s="192"/>
    </row>
    <row r="55" spans="1:36" ht="24" customHeight="1" x14ac:dyDescent="0.2">
      <c r="A55" s="192"/>
      <c r="B55" s="193"/>
      <c r="C55" s="180"/>
      <c r="D55" s="180"/>
      <c r="E55" s="180"/>
      <c r="F55" s="180"/>
      <c r="G55" s="180"/>
      <c r="H55" s="180"/>
      <c r="I55" s="180"/>
      <c r="J55" s="180"/>
      <c r="K55" s="180"/>
      <c r="L55" s="180"/>
      <c r="M55" s="180"/>
      <c r="N55" s="180"/>
      <c r="O55" s="180"/>
      <c r="P55" s="205"/>
      <c r="Q55" s="205"/>
      <c r="R55" s="183"/>
      <c r="S55" s="183"/>
      <c r="T55" s="180"/>
      <c r="U55" s="180"/>
      <c r="V55" s="180"/>
      <c r="W55" s="180"/>
      <c r="X55" s="180"/>
      <c r="Y55" s="180"/>
      <c r="Z55" s="180"/>
      <c r="AA55" s="180"/>
      <c r="AB55" s="180"/>
      <c r="AC55" s="180"/>
      <c r="AD55" s="180"/>
      <c r="AE55" s="180"/>
      <c r="AF55" s="180"/>
      <c r="AG55" s="192"/>
      <c r="AH55" s="192"/>
      <c r="AI55" s="192"/>
      <c r="AJ55" s="192"/>
    </row>
    <row r="56" spans="1:36" ht="24" customHeight="1" x14ac:dyDescent="0.2">
      <c r="A56" s="192"/>
      <c r="B56" s="193"/>
      <c r="C56" s="180"/>
      <c r="D56" s="180"/>
      <c r="E56" s="180"/>
      <c r="F56" s="180"/>
      <c r="G56" s="180"/>
      <c r="H56" s="180"/>
      <c r="I56" s="180"/>
      <c r="J56" s="180"/>
      <c r="K56" s="180"/>
      <c r="L56" s="180"/>
      <c r="M56" s="180"/>
      <c r="N56" s="180"/>
      <c r="O56" s="180"/>
      <c r="P56" s="183"/>
      <c r="Q56" s="183"/>
      <c r="R56" s="183"/>
      <c r="S56" s="183"/>
      <c r="T56" s="183"/>
      <c r="U56" s="180"/>
      <c r="V56" s="180"/>
      <c r="W56" s="180"/>
      <c r="X56" s="180"/>
      <c r="Y56" s="180"/>
      <c r="Z56" s="180"/>
      <c r="AA56" s="180"/>
      <c r="AB56" s="180"/>
      <c r="AC56" s="180"/>
      <c r="AD56" s="180"/>
      <c r="AE56" s="180"/>
      <c r="AF56" s="180"/>
      <c r="AG56" s="192"/>
      <c r="AH56" s="192"/>
      <c r="AI56" s="192"/>
      <c r="AJ56" s="192"/>
    </row>
    <row r="57" spans="1:36" ht="24" customHeight="1" x14ac:dyDescent="0.2">
      <c r="A57" s="192"/>
      <c r="B57" s="193"/>
      <c r="C57" s="180"/>
      <c r="D57" s="180"/>
      <c r="E57" s="180"/>
      <c r="F57" s="180"/>
      <c r="G57" s="180"/>
      <c r="H57" s="180"/>
      <c r="I57" s="180"/>
      <c r="J57" s="180"/>
      <c r="K57" s="180"/>
      <c r="L57" s="180"/>
      <c r="M57" s="180"/>
      <c r="N57" s="180"/>
      <c r="O57" s="180"/>
      <c r="P57" s="183"/>
      <c r="Q57" s="183"/>
      <c r="R57" s="183"/>
      <c r="S57" s="183"/>
      <c r="T57" s="180"/>
      <c r="U57" s="180"/>
      <c r="V57" s="180"/>
      <c r="W57" s="180"/>
      <c r="X57" s="180"/>
      <c r="Y57" s="180"/>
      <c r="Z57" s="180"/>
      <c r="AA57" s="180"/>
      <c r="AB57" s="180"/>
      <c r="AC57" s="180"/>
      <c r="AD57" s="180"/>
      <c r="AE57" s="180"/>
      <c r="AF57" s="180"/>
      <c r="AG57" s="192"/>
      <c r="AH57" s="192"/>
      <c r="AI57" s="192"/>
      <c r="AJ57" s="192"/>
    </row>
    <row r="58" spans="1:36" ht="24" customHeight="1" x14ac:dyDescent="0.2">
      <c r="A58" s="192"/>
      <c r="B58" s="193"/>
      <c r="C58" s="180"/>
      <c r="D58" s="180"/>
      <c r="E58" s="180"/>
      <c r="F58" s="180"/>
      <c r="G58" s="180"/>
      <c r="H58" s="180"/>
      <c r="I58" s="180"/>
      <c r="J58" s="180"/>
      <c r="K58" s="180"/>
      <c r="L58" s="180"/>
      <c r="M58" s="180"/>
      <c r="N58" s="180"/>
      <c r="O58" s="180"/>
      <c r="P58" s="204"/>
      <c r="Q58" s="204"/>
      <c r="R58" s="204"/>
      <c r="S58" s="204"/>
      <c r="T58" s="180"/>
      <c r="U58" s="180"/>
      <c r="V58" s="180"/>
      <c r="W58" s="180"/>
      <c r="X58" s="180"/>
      <c r="Y58" s="180"/>
      <c r="Z58" s="180"/>
      <c r="AA58" s="180"/>
      <c r="AB58" s="180"/>
      <c r="AC58" s="180"/>
      <c r="AD58" s="180"/>
      <c r="AE58" s="180"/>
      <c r="AF58" s="180"/>
      <c r="AG58" s="192"/>
      <c r="AH58" s="192"/>
      <c r="AI58" s="192"/>
      <c r="AJ58" s="192"/>
    </row>
    <row r="59" spans="1:36" ht="24" customHeight="1" x14ac:dyDescent="0.2">
      <c r="A59" s="192"/>
      <c r="B59" s="193"/>
      <c r="C59" s="180"/>
      <c r="D59" s="180"/>
      <c r="E59" s="180"/>
      <c r="F59" s="180"/>
      <c r="G59" s="180"/>
      <c r="H59" s="180"/>
      <c r="I59" s="180"/>
      <c r="J59" s="180"/>
      <c r="K59" s="180"/>
      <c r="L59" s="180"/>
      <c r="M59" s="180"/>
      <c r="N59" s="180"/>
      <c r="O59" s="180"/>
      <c r="P59" s="183"/>
      <c r="Q59" s="183"/>
      <c r="R59" s="183"/>
      <c r="S59" s="183"/>
      <c r="T59" s="180"/>
      <c r="U59" s="180"/>
      <c r="V59" s="180"/>
      <c r="W59" s="180"/>
      <c r="X59" s="180"/>
      <c r="Y59" s="180"/>
      <c r="Z59" s="180"/>
      <c r="AA59" s="180"/>
      <c r="AB59" s="180"/>
      <c r="AC59" s="180"/>
      <c r="AD59" s="180"/>
      <c r="AE59" s="180"/>
      <c r="AF59" s="180"/>
      <c r="AG59" s="183"/>
      <c r="AH59" s="180"/>
      <c r="AI59" s="180"/>
      <c r="AJ59" s="180"/>
    </row>
    <row r="60" spans="1:36" ht="25.5" customHeight="1" x14ac:dyDescent="0.2">
      <c r="A60" s="192"/>
      <c r="B60" s="193"/>
      <c r="C60" s="180"/>
      <c r="D60" s="180"/>
      <c r="E60" s="180"/>
      <c r="F60" s="180"/>
      <c r="G60" s="180"/>
      <c r="H60" s="180"/>
      <c r="I60" s="180"/>
      <c r="J60" s="180"/>
      <c r="K60" s="180"/>
      <c r="L60" s="180"/>
      <c r="M60" s="180"/>
      <c r="N60" s="180"/>
      <c r="O60" s="180"/>
      <c r="P60" s="183"/>
      <c r="Q60" s="183"/>
      <c r="R60" s="183"/>
      <c r="S60" s="183"/>
      <c r="T60" s="180"/>
      <c r="U60" s="180"/>
      <c r="V60" s="180"/>
      <c r="W60" s="180"/>
      <c r="X60" s="180"/>
      <c r="Y60" s="180"/>
      <c r="Z60" s="180"/>
      <c r="AA60" s="180"/>
      <c r="AB60" s="180"/>
      <c r="AC60" s="180"/>
      <c r="AD60" s="180"/>
      <c r="AE60" s="180"/>
      <c r="AF60" s="180"/>
      <c r="AG60" s="183"/>
      <c r="AH60" s="180"/>
      <c r="AI60" s="180"/>
      <c r="AJ60" s="180"/>
    </row>
    <row r="61" spans="1:36" x14ac:dyDescent="0.2">
      <c r="A61" s="192"/>
      <c r="B61" s="193"/>
      <c r="C61" s="180"/>
      <c r="D61" s="180"/>
      <c r="E61" s="180"/>
      <c r="F61" s="180"/>
      <c r="G61" s="180"/>
      <c r="H61" s="180"/>
      <c r="I61" s="180"/>
      <c r="J61" s="180"/>
      <c r="K61" s="180"/>
      <c r="L61" s="180"/>
      <c r="M61" s="180"/>
      <c r="N61" s="180"/>
      <c r="O61" s="180"/>
      <c r="P61" s="183"/>
      <c r="Q61" s="183"/>
      <c r="R61" s="183"/>
      <c r="S61" s="183"/>
      <c r="T61" s="180"/>
      <c r="U61" s="180"/>
      <c r="V61" s="180"/>
      <c r="W61" s="180"/>
      <c r="X61" s="180"/>
      <c r="Y61" s="180"/>
      <c r="Z61" s="180"/>
      <c r="AA61" s="180"/>
      <c r="AB61" s="180"/>
      <c r="AC61" s="180"/>
      <c r="AD61" s="180"/>
      <c r="AE61" s="180"/>
      <c r="AF61" s="180"/>
      <c r="AG61" s="183"/>
      <c r="AH61" s="180"/>
      <c r="AI61" s="180"/>
      <c r="AJ61" s="180"/>
    </row>
    <row r="62" spans="1:36" x14ac:dyDescent="0.2">
      <c r="A62" s="192"/>
      <c r="B62" s="193"/>
      <c r="C62" s="180"/>
      <c r="D62" s="180"/>
      <c r="E62" s="180"/>
      <c r="F62" s="180"/>
      <c r="G62" s="180"/>
      <c r="H62" s="180"/>
      <c r="I62" s="180"/>
      <c r="J62" s="180"/>
      <c r="K62" s="180"/>
      <c r="L62" s="180"/>
      <c r="M62" s="180"/>
      <c r="N62" s="180"/>
      <c r="O62" s="180"/>
      <c r="P62" s="183"/>
      <c r="Q62" s="183"/>
      <c r="R62" s="183"/>
      <c r="S62" s="183"/>
      <c r="T62" s="180"/>
      <c r="U62" s="180"/>
      <c r="V62" s="180"/>
      <c r="W62" s="180"/>
      <c r="X62" s="180"/>
      <c r="Y62" s="180"/>
      <c r="Z62" s="180"/>
      <c r="AA62" s="180"/>
      <c r="AB62" s="180"/>
      <c r="AC62" s="180"/>
      <c r="AD62" s="180"/>
      <c r="AE62" s="180"/>
      <c r="AF62" s="180"/>
      <c r="AG62" s="183"/>
      <c r="AH62" s="180"/>
      <c r="AI62" s="180"/>
      <c r="AJ62" s="180"/>
    </row>
    <row r="63" spans="1:36" x14ac:dyDescent="0.2">
      <c r="A63" s="192"/>
      <c r="B63" s="193"/>
      <c r="C63" s="180"/>
      <c r="D63" s="180"/>
      <c r="E63" s="180"/>
      <c r="F63" s="180"/>
      <c r="G63" s="180"/>
      <c r="H63" s="180"/>
      <c r="I63" s="180"/>
      <c r="J63" s="180"/>
      <c r="K63" s="180"/>
      <c r="L63" s="180"/>
      <c r="M63" s="180"/>
      <c r="N63" s="180"/>
      <c r="O63" s="180"/>
      <c r="P63" s="183"/>
      <c r="Q63" s="183"/>
      <c r="R63" s="183"/>
      <c r="S63" s="183"/>
      <c r="T63" s="180"/>
      <c r="U63" s="180"/>
      <c r="V63" s="180"/>
      <c r="W63" s="180"/>
      <c r="X63" s="180"/>
      <c r="Y63" s="180"/>
      <c r="Z63" s="180"/>
      <c r="AA63" s="180"/>
      <c r="AB63" s="180"/>
      <c r="AC63" s="180"/>
      <c r="AD63" s="180"/>
      <c r="AE63" s="180"/>
      <c r="AF63" s="180"/>
      <c r="AG63" s="183"/>
      <c r="AH63" s="180"/>
      <c r="AI63" s="180"/>
      <c r="AJ63" s="180"/>
    </row>
    <row r="64" spans="1:36" x14ac:dyDescent="0.2">
      <c r="A64" s="192"/>
      <c r="B64" s="193"/>
      <c r="C64" s="180"/>
      <c r="D64" s="180"/>
      <c r="E64" s="180"/>
      <c r="F64" s="180"/>
      <c r="G64" s="180"/>
      <c r="H64" s="180"/>
      <c r="I64" s="180"/>
      <c r="J64" s="180"/>
      <c r="K64" s="180"/>
      <c r="L64" s="180"/>
      <c r="M64" s="180"/>
      <c r="N64" s="180"/>
      <c r="O64" s="180"/>
      <c r="P64" s="183"/>
      <c r="Q64" s="183"/>
      <c r="R64" s="183"/>
      <c r="S64" s="183"/>
      <c r="T64" s="180"/>
      <c r="U64" s="180"/>
      <c r="V64" s="180"/>
      <c r="W64" s="180"/>
      <c r="X64" s="180"/>
      <c r="Y64" s="180"/>
      <c r="Z64" s="180"/>
      <c r="AA64" s="180"/>
      <c r="AB64" s="180"/>
      <c r="AC64" s="180"/>
      <c r="AD64" s="180"/>
      <c r="AE64" s="180"/>
      <c r="AF64" s="180"/>
      <c r="AG64" s="183"/>
      <c r="AH64" s="180"/>
      <c r="AI64" s="180"/>
      <c r="AJ64" s="180"/>
    </row>
    <row r="65" spans="1:36" x14ac:dyDescent="0.2">
      <c r="A65" s="192"/>
      <c r="B65" s="193"/>
      <c r="C65" s="180"/>
      <c r="D65" s="180"/>
      <c r="E65" s="180"/>
      <c r="F65" s="180"/>
      <c r="G65" s="180"/>
      <c r="H65" s="180"/>
      <c r="I65" s="180"/>
      <c r="J65" s="180"/>
      <c r="K65" s="180"/>
      <c r="L65" s="180"/>
      <c r="M65" s="180"/>
      <c r="N65" s="180"/>
      <c r="O65" s="180"/>
      <c r="P65" s="183"/>
      <c r="Q65" s="183"/>
      <c r="R65" s="183"/>
      <c r="S65" s="183"/>
      <c r="T65" s="180"/>
      <c r="U65" s="180"/>
      <c r="V65" s="180"/>
      <c r="W65" s="180"/>
      <c r="X65" s="180"/>
      <c r="Y65" s="180"/>
      <c r="Z65" s="180"/>
      <c r="AA65" s="180"/>
      <c r="AB65" s="180"/>
      <c r="AC65" s="180"/>
      <c r="AD65" s="180"/>
      <c r="AE65" s="180"/>
      <c r="AF65" s="180"/>
      <c r="AG65" s="183"/>
      <c r="AH65" s="180"/>
      <c r="AI65" s="180"/>
      <c r="AJ65" s="180"/>
    </row>
    <row r="66" spans="1:36" x14ac:dyDescent="0.2">
      <c r="A66" s="192"/>
      <c r="B66" s="193"/>
      <c r="C66" s="180"/>
      <c r="D66" s="180"/>
      <c r="E66" s="180"/>
      <c r="F66" s="180"/>
      <c r="G66" s="180"/>
      <c r="H66" s="180"/>
      <c r="I66" s="180"/>
      <c r="J66" s="180"/>
      <c r="K66" s="180"/>
      <c r="L66" s="180"/>
      <c r="M66" s="180"/>
      <c r="N66" s="180"/>
      <c r="O66" s="180"/>
      <c r="P66" s="183"/>
      <c r="Q66" s="183"/>
      <c r="R66" s="183"/>
      <c r="S66" s="183"/>
      <c r="T66" s="180"/>
      <c r="U66" s="180"/>
      <c r="V66" s="180"/>
      <c r="W66" s="180"/>
      <c r="X66" s="180"/>
      <c r="Y66" s="180"/>
      <c r="Z66" s="180"/>
      <c r="AA66" s="180"/>
      <c r="AB66" s="180"/>
      <c r="AC66" s="180"/>
      <c r="AD66" s="180"/>
      <c r="AE66" s="180"/>
      <c r="AF66" s="180"/>
      <c r="AG66" s="183"/>
      <c r="AH66" s="180"/>
      <c r="AI66" s="180"/>
      <c r="AJ66" s="180"/>
    </row>
    <row r="67" spans="1:36" x14ac:dyDescent="0.2">
      <c r="A67" s="192"/>
      <c r="B67" s="193"/>
      <c r="C67" s="180"/>
      <c r="D67" s="180"/>
      <c r="E67" s="180"/>
      <c r="F67" s="180"/>
      <c r="G67" s="180"/>
      <c r="H67" s="180"/>
      <c r="I67" s="180"/>
      <c r="J67" s="180"/>
      <c r="K67" s="180"/>
      <c r="L67" s="180"/>
      <c r="M67" s="180"/>
      <c r="N67" s="180"/>
      <c r="O67" s="180"/>
      <c r="P67" s="183"/>
      <c r="Q67" s="183"/>
      <c r="R67" s="183"/>
      <c r="S67" s="183"/>
      <c r="T67" s="180"/>
      <c r="U67" s="180"/>
      <c r="V67" s="180"/>
      <c r="W67" s="180"/>
      <c r="X67" s="180"/>
      <c r="Y67" s="180"/>
      <c r="Z67" s="180"/>
      <c r="AA67" s="180"/>
      <c r="AB67" s="180"/>
      <c r="AC67" s="180"/>
      <c r="AD67" s="180"/>
      <c r="AE67" s="180"/>
      <c r="AF67" s="180"/>
      <c r="AG67" s="183"/>
      <c r="AH67" s="180"/>
      <c r="AI67" s="180"/>
      <c r="AJ67" s="180"/>
    </row>
    <row r="68" spans="1:36" x14ac:dyDescent="0.2">
      <c r="A68" s="192"/>
      <c r="B68" s="193"/>
      <c r="C68" s="180"/>
      <c r="D68" s="180"/>
      <c r="E68" s="180"/>
      <c r="F68" s="180"/>
      <c r="G68" s="180"/>
      <c r="H68" s="180"/>
      <c r="I68" s="180"/>
      <c r="J68" s="180"/>
      <c r="K68" s="180"/>
      <c r="L68" s="180"/>
      <c r="M68" s="180"/>
      <c r="N68" s="180"/>
      <c r="O68" s="180"/>
      <c r="P68" s="183"/>
      <c r="Q68" s="183"/>
      <c r="R68" s="183"/>
      <c r="S68" s="183"/>
      <c r="T68" s="180"/>
      <c r="U68" s="180"/>
      <c r="V68" s="180"/>
      <c r="W68" s="180"/>
      <c r="X68" s="180"/>
      <c r="Y68" s="180"/>
      <c r="Z68" s="180"/>
      <c r="AA68" s="180"/>
      <c r="AB68" s="180"/>
      <c r="AC68" s="180"/>
      <c r="AD68" s="180"/>
      <c r="AE68" s="180"/>
      <c r="AF68" s="180"/>
      <c r="AG68" s="183"/>
      <c r="AH68" s="180"/>
      <c r="AI68" s="180"/>
      <c r="AJ68" s="180"/>
    </row>
    <row r="69" spans="1:36" x14ac:dyDescent="0.2">
      <c r="A69" s="192"/>
      <c r="B69" s="193"/>
      <c r="C69" s="180"/>
      <c r="D69" s="180"/>
      <c r="E69" s="180"/>
      <c r="F69" s="180"/>
      <c r="G69" s="180"/>
      <c r="H69" s="180"/>
      <c r="I69" s="180"/>
      <c r="J69" s="180"/>
      <c r="K69" s="180"/>
      <c r="L69" s="180"/>
      <c r="M69" s="180"/>
      <c r="N69" s="180"/>
      <c r="O69" s="180"/>
      <c r="P69" s="183"/>
      <c r="Q69" s="183"/>
      <c r="R69" s="183"/>
      <c r="S69" s="183"/>
      <c r="T69" s="180"/>
      <c r="U69" s="180"/>
      <c r="V69" s="180"/>
      <c r="W69" s="180"/>
      <c r="X69" s="180"/>
      <c r="Y69" s="180"/>
      <c r="Z69" s="180"/>
      <c r="AA69" s="180"/>
      <c r="AB69" s="180"/>
      <c r="AC69" s="180"/>
      <c r="AD69" s="180"/>
      <c r="AE69" s="180"/>
      <c r="AF69" s="180"/>
      <c r="AG69" s="183"/>
      <c r="AH69" s="180"/>
      <c r="AI69" s="180"/>
      <c r="AJ69" s="180"/>
    </row>
    <row r="70" spans="1:36" x14ac:dyDescent="0.2">
      <c r="A70" s="192"/>
      <c r="B70" s="193"/>
      <c r="C70" s="180"/>
      <c r="D70" s="180"/>
      <c r="E70" s="180"/>
      <c r="F70" s="180"/>
      <c r="G70" s="180"/>
      <c r="H70" s="180"/>
      <c r="I70" s="180"/>
      <c r="J70" s="180"/>
      <c r="K70" s="180"/>
      <c r="L70" s="180"/>
      <c r="M70" s="180"/>
      <c r="N70" s="180"/>
      <c r="O70" s="180"/>
      <c r="P70" s="183"/>
      <c r="Q70" s="183"/>
      <c r="R70" s="183"/>
      <c r="S70" s="183"/>
      <c r="T70" s="180"/>
      <c r="U70" s="180"/>
      <c r="V70" s="180"/>
      <c r="W70" s="180"/>
      <c r="X70" s="180"/>
      <c r="Y70" s="180"/>
      <c r="Z70" s="180"/>
      <c r="AA70" s="180"/>
      <c r="AB70" s="180"/>
      <c r="AC70" s="180"/>
      <c r="AD70" s="180"/>
      <c r="AE70" s="180"/>
      <c r="AF70" s="180"/>
      <c r="AG70" s="183"/>
      <c r="AH70" s="180"/>
      <c r="AI70" s="180"/>
      <c r="AJ70" s="180"/>
    </row>
    <row r="71" spans="1:36" x14ac:dyDescent="0.2">
      <c r="A71" s="192"/>
      <c r="B71" s="193"/>
      <c r="C71" s="180"/>
      <c r="D71" s="180"/>
      <c r="E71" s="180"/>
      <c r="F71" s="180"/>
      <c r="G71" s="180"/>
      <c r="H71" s="180"/>
      <c r="I71" s="180"/>
      <c r="J71" s="180"/>
      <c r="K71" s="180"/>
      <c r="L71" s="180"/>
      <c r="M71" s="180"/>
      <c r="N71" s="180"/>
      <c r="O71" s="180"/>
      <c r="P71" s="183"/>
      <c r="Q71" s="183"/>
      <c r="R71" s="183"/>
      <c r="S71" s="183"/>
      <c r="T71" s="180"/>
      <c r="U71" s="180"/>
      <c r="V71" s="180"/>
      <c r="W71" s="180"/>
      <c r="X71" s="180"/>
      <c r="Y71" s="180"/>
      <c r="Z71" s="180"/>
      <c r="AA71" s="180"/>
      <c r="AB71" s="180"/>
      <c r="AC71" s="180"/>
      <c r="AD71" s="180"/>
      <c r="AE71" s="180"/>
      <c r="AF71" s="180"/>
      <c r="AG71" s="183"/>
      <c r="AH71" s="180"/>
      <c r="AI71" s="180"/>
      <c r="AJ71" s="180"/>
    </row>
    <row r="72" spans="1:36" x14ac:dyDescent="0.2">
      <c r="A72" s="192"/>
      <c r="B72" s="193"/>
      <c r="C72" s="180"/>
      <c r="D72" s="180"/>
      <c r="E72" s="180"/>
      <c r="F72" s="180"/>
      <c r="G72" s="180"/>
      <c r="H72" s="180"/>
      <c r="I72" s="180"/>
      <c r="J72" s="180"/>
      <c r="K72" s="180"/>
      <c r="L72" s="180"/>
      <c r="M72" s="180"/>
      <c r="N72" s="180"/>
      <c r="O72" s="180"/>
      <c r="P72" s="183"/>
      <c r="Q72" s="183"/>
      <c r="R72" s="183"/>
      <c r="S72" s="183"/>
      <c r="T72" s="180"/>
      <c r="U72" s="180"/>
      <c r="V72" s="180"/>
      <c r="W72" s="180"/>
      <c r="X72" s="180"/>
      <c r="Y72" s="180"/>
      <c r="Z72" s="180"/>
      <c r="AA72" s="180"/>
      <c r="AB72" s="180"/>
      <c r="AC72" s="180"/>
      <c r="AD72" s="180"/>
      <c r="AE72" s="180"/>
      <c r="AF72" s="180"/>
      <c r="AG72" s="183"/>
      <c r="AH72" s="180"/>
      <c r="AI72" s="180"/>
      <c r="AJ72" s="180"/>
    </row>
    <row r="73" spans="1:36" x14ac:dyDescent="0.2">
      <c r="A73" s="192"/>
      <c r="B73" s="193"/>
      <c r="C73" s="180"/>
      <c r="D73" s="180"/>
      <c r="E73" s="180"/>
      <c r="F73" s="180"/>
      <c r="G73" s="180"/>
      <c r="H73" s="180"/>
      <c r="I73" s="180"/>
      <c r="J73" s="180"/>
      <c r="K73" s="180"/>
      <c r="L73" s="180"/>
      <c r="M73" s="180"/>
      <c r="N73" s="180"/>
      <c r="O73" s="180"/>
      <c r="P73" s="183"/>
      <c r="Q73" s="183"/>
      <c r="R73" s="183"/>
      <c r="S73" s="183"/>
      <c r="T73" s="180"/>
      <c r="U73" s="180"/>
      <c r="V73" s="180"/>
      <c r="W73" s="180"/>
      <c r="X73" s="180"/>
      <c r="Y73" s="180"/>
      <c r="Z73" s="180"/>
      <c r="AA73" s="180"/>
      <c r="AB73" s="180"/>
      <c r="AC73" s="180"/>
      <c r="AD73" s="180"/>
      <c r="AE73" s="180"/>
      <c r="AF73" s="180"/>
      <c r="AG73" s="183"/>
      <c r="AH73" s="180"/>
      <c r="AI73" s="180"/>
      <c r="AJ73" s="180"/>
    </row>
    <row r="74" spans="1:36" x14ac:dyDescent="0.2">
      <c r="A74" s="192"/>
      <c r="B74" s="193"/>
      <c r="C74" s="180"/>
      <c r="D74" s="180"/>
      <c r="E74" s="180"/>
      <c r="F74" s="180"/>
      <c r="G74" s="180"/>
      <c r="H74" s="180"/>
      <c r="I74" s="180"/>
      <c r="J74" s="180"/>
      <c r="K74" s="180"/>
      <c r="L74" s="180"/>
      <c r="M74" s="180"/>
      <c r="N74" s="180"/>
      <c r="O74" s="180"/>
      <c r="P74" s="183"/>
      <c r="Q74" s="183"/>
      <c r="R74" s="183"/>
      <c r="S74" s="183"/>
      <c r="T74" s="180"/>
      <c r="U74" s="180"/>
      <c r="V74" s="180"/>
      <c r="W74" s="180"/>
      <c r="X74" s="180"/>
      <c r="Y74" s="180"/>
      <c r="Z74" s="180"/>
      <c r="AA74" s="180"/>
      <c r="AB74" s="180"/>
      <c r="AC74" s="180"/>
      <c r="AD74" s="180"/>
      <c r="AE74" s="180"/>
      <c r="AF74" s="180"/>
      <c r="AG74" s="183"/>
      <c r="AH74" s="180"/>
      <c r="AI74" s="180"/>
      <c r="AJ74" s="180"/>
    </row>
    <row r="75" spans="1:36" x14ac:dyDescent="0.2">
      <c r="A75" s="192"/>
      <c r="B75" s="193"/>
      <c r="C75" s="180"/>
      <c r="D75" s="180"/>
      <c r="E75" s="180"/>
      <c r="F75" s="180"/>
      <c r="G75" s="180"/>
      <c r="H75" s="180"/>
      <c r="I75" s="180"/>
      <c r="J75" s="180"/>
      <c r="K75" s="180"/>
      <c r="L75" s="180"/>
      <c r="M75" s="180"/>
      <c r="N75" s="180"/>
      <c r="O75" s="180"/>
      <c r="P75" s="183"/>
      <c r="Q75" s="183"/>
      <c r="R75" s="183"/>
      <c r="S75" s="183"/>
      <c r="T75" s="180"/>
      <c r="U75" s="180"/>
      <c r="V75" s="180"/>
      <c r="W75" s="180"/>
      <c r="X75" s="180"/>
      <c r="Y75" s="180"/>
      <c r="Z75" s="180"/>
      <c r="AA75" s="180"/>
      <c r="AB75" s="180"/>
      <c r="AC75" s="180"/>
      <c r="AD75" s="180"/>
      <c r="AE75" s="180"/>
      <c r="AF75" s="180"/>
      <c r="AG75" s="183"/>
      <c r="AH75" s="180"/>
      <c r="AI75" s="180"/>
      <c r="AJ75" s="180"/>
    </row>
    <row r="76" spans="1:36" x14ac:dyDescent="0.2">
      <c r="A76" s="192"/>
      <c r="B76" s="193"/>
      <c r="C76" s="180"/>
      <c r="D76" s="180"/>
      <c r="E76" s="180"/>
      <c r="F76" s="180"/>
      <c r="G76" s="180"/>
      <c r="H76" s="180"/>
      <c r="I76" s="180"/>
      <c r="J76" s="180"/>
      <c r="K76" s="180"/>
      <c r="L76" s="180"/>
      <c r="M76" s="180"/>
      <c r="N76" s="180"/>
      <c r="O76" s="180"/>
      <c r="P76" s="183"/>
      <c r="Q76" s="183"/>
      <c r="R76" s="183"/>
      <c r="S76" s="183"/>
      <c r="T76" s="180"/>
      <c r="U76" s="180"/>
      <c r="V76" s="180"/>
      <c r="W76" s="180"/>
      <c r="X76" s="180"/>
      <c r="Y76" s="180"/>
      <c r="Z76" s="180"/>
      <c r="AA76" s="180"/>
      <c r="AB76" s="180"/>
      <c r="AC76" s="180"/>
      <c r="AD76" s="180"/>
      <c r="AE76" s="180"/>
      <c r="AF76" s="180"/>
      <c r="AG76" s="183"/>
      <c r="AH76" s="180"/>
      <c r="AI76" s="180"/>
      <c r="AJ76" s="180"/>
    </row>
    <row r="77" spans="1:36" x14ac:dyDescent="0.2">
      <c r="A77" s="192"/>
      <c r="B77" s="193"/>
      <c r="C77" s="180"/>
      <c r="D77" s="180"/>
      <c r="E77" s="180"/>
      <c r="F77" s="180"/>
      <c r="G77" s="180"/>
      <c r="H77" s="180"/>
      <c r="I77" s="180"/>
      <c r="J77" s="180"/>
      <c r="K77" s="180"/>
      <c r="L77" s="180"/>
      <c r="M77" s="180"/>
      <c r="N77" s="180"/>
      <c r="O77" s="180"/>
      <c r="P77" s="183"/>
      <c r="Q77" s="183"/>
      <c r="R77" s="183"/>
      <c r="S77" s="183"/>
      <c r="T77" s="180"/>
      <c r="U77" s="180"/>
      <c r="V77" s="180"/>
      <c r="W77" s="180"/>
      <c r="X77" s="180"/>
      <c r="Y77" s="180"/>
      <c r="Z77" s="180"/>
      <c r="AA77" s="180"/>
      <c r="AB77" s="180"/>
      <c r="AC77" s="180"/>
      <c r="AD77" s="180"/>
      <c r="AE77" s="180"/>
      <c r="AF77" s="180"/>
      <c r="AG77" s="183"/>
      <c r="AH77" s="180"/>
      <c r="AI77" s="180"/>
      <c r="AJ77" s="180"/>
    </row>
    <row r="78" spans="1:36" x14ac:dyDescent="0.2">
      <c r="A78" s="192"/>
      <c r="B78" s="193"/>
      <c r="C78" s="180"/>
      <c r="D78" s="180"/>
      <c r="E78" s="180"/>
      <c r="F78" s="180"/>
      <c r="G78" s="180"/>
      <c r="H78" s="180"/>
      <c r="I78" s="180"/>
      <c r="J78" s="180"/>
      <c r="K78" s="180"/>
      <c r="L78" s="180"/>
      <c r="M78" s="180"/>
      <c r="N78" s="180"/>
      <c r="O78" s="180"/>
      <c r="P78" s="183"/>
      <c r="Q78" s="183"/>
      <c r="R78" s="183"/>
      <c r="S78" s="183"/>
      <c r="T78" s="180"/>
      <c r="U78" s="180"/>
      <c r="V78" s="180"/>
      <c r="W78" s="180"/>
      <c r="X78" s="180"/>
      <c r="Y78" s="180"/>
      <c r="Z78" s="180"/>
      <c r="AA78" s="180"/>
      <c r="AB78" s="180"/>
      <c r="AC78" s="180"/>
      <c r="AD78" s="180"/>
      <c r="AE78" s="180"/>
      <c r="AF78" s="180"/>
      <c r="AG78" s="183"/>
      <c r="AH78" s="180"/>
      <c r="AI78" s="180"/>
      <c r="AJ78" s="180"/>
    </row>
    <row r="79" spans="1:36" x14ac:dyDescent="0.2">
      <c r="A79" s="192"/>
      <c r="B79" s="193"/>
      <c r="C79" s="180"/>
      <c r="D79" s="180"/>
      <c r="E79" s="180"/>
      <c r="F79" s="180"/>
      <c r="G79" s="180"/>
      <c r="H79" s="180"/>
      <c r="I79" s="180"/>
      <c r="J79" s="180"/>
      <c r="K79" s="180"/>
      <c r="L79" s="180"/>
      <c r="M79" s="180"/>
      <c r="N79" s="180"/>
      <c r="O79" s="180"/>
      <c r="P79" s="183"/>
      <c r="Q79" s="183"/>
      <c r="R79" s="183"/>
      <c r="S79" s="183"/>
      <c r="T79" s="180"/>
      <c r="U79" s="180"/>
      <c r="V79" s="180"/>
      <c r="W79" s="180"/>
      <c r="X79" s="180"/>
      <c r="Y79" s="180"/>
      <c r="Z79" s="180"/>
      <c r="AA79" s="180"/>
      <c r="AB79" s="180"/>
      <c r="AC79" s="180"/>
      <c r="AD79" s="180"/>
      <c r="AE79" s="180"/>
      <c r="AF79" s="180"/>
      <c r="AG79" s="183"/>
      <c r="AH79" s="180"/>
      <c r="AI79" s="180"/>
      <c r="AJ79" s="180"/>
    </row>
    <row r="80" spans="1:36" x14ac:dyDescent="0.2">
      <c r="A80" s="192"/>
      <c r="B80" s="193"/>
      <c r="C80" s="180"/>
      <c r="D80" s="180"/>
      <c r="E80" s="180"/>
      <c r="F80" s="180"/>
      <c r="G80" s="180"/>
      <c r="H80" s="180"/>
      <c r="I80" s="180"/>
      <c r="J80" s="180"/>
      <c r="K80" s="180"/>
      <c r="L80" s="180"/>
      <c r="M80" s="180"/>
      <c r="N80" s="180"/>
      <c r="O80" s="180"/>
      <c r="P80" s="183"/>
      <c r="Q80" s="183"/>
      <c r="R80" s="183"/>
      <c r="S80" s="183"/>
      <c r="T80" s="180"/>
      <c r="U80" s="180"/>
      <c r="V80" s="180"/>
      <c r="W80" s="180"/>
      <c r="X80" s="180"/>
      <c r="Y80" s="180"/>
      <c r="Z80" s="180"/>
      <c r="AA80" s="180"/>
      <c r="AB80" s="180"/>
      <c r="AC80" s="180"/>
      <c r="AD80" s="180"/>
      <c r="AE80" s="180"/>
      <c r="AF80" s="180"/>
      <c r="AG80" s="183"/>
      <c r="AH80" s="180"/>
      <c r="AI80" s="180"/>
      <c r="AJ80" s="180"/>
    </row>
    <row r="81" spans="1:36" x14ac:dyDescent="0.2">
      <c r="A81" s="192"/>
      <c r="B81" s="193"/>
      <c r="C81" s="180"/>
      <c r="D81" s="180"/>
      <c r="E81" s="180"/>
      <c r="F81" s="180"/>
      <c r="G81" s="180"/>
      <c r="H81" s="180"/>
      <c r="I81" s="180"/>
      <c r="J81" s="180"/>
      <c r="K81" s="180"/>
      <c r="L81" s="180"/>
      <c r="M81" s="180"/>
      <c r="N81" s="180"/>
      <c r="O81" s="180"/>
      <c r="P81" s="183"/>
      <c r="Q81" s="183"/>
      <c r="R81" s="183"/>
      <c r="S81" s="183"/>
      <c r="T81" s="180"/>
      <c r="U81" s="180"/>
      <c r="V81" s="180"/>
      <c r="W81" s="180"/>
      <c r="X81" s="180"/>
      <c r="Y81" s="180"/>
      <c r="Z81" s="180"/>
      <c r="AA81" s="180"/>
      <c r="AB81" s="180"/>
      <c r="AC81" s="180"/>
      <c r="AD81" s="180"/>
      <c r="AE81" s="180"/>
      <c r="AF81" s="180"/>
      <c r="AG81" s="183"/>
      <c r="AH81" s="180"/>
      <c r="AI81" s="180"/>
      <c r="AJ81" s="180"/>
    </row>
    <row r="82" spans="1:36" x14ac:dyDescent="0.2">
      <c r="A82" s="192"/>
      <c r="B82" s="193"/>
      <c r="C82" s="180"/>
      <c r="D82" s="180"/>
      <c r="E82" s="180"/>
      <c r="F82" s="180"/>
      <c r="G82" s="180"/>
      <c r="H82" s="180"/>
      <c r="I82" s="180"/>
      <c r="J82" s="180"/>
      <c r="K82" s="180"/>
      <c r="L82" s="180"/>
      <c r="M82" s="180"/>
      <c r="N82" s="180"/>
      <c r="O82" s="180"/>
      <c r="P82" s="183"/>
      <c r="Q82" s="183"/>
      <c r="R82" s="183"/>
      <c r="S82" s="183"/>
      <c r="T82" s="180"/>
      <c r="U82" s="180"/>
      <c r="V82" s="180"/>
      <c r="W82" s="180"/>
      <c r="X82" s="180"/>
      <c r="Y82" s="180"/>
      <c r="Z82" s="180"/>
      <c r="AA82" s="180"/>
      <c r="AB82" s="180"/>
      <c r="AC82" s="180"/>
      <c r="AD82" s="180"/>
      <c r="AE82" s="180"/>
      <c r="AF82" s="180"/>
      <c r="AG82" s="183"/>
      <c r="AH82" s="180"/>
      <c r="AI82" s="180"/>
      <c r="AJ82" s="180"/>
    </row>
    <row r="83" spans="1:36" x14ac:dyDescent="0.2">
      <c r="A83" s="192"/>
      <c r="B83" s="193"/>
      <c r="C83" s="180"/>
      <c r="D83" s="180"/>
      <c r="E83" s="180"/>
      <c r="F83" s="180"/>
      <c r="G83" s="180"/>
      <c r="H83" s="180"/>
      <c r="I83" s="180"/>
      <c r="J83" s="180"/>
      <c r="K83" s="180"/>
      <c r="L83" s="180"/>
      <c r="M83" s="180"/>
      <c r="N83" s="180"/>
      <c r="O83" s="180"/>
      <c r="P83" s="183"/>
      <c r="Q83" s="183"/>
      <c r="R83" s="183"/>
      <c r="S83" s="183"/>
      <c r="T83" s="180"/>
      <c r="U83" s="180"/>
      <c r="V83" s="180"/>
      <c r="W83" s="180"/>
      <c r="X83" s="180"/>
      <c r="Y83" s="180"/>
      <c r="Z83" s="180"/>
      <c r="AA83" s="180"/>
      <c r="AB83" s="180"/>
      <c r="AC83" s="180"/>
      <c r="AD83" s="180"/>
      <c r="AE83" s="180"/>
      <c r="AF83" s="180"/>
      <c r="AG83" s="183"/>
      <c r="AH83" s="180"/>
      <c r="AI83" s="180"/>
      <c r="AJ83" s="180"/>
    </row>
    <row r="84" spans="1:36" x14ac:dyDescent="0.2">
      <c r="A84" s="192"/>
      <c r="B84" s="193"/>
      <c r="C84" s="180"/>
      <c r="D84" s="180"/>
      <c r="E84" s="180"/>
      <c r="F84" s="180"/>
      <c r="G84" s="180"/>
      <c r="H84" s="180"/>
      <c r="I84" s="180"/>
      <c r="J84" s="180"/>
      <c r="K84" s="180"/>
      <c r="L84" s="180"/>
      <c r="M84" s="180"/>
      <c r="N84" s="180"/>
      <c r="O84" s="180"/>
      <c r="P84" s="183"/>
      <c r="Q84" s="183"/>
      <c r="R84" s="183"/>
      <c r="S84" s="183"/>
      <c r="T84" s="180"/>
      <c r="U84" s="180"/>
      <c r="V84" s="180"/>
      <c r="W84" s="180"/>
      <c r="X84" s="180"/>
      <c r="Y84" s="180"/>
      <c r="Z84" s="180"/>
      <c r="AA84" s="180"/>
      <c r="AB84" s="180"/>
      <c r="AC84" s="180"/>
      <c r="AD84" s="180"/>
      <c r="AE84" s="180"/>
      <c r="AF84" s="180"/>
      <c r="AG84" s="183"/>
      <c r="AH84" s="180"/>
      <c r="AI84" s="180"/>
      <c r="AJ84" s="180"/>
    </row>
    <row r="85" spans="1:36" x14ac:dyDescent="0.2">
      <c r="A85" s="192"/>
      <c r="B85" s="193"/>
      <c r="C85" s="180"/>
      <c r="D85" s="180"/>
      <c r="E85" s="180"/>
      <c r="F85" s="180"/>
      <c r="G85" s="180"/>
      <c r="H85" s="180"/>
      <c r="I85" s="180"/>
      <c r="J85" s="180"/>
      <c r="K85" s="180"/>
      <c r="L85" s="180"/>
      <c r="M85" s="180"/>
      <c r="N85" s="180"/>
      <c r="O85" s="180"/>
      <c r="P85" s="183"/>
      <c r="Q85" s="183"/>
      <c r="R85" s="183"/>
      <c r="S85" s="183"/>
      <c r="T85" s="180"/>
      <c r="U85" s="180"/>
      <c r="V85" s="180"/>
      <c r="W85" s="180"/>
      <c r="X85" s="180"/>
      <c r="Y85" s="180"/>
      <c r="Z85" s="180"/>
      <c r="AA85" s="180"/>
      <c r="AB85" s="180"/>
      <c r="AC85" s="180"/>
      <c r="AD85" s="180"/>
      <c r="AE85" s="180"/>
      <c r="AF85" s="180"/>
      <c r="AG85" s="183"/>
      <c r="AH85" s="180"/>
      <c r="AI85" s="180"/>
      <c r="AJ85" s="180"/>
    </row>
    <row r="86" spans="1:36" x14ac:dyDescent="0.2">
      <c r="A86" s="192"/>
      <c r="B86" s="193"/>
      <c r="C86" s="180"/>
      <c r="D86" s="180"/>
      <c r="E86" s="180"/>
      <c r="F86" s="180"/>
      <c r="G86" s="180"/>
      <c r="H86" s="180"/>
      <c r="I86" s="180"/>
      <c r="J86" s="180"/>
      <c r="K86" s="180"/>
      <c r="L86" s="180"/>
      <c r="M86" s="180"/>
      <c r="N86" s="180"/>
      <c r="O86" s="180"/>
      <c r="P86" s="183"/>
      <c r="Q86" s="183"/>
      <c r="R86" s="183"/>
      <c r="S86" s="183"/>
      <c r="T86" s="180"/>
      <c r="U86" s="180"/>
      <c r="V86" s="180"/>
      <c r="W86" s="180"/>
      <c r="X86" s="180"/>
      <c r="Y86" s="180"/>
      <c r="Z86" s="180"/>
      <c r="AA86" s="180"/>
      <c r="AB86" s="180"/>
      <c r="AC86" s="180"/>
      <c r="AD86" s="180"/>
      <c r="AE86" s="180"/>
      <c r="AF86" s="180"/>
      <c r="AG86" s="183"/>
      <c r="AH86" s="180"/>
      <c r="AI86" s="180"/>
      <c r="AJ86" s="180"/>
    </row>
    <row r="87" spans="1:36" x14ac:dyDescent="0.2">
      <c r="A87" s="192"/>
      <c r="B87" s="193"/>
      <c r="C87" s="180"/>
      <c r="D87" s="180"/>
      <c r="E87" s="180"/>
      <c r="F87" s="180"/>
      <c r="G87" s="180"/>
      <c r="H87" s="180"/>
      <c r="I87" s="180"/>
      <c r="J87" s="180"/>
      <c r="K87" s="180"/>
      <c r="L87" s="180"/>
      <c r="M87" s="180"/>
      <c r="N87" s="180"/>
      <c r="O87" s="180"/>
      <c r="P87" s="183"/>
      <c r="Q87" s="183"/>
      <c r="R87" s="183"/>
      <c r="S87" s="183"/>
      <c r="T87" s="180"/>
      <c r="U87" s="180"/>
      <c r="V87" s="180"/>
      <c r="W87" s="180"/>
      <c r="X87" s="180"/>
      <c r="Y87" s="180"/>
      <c r="Z87" s="180"/>
      <c r="AA87" s="180"/>
      <c r="AB87" s="180"/>
      <c r="AC87" s="180"/>
      <c r="AD87" s="180"/>
      <c r="AE87" s="180"/>
      <c r="AF87" s="180"/>
      <c r="AG87" s="183"/>
      <c r="AH87" s="180"/>
      <c r="AI87" s="180"/>
      <c r="AJ87" s="180"/>
    </row>
    <row r="88" spans="1:36" x14ac:dyDescent="0.2">
      <c r="A88" s="192"/>
      <c r="B88" s="193"/>
      <c r="C88" s="180"/>
      <c r="D88" s="180"/>
      <c r="E88" s="180"/>
      <c r="F88" s="180"/>
      <c r="G88" s="180"/>
      <c r="H88" s="180"/>
      <c r="I88" s="180"/>
      <c r="J88" s="180"/>
      <c r="K88" s="180"/>
      <c r="L88" s="180"/>
      <c r="M88" s="180"/>
      <c r="N88" s="180"/>
      <c r="O88" s="180"/>
      <c r="P88" s="183"/>
      <c r="Q88" s="183"/>
      <c r="R88" s="183"/>
      <c r="S88" s="183"/>
      <c r="T88" s="180"/>
      <c r="U88" s="180"/>
      <c r="V88" s="180"/>
      <c r="W88" s="180"/>
      <c r="X88" s="180"/>
      <c r="Y88" s="180"/>
      <c r="Z88" s="180"/>
      <c r="AA88" s="180"/>
      <c r="AB88" s="180"/>
      <c r="AC88" s="180"/>
      <c r="AD88" s="180"/>
      <c r="AE88" s="180"/>
      <c r="AF88" s="180"/>
      <c r="AG88" s="183"/>
      <c r="AH88" s="180"/>
      <c r="AI88" s="180"/>
      <c r="AJ88" s="180"/>
    </row>
    <row r="89" spans="1:36" x14ac:dyDescent="0.2">
      <c r="A89" s="192"/>
      <c r="B89" s="193"/>
      <c r="C89" s="180"/>
      <c r="D89" s="180"/>
      <c r="E89" s="180"/>
      <c r="F89" s="180"/>
      <c r="G89" s="180"/>
      <c r="H89" s="180"/>
      <c r="I89" s="180"/>
      <c r="J89" s="180"/>
      <c r="K89" s="180"/>
      <c r="L89" s="180"/>
      <c r="M89" s="180"/>
      <c r="N89" s="180"/>
      <c r="O89" s="180"/>
      <c r="P89" s="183"/>
      <c r="Q89" s="183"/>
      <c r="R89" s="183"/>
      <c r="S89" s="183"/>
      <c r="T89" s="180"/>
      <c r="U89" s="180"/>
      <c r="V89" s="180"/>
      <c r="W89" s="180"/>
      <c r="X89" s="180"/>
      <c r="Y89" s="180"/>
      <c r="Z89" s="180"/>
      <c r="AA89" s="180"/>
      <c r="AB89" s="180"/>
      <c r="AC89" s="180"/>
      <c r="AD89" s="180"/>
      <c r="AE89" s="180"/>
      <c r="AF89" s="180"/>
      <c r="AG89" s="183"/>
      <c r="AH89" s="180"/>
      <c r="AI89" s="180"/>
      <c r="AJ89" s="180"/>
    </row>
    <row r="90" spans="1:36" x14ac:dyDescent="0.2">
      <c r="A90" s="192"/>
      <c r="B90" s="193"/>
      <c r="C90" s="180"/>
      <c r="D90" s="180"/>
      <c r="E90" s="180"/>
      <c r="F90" s="180"/>
      <c r="G90" s="180"/>
      <c r="H90" s="180"/>
      <c r="I90" s="180"/>
      <c r="J90" s="180"/>
      <c r="K90" s="180"/>
      <c r="L90" s="180"/>
      <c r="M90" s="180"/>
      <c r="N90" s="180"/>
      <c r="O90" s="180"/>
      <c r="P90" s="183"/>
      <c r="Q90" s="183"/>
      <c r="R90" s="183"/>
      <c r="S90" s="183"/>
      <c r="T90" s="180"/>
      <c r="U90" s="180"/>
      <c r="V90" s="180"/>
      <c r="W90" s="180"/>
      <c r="X90" s="180"/>
      <c r="Y90" s="180"/>
      <c r="Z90" s="180"/>
      <c r="AA90" s="180"/>
      <c r="AB90" s="180"/>
      <c r="AC90" s="180"/>
      <c r="AD90" s="180"/>
      <c r="AE90" s="180"/>
      <c r="AF90" s="180"/>
      <c r="AG90" s="183"/>
      <c r="AH90" s="180"/>
      <c r="AI90" s="180"/>
      <c r="AJ90" s="180"/>
    </row>
    <row r="91" spans="1:36" x14ac:dyDescent="0.2">
      <c r="A91" s="192"/>
      <c r="B91" s="193"/>
      <c r="C91" s="180"/>
      <c r="D91" s="180"/>
      <c r="E91" s="180"/>
      <c r="F91" s="180"/>
      <c r="G91" s="180"/>
      <c r="H91" s="180"/>
      <c r="I91" s="180"/>
      <c r="J91" s="180"/>
      <c r="K91" s="180"/>
      <c r="L91" s="180"/>
      <c r="M91" s="180"/>
      <c r="N91" s="180"/>
      <c r="O91" s="180"/>
      <c r="P91" s="183"/>
      <c r="Q91" s="183"/>
      <c r="R91" s="183"/>
      <c r="S91" s="183"/>
      <c r="T91" s="180"/>
      <c r="U91" s="180"/>
      <c r="V91" s="180"/>
      <c r="W91" s="180"/>
      <c r="X91" s="180"/>
      <c r="Y91" s="180"/>
      <c r="Z91" s="180"/>
      <c r="AA91" s="180"/>
      <c r="AB91" s="180"/>
      <c r="AC91" s="180"/>
      <c r="AD91" s="180"/>
      <c r="AE91" s="180"/>
      <c r="AF91" s="180"/>
      <c r="AG91" s="183"/>
      <c r="AH91" s="180"/>
      <c r="AI91" s="180"/>
      <c r="AJ91" s="180"/>
    </row>
    <row r="92" spans="1:36" x14ac:dyDescent="0.2">
      <c r="A92" s="192"/>
      <c r="B92" s="193"/>
      <c r="C92" s="180"/>
      <c r="D92" s="180"/>
      <c r="E92" s="180"/>
      <c r="F92" s="180"/>
      <c r="G92" s="180"/>
      <c r="H92" s="180"/>
      <c r="I92" s="180"/>
      <c r="J92" s="180"/>
      <c r="K92" s="180"/>
      <c r="L92" s="180"/>
      <c r="M92" s="180"/>
      <c r="N92" s="180"/>
      <c r="O92" s="180"/>
      <c r="P92" s="183"/>
      <c r="Q92" s="183"/>
      <c r="R92" s="183"/>
      <c r="S92" s="183"/>
      <c r="T92" s="180"/>
      <c r="U92" s="180"/>
      <c r="V92" s="180"/>
      <c r="W92" s="180"/>
      <c r="X92" s="180"/>
      <c r="Y92" s="180"/>
      <c r="Z92" s="180"/>
      <c r="AA92" s="180"/>
      <c r="AB92" s="180"/>
      <c r="AC92" s="180"/>
      <c r="AD92" s="180"/>
      <c r="AE92" s="180"/>
      <c r="AF92" s="180"/>
      <c r="AG92" s="183"/>
      <c r="AH92" s="180"/>
      <c r="AI92" s="180"/>
      <c r="AJ92" s="180"/>
    </row>
    <row r="93" spans="1:36" x14ac:dyDescent="0.2">
      <c r="A93" s="192"/>
      <c r="B93" s="193"/>
      <c r="C93" s="180"/>
      <c r="D93" s="180"/>
      <c r="E93" s="180"/>
      <c r="F93" s="180"/>
      <c r="G93" s="180"/>
      <c r="H93" s="180"/>
      <c r="I93" s="180"/>
      <c r="J93" s="180"/>
      <c r="K93" s="180"/>
      <c r="L93" s="180"/>
      <c r="M93" s="180"/>
      <c r="N93" s="180"/>
      <c r="O93" s="180"/>
      <c r="P93" s="183"/>
      <c r="Q93" s="183"/>
      <c r="R93" s="183"/>
      <c r="S93" s="183"/>
      <c r="T93" s="180"/>
      <c r="U93" s="180"/>
      <c r="V93" s="180"/>
      <c r="W93" s="180"/>
      <c r="X93" s="180"/>
      <c r="Y93" s="180"/>
      <c r="Z93" s="180"/>
      <c r="AA93" s="180"/>
      <c r="AB93" s="180"/>
      <c r="AC93" s="180"/>
      <c r="AD93" s="180"/>
      <c r="AE93" s="180"/>
      <c r="AF93" s="180"/>
      <c r="AG93" s="183"/>
      <c r="AH93" s="180"/>
      <c r="AI93" s="180"/>
      <c r="AJ93" s="180"/>
    </row>
    <row r="94" spans="1:36" x14ac:dyDescent="0.2">
      <c r="A94" s="192"/>
      <c r="B94" s="193"/>
      <c r="C94" s="180"/>
      <c r="D94" s="180"/>
      <c r="E94" s="180"/>
      <c r="F94" s="180"/>
      <c r="G94" s="180"/>
      <c r="H94" s="180"/>
      <c r="I94" s="180"/>
      <c r="J94" s="180"/>
      <c r="K94" s="180"/>
      <c r="L94" s="180"/>
      <c r="M94" s="180"/>
      <c r="N94" s="180"/>
      <c r="O94" s="180"/>
      <c r="P94" s="183"/>
      <c r="Q94" s="183"/>
      <c r="R94" s="183"/>
      <c r="S94" s="183"/>
      <c r="T94" s="180"/>
      <c r="U94" s="180"/>
      <c r="V94" s="180"/>
      <c r="W94" s="180"/>
      <c r="X94" s="180"/>
      <c r="Y94" s="180"/>
      <c r="Z94" s="180"/>
      <c r="AA94" s="180"/>
      <c r="AB94" s="180"/>
      <c r="AC94" s="180"/>
      <c r="AD94" s="180"/>
      <c r="AE94" s="180"/>
      <c r="AF94" s="180"/>
      <c r="AG94" s="183"/>
      <c r="AH94" s="180"/>
      <c r="AI94" s="180"/>
      <c r="AJ94" s="180"/>
    </row>
    <row r="95" spans="1:36" x14ac:dyDescent="0.2">
      <c r="A95" s="192"/>
      <c r="B95" s="193"/>
      <c r="C95" s="180"/>
      <c r="D95" s="180"/>
      <c r="E95" s="180"/>
      <c r="F95" s="180"/>
      <c r="G95" s="180"/>
      <c r="H95" s="180"/>
      <c r="I95" s="180"/>
      <c r="J95" s="180"/>
      <c r="K95" s="180"/>
      <c r="L95" s="180"/>
      <c r="M95" s="180"/>
      <c r="N95" s="180"/>
      <c r="O95" s="180"/>
      <c r="P95" s="183"/>
      <c r="Q95" s="183"/>
      <c r="R95" s="183"/>
      <c r="S95" s="183"/>
      <c r="T95" s="180"/>
      <c r="U95" s="180"/>
      <c r="V95" s="180"/>
      <c r="W95" s="180"/>
      <c r="X95" s="180"/>
      <c r="Y95" s="180"/>
      <c r="Z95" s="180"/>
      <c r="AA95" s="180"/>
      <c r="AB95" s="180"/>
      <c r="AC95" s="180"/>
      <c r="AD95" s="180"/>
      <c r="AE95" s="180"/>
      <c r="AF95" s="180"/>
      <c r="AG95" s="183"/>
      <c r="AH95" s="180"/>
      <c r="AI95" s="180"/>
      <c r="AJ95" s="180"/>
    </row>
    <row r="96" spans="1:36" x14ac:dyDescent="0.2">
      <c r="A96" s="192"/>
      <c r="B96" s="193"/>
      <c r="C96" s="180"/>
      <c r="D96" s="180"/>
      <c r="E96" s="180"/>
      <c r="F96" s="180"/>
      <c r="G96" s="180"/>
      <c r="H96" s="180"/>
      <c r="I96" s="180"/>
      <c r="J96" s="180"/>
      <c r="K96" s="180"/>
      <c r="L96" s="180"/>
      <c r="M96" s="180"/>
      <c r="N96" s="180"/>
      <c r="O96" s="180"/>
      <c r="P96" s="183"/>
      <c r="Q96" s="183"/>
      <c r="R96" s="183"/>
      <c r="S96" s="183"/>
      <c r="T96" s="180"/>
      <c r="U96" s="180"/>
      <c r="V96" s="180"/>
      <c r="W96" s="180"/>
      <c r="X96" s="180"/>
      <c r="Y96" s="180"/>
      <c r="Z96" s="180"/>
      <c r="AA96" s="180"/>
      <c r="AB96" s="180"/>
      <c r="AC96" s="180"/>
      <c r="AD96" s="180"/>
      <c r="AE96" s="180"/>
      <c r="AF96" s="180"/>
      <c r="AG96" s="183"/>
      <c r="AH96" s="180"/>
      <c r="AI96" s="180"/>
      <c r="AJ96" s="180"/>
    </row>
    <row r="97" spans="1:36" x14ac:dyDescent="0.2">
      <c r="A97" s="192"/>
      <c r="B97" s="193"/>
      <c r="C97" s="180"/>
      <c r="D97" s="180"/>
      <c r="E97" s="180"/>
      <c r="F97" s="180"/>
      <c r="G97" s="180"/>
      <c r="H97" s="180"/>
      <c r="I97" s="180"/>
      <c r="J97" s="180"/>
      <c r="K97" s="180"/>
      <c r="L97" s="180"/>
      <c r="M97" s="180"/>
      <c r="N97" s="180"/>
      <c r="O97" s="180"/>
      <c r="P97" s="183"/>
      <c r="Q97" s="183"/>
      <c r="R97" s="183"/>
      <c r="S97" s="183"/>
      <c r="T97" s="180"/>
      <c r="U97" s="180"/>
      <c r="V97" s="180"/>
      <c r="W97" s="180"/>
      <c r="X97" s="180"/>
      <c r="Y97" s="180"/>
      <c r="Z97" s="180"/>
      <c r="AA97" s="180"/>
      <c r="AB97" s="180"/>
      <c r="AC97" s="180"/>
      <c r="AD97" s="180"/>
      <c r="AE97" s="180"/>
      <c r="AF97" s="180"/>
      <c r="AG97" s="183"/>
      <c r="AH97" s="180"/>
      <c r="AI97" s="180"/>
      <c r="AJ97" s="180"/>
    </row>
    <row r="98" spans="1:36" x14ac:dyDescent="0.2">
      <c r="A98" s="192"/>
      <c r="B98" s="193"/>
      <c r="C98" s="180"/>
      <c r="D98" s="180"/>
      <c r="E98" s="180"/>
      <c r="F98" s="180"/>
      <c r="G98" s="180"/>
      <c r="H98" s="180"/>
      <c r="I98" s="180"/>
      <c r="J98" s="180"/>
      <c r="K98" s="180"/>
      <c r="L98" s="180"/>
      <c r="M98" s="180"/>
      <c r="N98" s="180"/>
      <c r="O98" s="180"/>
      <c r="P98" s="183"/>
      <c r="Q98" s="183"/>
      <c r="R98" s="183"/>
      <c r="S98" s="183"/>
      <c r="T98" s="180"/>
      <c r="U98" s="180"/>
      <c r="V98" s="180"/>
      <c r="W98" s="180"/>
      <c r="X98" s="180"/>
      <c r="Y98" s="180"/>
      <c r="Z98" s="180"/>
      <c r="AA98" s="180"/>
      <c r="AB98" s="180"/>
      <c r="AC98" s="180"/>
      <c r="AD98" s="180"/>
      <c r="AE98" s="180"/>
      <c r="AF98" s="180"/>
      <c r="AG98" s="183"/>
      <c r="AH98" s="180"/>
      <c r="AI98" s="180"/>
      <c r="AJ98" s="180"/>
    </row>
    <row r="99" spans="1:36" x14ac:dyDescent="0.2">
      <c r="A99" s="192"/>
      <c r="B99" s="193"/>
      <c r="C99" s="180"/>
      <c r="D99" s="180"/>
      <c r="E99" s="180"/>
      <c r="F99" s="180"/>
      <c r="G99" s="180"/>
      <c r="H99" s="180"/>
      <c r="I99" s="180"/>
      <c r="J99" s="180"/>
      <c r="K99" s="180"/>
      <c r="L99" s="180"/>
      <c r="M99" s="180"/>
      <c r="N99" s="180"/>
      <c r="O99" s="180"/>
      <c r="P99" s="183"/>
      <c r="Q99" s="183"/>
      <c r="R99" s="183"/>
      <c r="S99" s="183"/>
      <c r="T99" s="180"/>
      <c r="U99" s="180"/>
      <c r="V99" s="180"/>
      <c r="W99" s="180"/>
      <c r="X99" s="180"/>
      <c r="Y99" s="180"/>
      <c r="Z99" s="180"/>
      <c r="AA99" s="180"/>
      <c r="AB99" s="180"/>
      <c r="AC99" s="180"/>
      <c r="AD99" s="180"/>
      <c r="AE99" s="180"/>
      <c r="AF99" s="180"/>
      <c r="AG99" s="183"/>
      <c r="AH99" s="180"/>
      <c r="AI99" s="180"/>
      <c r="AJ99" s="180"/>
    </row>
    <row r="100" spans="1:36" x14ac:dyDescent="0.2">
      <c r="A100" s="192"/>
      <c r="B100" s="193"/>
      <c r="C100" s="180"/>
      <c r="D100" s="180"/>
      <c r="E100" s="180"/>
      <c r="F100" s="180"/>
      <c r="G100" s="180"/>
      <c r="H100" s="180"/>
      <c r="I100" s="180"/>
      <c r="J100" s="180"/>
      <c r="K100" s="180"/>
      <c r="L100" s="180"/>
      <c r="M100" s="180"/>
      <c r="N100" s="180"/>
      <c r="O100" s="180"/>
      <c r="P100" s="183"/>
      <c r="Q100" s="183"/>
      <c r="R100" s="183"/>
      <c r="S100" s="183"/>
      <c r="T100" s="180"/>
      <c r="U100" s="180"/>
      <c r="V100" s="180"/>
      <c r="W100" s="180"/>
      <c r="X100" s="180"/>
      <c r="Y100" s="180"/>
      <c r="Z100" s="180"/>
      <c r="AA100" s="180"/>
      <c r="AB100" s="180"/>
      <c r="AC100" s="180" t="s">
        <v>119</v>
      </c>
      <c r="AD100" s="180"/>
      <c r="AE100" s="180"/>
      <c r="AF100" s="180"/>
      <c r="AG100" s="183"/>
      <c r="AH100" s="180"/>
      <c r="AI100" s="180"/>
      <c r="AJ100" s="180"/>
    </row>
    <row r="101" spans="1:36" x14ac:dyDescent="0.2">
      <c r="A101" s="192"/>
      <c r="B101" s="193"/>
      <c r="C101" s="180"/>
      <c r="D101" s="180"/>
      <c r="E101" s="180"/>
      <c r="F101" s="180"/>
      <c r="G101" s="180"/>
      <c r="H101" s="180"/>
      <c r="I101" s="180"/>
      <c r="J101" s="180"/>
      <c r="K101" s="180"/>
      <c r="L101" s="180"/>
      <c r="M101" s="180"/>
      <c r="N101" s="180"/>
      <c r="O101" s="180"/>
      <c r="P101" s="183"/>
      <c r="Q101" s="183"/>
      <c r="R101" s="183"/>
      <c r="S101" s="183"/>
      <c r="T101" s="180"/>
      <c r="U101" s="180"/>
      <c r="V101" s="180"/>
      <c r="W101" s="180"/>
      <c r="X101" s="180"/>
      <c r="Y101" s="180"/>
      <c r="Z101" s="180"/>
      <c r="AA101" s="180"/>
      <c r="AB101" s="180"/>
      <c r="AC101" s="180"/>
      <c r="AD101" s="180"/>
      <c r="AE101" s="180"/>
      <c r="AF101" s="180"/>
      <c r="AG101" s="183"/>
      <c r="AH101" s="180"/>
      <c r="AI101" s="180"/>
      <c r="AJ101" s="180"/>
    </row>
    <row r="102" spans="1:36" x14ac:dyDescent="0.2">
      <c r="A102" s="192"/>
      <c r="B102" s="193"/>
      <c r="C102" s="180"/>
      <c r="D102" s="180"/>
      <c r="E102" s="180"/>
      <c r="F102" s="180"/>
      <c r="G102" s="180"/>
      <c r="H102" s="180"/>
      <c r="I102" s="180"/>
      <c r="J102" s="180"/>
      <c r="K102" s="180"/>
      <c r="L102" s="180"/>
      <c r="M102" s="180"/>
      <c r="N102" s="180"/>
      <c r="O102" s="180"/>
      <c r="P102" s="183"/>
      <c r="Q102" s="183"/>
      <c r="R102" s="183"/>
      <c r="S102" s="183"/>
      <c r="T102" s="180"/>
      <c r="U102" s="180"/>
      <c r="V102" s="180"/>
      <c r="W102" s="180"/>
      <c r="X102" s="180"/>
      <c r="Y102" s="180"/>
      <c r="Z102" s="180"/>
      <c r="AA102" s="180"/>
      <c r="AB102" s="180"/>
      <c r="AC102" s="180"/>
      <c r="AD102" s="180"/>
      <c r="AE102" s="180"/>
      <c r="AF102" s="180"/>
      <c r="AG102" s="183"/>
      <c r="AH102" s="180"/>
      <c r="AI102" s="180"/>
      <c r="AJ102" s="180"/>
    </row>
    <row r="103" spans="1:36" x14ac:dyDescent="0.2">
      <c r="A103" s="192"/>
      <c r="B103" s="193"/>
      <c r="C103" s="180"/>
      <c r="D103" s="180"/>
      <c r="E103" s="180"/>
      <c r="F103" s="180"/>
      <c r="G103" s="180"/>
      <c r="H103" s="180"/>
      <c r="I103" s="180"/>
      <c r="J103" s="180"/>
      <c r="K103" s="180"/>
      <c r="L103" s="180"/>
      <c r="M103" s="180"/>
      <c r="N103" s="180"/>
      <c r="O103" s="180"/>
      <c r="P103" s="183"/>
      <c r="Q103" s="183"/>
      <c r="R103" s="183"/>
      <c r="S103" s="183"/>
      <c r="T103" s="180"/>
      <c r="U103" s="180"/>
      <c r="V103" s="180"/>
      <c r="W103" s="180"/>
      <c r="X103" s="180"/>
      <c r="Y103" s="180"/>
      <c r="Z103" s="180"/>
      <c r="AA103" s="180"/>
      <c r="AB103" s="180"/>
      <c r="AC103" s="180"/>
      <c r="AD103" s="180"/>
      <c r="AE103" s="180"/>
      <c r="AF103" s="180"/>
      <c r="AG103" s="183"/>
      <c r="AH103" s="180"/>
      <c r="AI103" s="180"/>
      <c r="AJ103" s="180"/>
    </row>
    <row r="104" spans="1:36" x14ac:dyDescent="0.2">
      <c r="A104" s="192"/>
      <c r="B104" s="193"/>
      <c r="C104" s="180"/>
      <c r="D104" s="180"/>
      <c r="E104" s="180"/>
      <c r="F104" s="180"/>
      <c r="G104" s="180"/>
      <c r="H104" s="180"/>
      <c r="I104" s="180"/>
      <c r="J104" s="180"/>
      <c r="K104" s="180"/>
      <c r="L104" s="180"/>
      <c r="M104" s="180"/>
      <c r="N104" s="180"/>
      <c r="O104" s="180"/>
      <c r="P104" s="183"/>
      <c r="Q104" s="183"/>
      <c r="R104" s="183"/>
      <c r="S104" s="183"/>
      <c r="T104" s="180"/>
      <c r="U104" s="180"/>
      <c r="V104" s="180"/>
      <c r="W104" s="180"/>
      <c r="X104" s="180"/>
      <c r="Y104" s="180"/>
      <c r="Z104" s="180"/>
      <c r="AA104" s="180"/>
      <c r="AB104" s="180"/>
      <c r="AC104" s="180"/>
      <c r="AD104" s="180"/>
      <c r="AE104" s="180"/>
      <c r="AF104" s="180"/>
      <c r="AG104" s="183"/>
      <c r="AH104" s="180"/>
      <c r="AI104" s="180"/>
      <c r="AJ104" s="180"/>
    </row>
    <row r="105" spans="1:36" x14ac:dyDescent="0.2">
      <c r="A105" s="192"/>
      <c r="B105" s="193"/>
      <c r="C105" s="180"/>
      <c r="D105" s="180"/>
      <c r="E105" s="180"/>
      <c r="F105" s="180"/>
      <c r="G105" s="180"/>
      <c r="H105" s="180"/>
      <c r="I105" s="180"/>
      <c r="J105" s="180"/>
      <c r="K105" s="180"/>
      <c r="L105" s="180"/>
      <c r="M105" s="180"/>
      <c r="N105" s="180"/>
      <c r="O105" s="180"/>
      <c r="P105" s="183"/>
      <c r="Q105" s="183"/>
      <c r="R105" s="183"/>
      <c r="S105" s="183"/>
      <c r="T105" s="180"/>
      <c r="U105" s="180"/>
      <c r="V105" s="180"/>
      <c r="W105" s="180"/>
      <c r="X105" s="180"/>
      <c r="Y105" s="180"/>
      <c r="Z105" s="180"/>
      <c r="AA105" s="180"/>
      <c r="AB105" s="180"/>
      <c r="AC105" s="180"/>
      <c r="AD105" s="180"/>
      <c r="AE105" s="180"/>
      <c r="AF105" s="180"/>
      <c r="AG105" s="183"/>
      <c r="AH105" s="180"/>
      <c r="AI105" s="180"/>
      <c r="AJ105" s="180"/>
    </row>
    <row r="106" spans="1:36" x14ac:dyDescent="0.2">
      <c r="A106" s="192"/>
      <c r="B106" s="193"/>
      <c r="C106" s="180"/>
      <c r="D106" s="180"/>
      <c r="E106" s="180"/>
      <c r="F106" s="180"/>
      <c r="G106" s="180"/>
      <c r="H106" s="180"/>
      <c r="I106" s="180"/>
      <c r="J106" s="180"/>
      <c r="K106" s="180"/>
      <c r="L106" s="180"/>
      <c r="M106" s="180"/>
      <c r="N106" s="180"/>
      <c r="O106" s="180"/>
      <c r="P106" s="183"/>
      <c r="Q106" s="183"/>
      <c r="R106" s="183"/>
      <c r="S106" s="183"/>
      <c r="T106" s="180"/>
      <c r="U106" s="180"/>
      <c r="V106" s="180"/>
      <c r="W106" s="180"/>
      <c r="X106" s="180"/>
      <c r="Y106" s="180"/>
      <c r="Z106" s="180"/>
      <c r="AA106" s="180"/>
      <c r="AB106" s="180"/>
      <c r="AC106" s="180"/>
      <c r="AD106" s="180"/>
      <c r="AE106" s="180"/>
      <c r="AF106" s="180"/>
      <c r="AG106" s="183"/>
      <c r="AH106" s="180"/>
      <c r="AI106" s="180"/>
      <c r="AJ106" s="180"/>
    </row>
    <row r="107" spans="1:36" x14ac:dyDescent="0.2">
      <c r="A107" s="192"/>
      <c r="B107" s="193"/>
      <c r="C107" s="180"/>
      <c r="D107" s="180"/>
      <c r="E107" s="180"/>
      <c r="F107" s="180"/>
      <c r="G107" s="180"/>
      <c r="H107" s="180"/>
      <c r="I107" s="180"/>
      <c r="J107" s="180"/>
      <c r="K107" s="180"/>
      <c r="L107" s="180"/>
      <c r="M107" s="180"/>
      <c r="N107" s="180"/>
      <c r="O107" s="180"/>
      <c r="P107" s="183"/>
      <c r="Q107" s="183"/>
      <c r="R107" s="183"/>
      <c r="S107" s="183"/>
      <c r="T107" s="180"/>
      <c r="U107" s="180"/>
      <c r="V107" s="180"/>
      <c r="W107" s="180"/>
      <c r="X107" s="180"/>
      <c r="Y107" s="180"/>
      <c r="Z107" s="180"/>
      <c r="AA107" s="180"/>
      <c r="AB107" s="180"/>
      <c r="AC107" s="180"/>
      <c r="AD107" s="180"/>
      <c r="AE107" s="180"/>
      <c r="AF107" s="180"/>
      <c r="AG107" s="183"/>
      <c r="AH107" s="180"/>
      <c r="AI107" s="180"/>
      <c r="AJ107" s="180"/>
    </row>
    <row r="108" spans="1:36" x14ac:dyDescent="0.2">
      <c r="A108" s="192"/>
      <c r="B108" s="193"/>
      <c r="C108" s="180"/>
      <c r="D108" s="180"/>
      <c r="E108" s="180"/>
      <c r="F108" s="180"/>
      <c r="G108" s="180"/>
      <c r="H108" s="180"/>
      <c r="I108" s="180"/>
      <c r="J108" s="180"/>
      <c r="K108" s="180"/>
      <c r="L108" s="180"/>
      <c r="M108" s="180"/>
      <c r="N108" s="180"/>
      <c r="O108" s="180"/>
      <c r="P108" s="183"/>
      <c r="Q108" s="183"/>
      <c r="R108" s="183"/>
      <c r="S108" s="183"/>
      <c r="T108" s="180"/>
      <c r="U108" s="180"/>
      <c r="V108" s="180"/>
      <c r="W108" s="180"/>
      <c r="X108" s="180"/>
      <c r="Y108" s="180"/>
      <c r="Z108" s="180"/>
      <c r="AA108" s="180"/>
      <c r="AB108" s="180"/>
      <c r="AC108" s="180"/>
      <c r="AD108" s="180"/>
      <c r="AE108" s="180"/>
      <c r="AF108" s="180"/>
      <c r="AG108" s="183"/>
      <c r="AH108" s="180"/>
      <c r="AI108" s="180"/>
      <c r="AJ108" s="180"/>
    </row>
    <row r="109" spans="1:36" x14ac:dyDescent="0.2">
      <c r="A109" s="192"/>
      <c r="B109" s="193"/>
      <c r="C109" s="180"/>
      <c r="D109" s="180"/>
      <c r="E109" s="180"/>
      <c r="F109" s="180"/>
      <c r="G109" s="180"/>
      <c r="H109" s="180"/>
      <c r="I109" s="180"/>
      <c r="J109" s="180"/>
      <c r="K109" s="180"/>
      <c r="L109" s="180"/>
      <c r="M109" s="180"/>
      <c r="N109" s="180"/>
      <c r="O109" s="180"/>
      <c r="P109" s="183"/>
      <c r="Q109" s="183"/>
      <c r="R109" s="183"/>
      <c r="S109" s="183"/>
      <c r="T109" s="180"/>
      <c r="U109" s="180"/>
      <c r="V109" s="180"/>
      <c r="W109" s="180"/>
      <c r="X109" s="180"/>
      <c r="Y109" s="180"/>
      <c r="Z109" s="180"/>
      <c r="AA109" s="180"/>
      <c r="AB109" s="180"/>
      <c r="AC109" s="180"/>
      <c r="AD109" s="180"/>
      <c r="AE109" s="180"/>
      <c r="AF109" s="180"/>
      <c r="AG109" s="183"/>
      <c r="AH109" s="180"/>
      <c r="AI109" s="180"/>
      <c r="AJ109" s="180"/>
    </row>
    <row r="110" spans="1:36" x14ac:dyDescent="0.2">
      <c r="A110" s="192"/>
      <c r="B110" s="193"/>
      <c r="C110" s="180"/>
      <c r="D110" s="180"/>
      <c r="E110" s="180"/>
      <c r="F110" s="180"/>
      <c r="G110" s="180"/>
      <c r="H110" s="180"/>
      <c r="I110" s="180"/>
      <c r="J110" s="180"/>
      <c r="K110" s="180"/>
      <c r="L110" s="180"/>
      <c r="M110" s="180"/>
      <c r="N110" s="180"/>
      <c r="O110" s="180"/>
      <c r="P110" s="183"/>
      <c r="Q110" s="183"/>
      <c r="R110" s="183"/>
      <c r="S110" s="183"/>
      <c r="T110" s="180"/>
      <c r="U110" s="180"/>
      <c r="V110" s="180"/>
      <c r="W110" s="180"/>
      <c r="X110" s="180"/>
      <c r="Y110" s="180"/>
      <c r="Z110" s="180"/>
      <c r="AA110" s="180"/>
      <c r="AB110" s="180"/>
      <c r="AC110" s="180"/>
      <c r="AD110" s="180"/>
      <c r="AE110" s="180"/>
      <c r="AF110" s="180"/>
      <c r="AG110" s="183"/>
      <c r="AH110" s="180"/>
      <c r="AI110" s="180"/>
      <c r="AJ110" s="180"/>
    </row>
    <row r="111" spans="1:36" x14ac:dyDescent="0.2">
      <c r="A111" s="192"/>
      <c r="B111" s="193"/>
      <c r="C111" s="180"/>
      <c r="D111" s="180"/>
      <c r="E111" s="180"/>
      <c r="F111" s="180"/>
      <c r="G111" s="180"/>
      <c r="H111" s="180"/>
      <c r="I111" s="180"/>
      <c r="J111" s="180"/>
      <c r="K111" s="180"/>
      <c r="L111" s="180"/>
      <c r="M111" s="180"/>
      <c r="N111" s="180"/>
      <c r="O111" s="180"/>
      <c r="P111" s="183"/>
      <c r="Q111" s="183"/>
      <c r="R111" s="183"/>
      <c r="S111" s="183"/>
      <c r="T111" s="180"/>
      <c r="U111" s="180"/>
      <c r="V111" s="180"/>
      <c r="W111" s="180"/>
      <c r="X111" s="180"/>
      <c r="Y111" s="180"/>
      <c r="Z111" s="180"/>
      <c r="AA111" s="180"/>
      <c r="AB111" s="180"/>
      <c r="AC111" s="180"/>
      <c r="AD111" s="180"/>
      <c r="AE111" s="180"/>
      <c r="AF111" s="180"/>
      <c r="AG111" s="183"/>
      <c r="AH111" s="180"/>
      <c r="AI111" s="180"/>
      <c r="AJ111" s="180"/>
    </row>
    <row r="112" spans="1:36" x14ac:dyDescent="0.2">
      <c r="A112" s="192"/>
      <c r="B112" s="193"/>
      <c r="C112" s="180"/>
      <c r="D112" s="180"/>
      <c r="E112" s="180"/>
      <c r="F112" s="180"/>
      <c r="G112" s="180"/>
      <c r="H112" s="180"/>
      <c r="I112" s="180"/>
      <c r="J112" s="180"/>
      <c r="K112" s="180"/>
      <c r="L112" s="180"/>
      <c r="M112" s="180"/>
      <c r="N112" s="180"/>
      <c r="O112" s="180"/>
      <c r="P112" s="183"/>
      <c r="Q112" s="183"/>
      <c r="R112" s="183"/>
      <c r="S112" s="183"/>
      <c r="T112" s="180"/>
      <c r="U112" s="180"/>
      <c r="V112" s="180"/>
      <c r="W112" s="180"/>
      <c r="X112" s="180"/>
      <c r="Y112" s="180"/>
      <c r="Z112" s="180"/>
      <c r="AA112" s="180"/>
      <c r="AB112" s="180"/>
      <c r="AC112" s="180"/>
      <c r="AD112" s="180"/>
      <c r="AE112" s="180"/>
      <c r="AF112" s="180"/>
      <c r="AG112" s="183"/>
      <c r="AH112" s="180"/>
      <c r="AI112" s="180"/>
      <c r="AJ112" s="180"/>
    </row>
    <row r="113" spans="1:36" x14ac:dyDescent="0.2">
      <c r="A113" s="192"/>
      <c r="B113" s="193"/>
      <c r="C113" s="180"/>
      <c r="D113" s="180"/>
      <c r="E113" s="180"/>
      <c r="F113" s="180"/>
      <c r="G113" s="180"/>
      <c r="H113" s="180"/>
      <c r="I113" s="180"/>
      <c r="J113" s="180"/>
      <c r="K113" s="180"/>
      <c r="L113" s="180"/>
      <c r="M113" s="180"/>
      <c r="N113" s="180"/>
      <c r="O113" s="180"/>
      <c r="P113" s="183"/>
      <c r="Q113" s="183"/>
      <c r="R113" s="183"/>
      <c r="S113" s="183"/>
      <c r="T113" s="180"/>
      <c r="U113" s="180"/>
      <c r="V113" s="180"/>
      <c r="W113" s="180"/>
      <c r="X113" s="180"/>
      <c r="Y113" s="180"/>
      <c r="Z113" s="180"/>
      <c r="AA113" s="180"/>
      <c r="AB113" s="180"/>
      <c r="AC113" s="180"/>
      <c r="AD113" s="180"/>
      <c r="AE113" s="180"/>
      <c r="AF113" s="180"/>
      <c r="AG113" s="183"/>
      <c r="AH113" s="180"/>
      <c r="AI113" s="180"/>
      <c r="AJ113" s="180"/>
    </row>
    <row r="114" spans="1:36" x14ac:dyDescent="0.2">
      <c r="A114" s="192"/>
      <c r="B114" s="193"/>
      <c r="C114" s="180"/>
      <c r="D114" s="180"/>
      <c r="E114" s="180"/>
      <c r="F114" s="180"/>
      <c r="G114" s="180"/>
      <c r="H114" s="180"/>
      <c r="I114" s="180"/>
      <c r="J114" s="180"/>
      <c r="K114" s="180"/>
      <c r="L114" s="180"/>
      <c r="M114" s="180"/>
      <c r="N114" s="180"/>
      <c r="O114" s="180"/>
      <c r="P114" s="183"/>
      <c r="Q114" s="183"/>
      <c r="R114" s="183"/>
      <c r="S114" s="183"/>
      <c r="T114" s="180"/>
      <c r="U114" s="180"/>
      <c r="V114" s="180"/>
      <c r="W114" s="180"/>
      <c r="X114" s="180"/>
      <c r="Y114" s="180"/>
      <c r="Z114" s="180"/>
      <c r="AA114" s="180"/>
      <c r="AB114" s="180"/>
      <c r="AC114" s="180"/>
      <c r="AD114" s="180"/>
      <c r="AE114" s="180"/>
      <c r="AF114" s="180"/>
      <c r="AG114" s="183"/>
      <c r="AH114" s="180"/>
      <c r="AI114" s="180"/>
      <c r="AJ114" s="180"/>
    </row>
    <row r="115" spans="1:36" x14ac:dyDescent="0.2">
      <c r="A115" s="192"/>
      <c r="B115" s="193"/>
      <c r="C115" s="180"/>
      <c r="D115" s="180"/>
      <c r="E115" s="180"/>
      <c r="F115" s="180"/>
      <c r="G115" s="180"/>
      <c r="H115" s="180"/>
      <c r="I115" s="180"/>
      <c r="J115" s="180"/>
      <c r="K115" s="180"/>
      <c r="L115" s="180"/>
      <c r="M115" s="180"/>
      <c r="N115" s="180"/>
      <c r="O115" s="180"/>
      <c r="P115" s="183"/>
      <c r="Q115" s="183"/>
      <c r="R115" s="183"/>
      <c r="S115" s="183"/>
      <c r="T115" s="180"/>
      <c r="U115" s="180"/>
      <c r="V115" s="180"/>
      <c r="W115" s="180"/>
      <c r="X115" s="180"/>
      <c r="Y115" s="180"/>
      <c r="Z115" s="180"/>
      <c r="AA115" s="180"/>
      <c r="AB115" s="180"/>
      <c r="AC115" s="180"/>
      <c r="AD115" s="180"/>
      <c r="AE115" s="180"/>
      <c r="AF115" s="180"/>
      <c r="AG115" s="183"/>
      <c r="AH115" s="180"/>
      <c r="AI115" s="180"/>
      <c r="AJ115" s="180"/>
    </row>
    <row r="116" spans="1:36" x14ac:dyDescent="0.2">
      <c r="A116" s="192"/>
      <c r="B116" s="193"/>
      <c r="C116" s="180"/>
      <c r="D116" s="180"/>
      <c r="E116" s="180"/>
      <c r="F116" s="180"/>
      <c r="G116" s="180"/>
      <c r="H116" s="180"/>
      <c r="I116" s="180"/>
      <c r="J116" s="180"/>
      <c r="K116" s="180"/>
      <c r="L116" s="180"/>
      <c r="M116" s="180"/>
      <c r="N116" s="180"/>
      <c r="O116" s="180"/>
      <c r="P116" s="183"/>
      <c r="Q116" s="183"/>
      <c r="R116" s="183"/>
      <c r="S116" s="183"/>
      <c r="T116" s="180"/>
      <c r="U116" s="180"/>
      <c r="V116" s="180"/>
      <c r="W116" s="180"/>
      <c r="X116" s="180"/>
      <c r="Y116" s="180"/>
      <c r="Z116" s="180"/>
      <c r="AA116" s="180"/>
      <c r="AB116" s="180"/>
      <c r="AC116" s="180"/>
      <c r="AD116" s="180"/>
      <c r="AE116" s="180"/>
      <c r="AF116" s="180"/>
      <c r="AG116" s="183"/>
      <c r="AH116" s="180"/>
      <c r="AI116" s="180"/>
      <c r="AJ116" s="180"/>
    </row>
    <row r="117" spans="1:36" x14ac:dyDescent="0.2">
      <c r="A117" s="192"/>
      <c r="B117" s="193"/>
      <c r="C117" s="180"/>
      <c r="D117" s="180"/>
      <c r="E117" s="180"/>
      <c r="F117" s="180"/>
      <c r="G117" s="180"/>
      <c r="H117" s="180"/>
      <c r="I117" s="180"/>
      <c r="J117" s="180"/>
      <c r="K117" s="180"/>
      <c r="L117" s="180"/>
      <c r="M117" s="180"/>
      <c r="N117" s="180"/>
      <c r="O117" s="180"/>
      <c r="P117" s="183"/>
      <c r="Q117" s="183"/>
      <c r="R117" s="183"/>
      <c r="S117" s="183"/>
      <c r="T117" s="180"/>
      <c r="U117" s="180"/>
      <c r="V117" s="180"/>
      <c r="W117" s="180"/>
      <c r="X117" s="180"/>
      <c r="Y117" s="180"/>
      <c r="Z117" s="180"/>
      <c r="AA117" s="180"/>
      <c r="AB117" s="180"/>
      <c r="AC117" s="180"/>
      <c r="AD117" s="180"/>
      <c r="AE117" s="180"/>
      <c r="AF117" s="180"/>
      <c r="AG117" s="183"/>
      <c r="AH117" s="180"/>
      <c r="AI117" s="180"/>
      <c r="AJ117" s="180"/>
    </row>
    <row r="118" spans="1:36" x14ac:dyDescent="0.2">
      <c r="A118" s="192"/>
      <c r="B118" s="193"/>
      <c r="C118" s="180"/>
      <c r="D118" s="180"/>
      <c r="E118" s="180"/>
      <c r="F118" s="180"/>
      <c r="G118" s="180"/>
      <c r="H118" s="180"/>
      <c r="I118" s="180"/>
      <c r="J118" s="180"/>
      <c r="K118" s="180"/>
      <c r="L118" s="180"/>
      <c r="M118" s="180"/>
      <c r="N118" s="180"/>
      <c r="O118" s="180"/>
      <c r="P118" s="183"/>
      <c r="Q118" s="183"/>
      <c r="R118" s="183"/>
      <c r="S118" s="183"/>
      <c r="T118" s="180"/>
      <c r="U118" s="180"/>
      <c r="V118" s="180"/>
      <c r="W118" s="180"/>
      <c r="X118" s="180"/>
      <c r="Y118" s="180"/>
      <c r="Z118" s="180"/>
      <c r="AA118" s="180"/>
      <c r="AB118" s="180"/>
      <c r="AC118" s="180"/>
      <c r="AD118" s="180"/>
      <c r="AE118" s="180"/>
      <c r="AF118" s="180"/>
      <c r="AG118" s="183"/>
      <c r="AH118" s="180"/>
      <c r="AI118" s="180"/>
      <c r="AJ118" s="180"/>
    </row>
    <row r="119" spans="1:36" x14ac:dyDescent="0.2">
      <c r="A119" s="192"/>
      <c r="B119" s="193"/>
      <c r="C119" s="180"/>
      <c r="D119" s="180"/>
      <c r="E119" s="180"/>
      <c r="F119" s="180"/>
      <c r="G119" s="180"/>
      <c r="H119" s="180"/>
      <c r="I119" s="180"/>
      <c r="J119" s="180"/>
      <c r="K119" s="180"/>
      <c r="L119" s="180"/>
      <c r="M119" s="180"/>
      <c r="N119" s="180"/>
      <c r="O119" s="180"/>
      <c r="P119" s="183"/>
      <c r="Q119" s="183"/>
      <c r="R119" s="183"/>
      <c r="S119" s="183"/>
      <c r="T119" s="180"/>
      <c r="U119" s="180"/>
      <c r="V119" s="180"/>
      <c r="W119" s="180"/>
      <c r="X119" s="180"/>
      <c r="Y119" s="180"/>
      <c r="Z119" s="180"/>
      <c r="AA119" s="180"/>
      <c r="AB119" s="180"/>
      <c r="AC119" s="180"/>
      <c r="AD119" s="180"/>
      <c r="AE119" s="180"/>
      <c r="AF119" s="180"/>
      <c r="AG119" s="183"/>
      <c r="AH119" s="180"/>
      <c r="AI119" s="180"/>
      <c r="AJ119" s="180"/>
    </row>
    <row r="120" spans="1:36" x14ac:dyDescent="0.2">
      <c r="A120" s="192"/>
      <c r="B120" s="193"/>
      <c r="C120" s="180"/>
      <c r="D120" s="180"/>
      <c r="E120" s="180"/>
      <c r="F120" s="180"/>
      <c r="G120" s="180"/>
      <c r="H120" s="180"/>
      <c r="I120" s="180"/>
      <c r="J120" s="180"/>
      <c r="K120" s="180"/>
      <c r="L120" s="180"/>
      <c r="M120" s="180"/>
      <c r="N120" s="180"/>
      <c r="O120" s="180"/>
      <c r="P120" s="183"/>
      <c r="Q120" s="183"/>
      <c r="R120" s="183"/>
      <c r="S120" s="183"/>
      <c r="T120" s="180"/>
      <c r="U120" s="180"/>
      <c r="V120" s="180"/>
      <c r="W120" s="180"/>
      <c r="X120" s="180"/>
      <c r="Y120" s="180"/>
      <c r="Z120" s="180"/>
      <c r="AA120" s="180"/>
      <c r="AB120" s="180"/>
      <c r="AC120" s="180"/>
      <c r="AD120" s="180"/>
      <c r="AE120" s="180"/>
      <c r="AF120" s="180"/>
      <c r="AG120" s="183"/>
      <c r="AH120" s="180"/>
      <c r="AI120" s="180"/>
      <c r="AJ120" s="180"/>
    </row>
    <row r="121" spans="1:36" x14ac:dyDescent="0.2">
      <c r="A121" s="192"/>
      <c r="B121" s="193"/>
      <c r="C121" s="180"/>
      <c r="D121" s="180"/>
      <c r="E121" s="180"/>
      <c r="F121" s="180"/>
      <c r="G121" s="180"/>
      <c r="H121" s="180"/>
      <c r="I121" s="180"/>
      <c r="J121" s="180"/>
      <c r="K121" s="180"/>
      <c r="L121" s="180"/>
      <c r="M121" s="180"/>
      <c r="N121" s="180"/>
      <c r="O121" s="180"/>
      <c r="P121" s="183"/>
      <c r="Q121" s="183"/>
      <c r="R121" s="183"/>
      <c r="S121" s="183"/>
      <c r="T121" s="180"/>
      <c r="U121" s="180"/>
      <c r="V121" s="180"/>
      <c r="W121" s="180"/>
      <c r="X121" s="180"/>
      <c r="Y121" s="180"/>
      <c r="Z121" s="180"/>
      <c r="AA121" s="180"/>
      <c r="AB121" s="180"/>
      <c r="AC121" s="180"/>
      <c r="AD121" s="180"/>
      <c r="AE121" s="180"/>
      <c r="AF121" s="180"/>
      <c r="AG121" s="183"/>
      <c r="AH121" s="180"/>
      <c r="AI121" s="180"/>
      <c r="AJ121" s="180"/>
    </row>
    <row r="122" spans="1:36" x14ac:dyDescent="0.2">
      <c r="A122" s="192"/>
      <c r="B122" s="193"/>
      <c r="C122" s="180"/>
      <c r="D122" s="180"/>
      <c r="E122" s="180"/>
      <c r="F122" s="180"/>
      <c r="G122" s="180"/>
      <c r="H122" s="180"/>
      <c r="I122" s="180"/>
      <c r="J122" s="180"/>
      <c r="K122" s="180"/>
      <c r="L122" s="180"/>
      <c r="M122" s="180"/>
      <c r="N122" s="180"/>
      <c r="O122" s="180"/>
      <c r="P122" s="183"/>
      <c r="Q122" s="183"/>
      <c r="R122" s="183"/>
      <c r="S122" s="183"/>
      <c r="T122" s="180"/>
      <c r="U122" s="180"/>
      <c r="V122" s="180"/>
      <c r="W122" s="180"/>
      <c r="X122" s="180"/>
      <c r="Y122" s="180"/>
      <c r="Z122" s="180"/>
      <c r="AA122" s="180"/>
      <c r="AB122" s="180"/>
      <c r="AC122" s="180"/>
      <c r="AD122" s="180"/>
      <c r="AE122" s="180"/>
      <c r="AF122" s="180"/>
      <c r="AG122" s="183"/>
      <c r="AH122" s="180"/>
      <c r="AI122" s="180"/>
      <c r="AJ122" s="180"/>
    </row>
    <row r="123" spans="1:36" x14ac:dyDescent="0.2">
      <c r="A123" s="192"/>
      <c r="B123" s="193"/>
      <c r="C123" s="180"/>
      <c r="D123" s="180"/>
      <c r="E123" s="180"/>
      <c r="F123" s="180"/>
      <c r="G123" s="180"/>
      <c r="H123" s="180"/>
      <c r="I123" s="180"/>
      <c r="J123" s="180"/>
      <c r="K123" s="180"/>
      <c r="L123" s="180"/>
      <c r="M123" s="180"/>
      <c r="N123" s="180"/>
      <c r="O123" s="180"/>
      <c r="P123" s="183"/>
      <c r="Q123" s="183"/>
      <c r="R123" s="183"/>
      <c r="S123" s="183"/>
      <c r="T123" s="180"/>
      <c r="U123" s="180"/>
      <c r="V123" s="180"/>
      <c r="W123" s="180"/>
      <c r="X123" s="180"/>
      <c r="Y123" s="180"/>
      <c r="Z123" s="180"/>
      <c r="AA123" s="180"/>
      <c r="AB123" s="180"/>
      <c r="AC123" s="180"/>
      <c r="AD123" s="180"/>
      <c r="AE123" s="180"/>
      <c r="AF123" s="180"/>
      <c r="AG123" s="183"/>
      <c r="AH123" s="180"/>
      <c r="AI123" s="180"/>
      <c r="AJ123" s="180"/>
    </row>
    <row r="124" spans="1:36" x14ac:dyDescent="0.2">
      <c r="A124" s="192"/>
      <c r="B124" s="193"/>
      <c r="C124" s="180"/>
      <c r="D124" s="180"/>
      <c r="E124" s="180"/>
      <c r="F124" s="180"/>
      <c r="G124" s="180"/>
      <c r="H124" s="180"/>
      <c r="I124" s="180"/>
      <c r="J124" s="180"/>
      <c r="K124" s="180"/>
      <c r="L124" s="180"/>
      <c r="M124" s="180"/>
      <c r="N124" s="180"/>
      <c r="O124" s="180"/>
      <c r="P124" s="183"/>
      <c r="Q124" s="183"/>
      <c r="R124" s="183"/>
      <c r="S124" s="183"/>
      <c r="T124" s="180"/>
      <c r="U124" s="180"/>
      <c r="V124" s="180"/>
      <c r="W124" s="180"/>
      <c r="X124" s="180"/>
      <c r="Y124" s="180"/>
      <c r="Z124" s="180"/>
      <c r="AA124" s="180"/>
      <c r="AB124" s="180"/>
      <c r="AC124" s="180"/>
      <c r="AD124" s="180"/>
      <c r="AE124" s="180"/>
      <c r="AF124" s="180"/>
      <c r="AG124" s="183"/>
      <c r="AH124" s="180"/>
      <c r="AI124" s="180"/>
      <c r="AJ124" s="180"/>
    </row>
    <row r="125" spans="1:36" x14ac:dyDescent="0.2">
      <c r="A125" s="192"/>
      <c r="B125" s="193"/>
      <c r="C125" s="180"/>
      <c r="D125" s="180"/>
      <c r="E125" s="180"/>
      <c r="F125" s="180"/>
      <c r="G125" s="180"/>
      <c r="H125" s="180"/>
      <c r="I125" s="180"/>
      <c r="J125" s="180"/>
      <c r="K125" s="180"/>
      <c r="L125" s="180"/>
      <c r="M125" s="180"/>
      <c r="N125" s="180"/>
      <c r="O125" s="180"/>
      <c r="P125" s="183"/>
      <c r="Q125" s="183"/>
      <c r="R125" s="183"/>
      <c r="S125" s="183"/>
      <c r="T125" s="180"/>
      <c r="U125" s="180"/>
      <c r="V125" s="180"/>
      <c r="W125" s="180"/>
      <c r="X125" s="180"/>
      <c r="Y125" s="180"/>
      <c r="Z125" s="180"/>
      <c r="AA125" s="180"/>
      <c r="AB125" s="180"/>
      <c r="AC125" s="180"/>
      <c r="AD125" s="180"/>
      <c r="AE125" s="180"/>
      <c r="AF125" s="180"/>
      <c r="AG125" s="183"/>
      <c r="AH125" s="180"/>
      <c r="AI125" s="180"/>
      <c r="AJ125" s="180"/>
    </row>
    <row r="126" spans="1:36" x14ac:dyDescent="0.2">
      <c r="A126" s="192"/>
      <c r="B126" s="193"/>
      <c r="C126" s="180"/>
      <c r="D126" s="180"/>
      <c r="E126" s="180"/>
      <c r="F126" s="180"/>
      <c r="G126" s="180"/>
      <c r="H126" s="180"/>
      <c r="I126" s="180"/>
      <c r="J126" s="180"/>
      <c r="K126" s="180"/>
      <c r="L126" s="180"/>
      <c r="M126" s="180"/>
      <c r="N126" s="180"/>
      <c r="O126" s="180"/>
      <c r="P126" s="183"/>
      <c r="Q126" s="183"/>
      <c r="R126" s="183"/>
      <c r="S126" s="183"/>
      <c r="T126" s="180"/>
      <c r="U126" s="180"/>
      <c r="V126" s="180"/>
      <c r="W126" s="180"/>
      <c r="X126" s="180"/>
      <c r="Y126" s="180"/>
      <c r="Z126" s="180"/>
      <c r="AA126" s="180"/>
      <c r="AB126" s="180"/>
      <c r="AC126" s="180"/>
      <c r="AD126" s="180"/>
      <c r="AE126" s="180"/>
      <c r="AF126" s="180"/>
      <c r="AG126" s="183"/>
      <c r="AH126" s="180"/>
      <c r="AI126" s="180"/>
      <c r="AJ126" s="180"/>
    </row>
    <row r="127" spans="1:36" x14ac:dyDescent="0.2">
      <c r="A127" s="192"/>
      <c r="B127" s="193"/>
      <c r="C127" s="180"/>
      <c r="D127" s="180"/>
      <c r="E127" s="180"/>
      <c r="F127" s="180"/>
      <c r="G127" s="180"/>
      <c r="H127" s="180"/>
      <c r="I127" s="180"/>
      <c r="J127" s="180"/>
      <c r="K127" s="180"/>
      <c r="L127" s="180"/>
      <c r="M127" s="180"/>
      <c r="N127" s="180"/>
      <c r="O127" s="180"/>
      <c r="P127" s="183"/>
      <c r="Q127" s="183"/>
      <c r="R127" s="183"/>
      <c r="S127" s="183"/>
      <c r="T127" s="180"/>
      <c r="U127" s="180"/>
      <c r="V127" s="180"/>
      <c r="W127" s="180"/>
      <c r="X127" s="180"/>
      <c r="Y127" s="180"/>
      <c r="Z127" s="180"/>
      <c r="AA127" s="180"/>
      <c r="AB127" s="180"/>
      <c r="AC127" s="180"/>
      <c r="AD127" s="180"/>
      <c r="AE127" s="180"/>
      <c r="AF127" s="180"/>
      <c r="AG127" s="183"/>
      <c r="AH127" s="180"/>
      <c r="AI127" s="180"/>
      <c r="AJ127" s="180"/>
    </row>
    <row r="128" spans="1:36" x14ac:dyDescent="0.2">
      <c r="A128" s="192"/>
      <c r="B128" s="193"/>
      <c r="C128" s="180"/>
      <c r="D128" s="180"/>
      <c r="E128" s="180"/>
      <c r="F128" s="180"/>
      <c r="G128" s="180"/>
      <c r="H128" s="180"/>
      <c r="I128" s="180"/>
      <c r="J128" s="180"/>
      <c r="K128" s="180"/>
      <c r="L128" s="180"/>
      <c r="M128" s="180"/>
      <c r="N128" s="180"/>
      <c r="O128" s="180"/>
      <c r="P128" s="183"/>
      <c r="Q128" s="183"/>
      <c r="R128" s="183"/>
      <c r="S128" s="183"/>
      <c r="T128" s="180"/>
      <c r="U128" s="180"/>
      <c r="V128" s="180"/>
      <c r="W128" s="180"/>
      <c r="X128" s="180"/>
      <c r="Y128" s="180"/>
      <c r="Z128" s="180"/>
      <c r="AA128" s="180"/>
      <c r="AB128" s="180"/>
      <c r="AC128" s="180"/>
      <c r="AD128" s="180"/>
      <c r="AE128" s="180"/>
      <c r="AF128" s="180"/>
      <c r="AG128" s="183"/>
      <c r="AH128" s="180"/>
      <c r="AI128" s="180"/>
      <c r="AJ128" s="180"/>
    </row>
    <row r="129" spans="1:36" x14ac:dyDescent="0.2">
      <c r="A129" s="192"/>
      <c r="B129" s="193"/>
      <c r="C129" s="180"/>
      <c r="D129" s="180"/>
      <c r="E129" s="180"/>
      <c r="F129" s="180"/>
      <c r="G129" s="180"/>
      <c r="H129" s="180"/>
      <c r="I129" s="180"/>
      <c r="J129" s="180"/>
      <c r="K129" s="180"/>
      <c r="L129" s="180"/>
      <c r="M129" s="180"/>
      <c r="N129" s="180"/>
      <c r="O129" s="180"/>
      <c r="P129" s="183"/>
      <c r="Q129" s="183"/>
      <c r="R129" s="183"/>
      <c r="S129" s="183"/>
      <c r="T129" s="180"/>
      <c r="U129" s="180"/>
      <c r="V129" s="180"/>
      <c r="W129" s="180"/>
      <c r="X129" s="180"/>
      <c r="Y129" s="180"/>
      <c r="Z129" s="180"/>
      <c r="AA129" s="180"/>
      <c r="AB129" s="180"/>
      <c r="AC129" s="180"/>
      <c r="AD129" s="180"/>
      <c r="AE129" s="180"/>
      <c r="AF129" s="180"/>
      <c r="AG129" s="183"/>
      <c r="AH129" s="180"/>
      <c r="AI129" s="180"/>
      <c r="AJ129" s="180"/>
    </row>
    <row r="130" spans="1:36" x14ac:dyDescent="0.2">
      <c r="A130" s="192"/>
      <c r="B130" s="193"/>
      <c r="C130" s="180"/>
      <c r="D130" s="180"/>
      <c r="E130" s="180"/>
      <c r="F130" s="180"/>
      <c r="G130" s="180"/>
      <c r="H130" s="180"/>
      <c r="I130" s="180"/>
      <c r="J130" s="180"/>
      <c r="K130" s="180"/>
      <c r="L130" s="180"/>
      <c r="M130" s="180"/>
      <c r="N130" s="180"/>
      <c r="O130" s="180"/>
      <c r="P130" s="183"/>
      <c r="Q130" s="183"/>
      <c r="R130" s="183"/>
      <c r="S130" s="183"/>
      <c r="T130" s="180"/>
      <c r="U130" s="180"/>
      <c r="V130" s="180"/>
      <c r="W130" s="180"/>
      <c r="X130" s="180"/>
      <c r="Y130" s="180"/>
      <c r="Z130" s="180"/>
      <c r="AA130" s="180"/>
      <c r="AB130" s="180"/>
      <c r="AC130" s="180"/>
      <c r="AD130" s="180"/>
      <c r="AE130" s="180"/>
      <c r="AF130" s="180"/>
      <c r="AG130" s="183"/>
      <c r="AH130" s="180"/>
      <c r="AI130" s="180"/>
      <c r="AJ130" s="180"/>
    </row>
    <row r="131" spans="1:36" x14ac:dyDescent="0.2">
      <c r="A131" s="192"/>
      <c r="B131" s="193"/>
      <c r="C131" s="180"/>
      <c r="D131" s="180"/>
      <c r="E131" s="180"/>
      <c r="F131" s="180"/>
      <c r="G131" s="180"/>
      <c r="H131" s="180"/>
      <c r="I131" s="180"/>
      <c r="J131" s="180"/>
      <c r="K131" s="180"/>
      <c r="L131" s="180"/>
      <c r="M131" s="180"/>
      <c r="N131" s="180"/>
      <c r="O131" s="180"/>
      <c r="P131" s="183"/>
      <c r="Q131" s="183"/>
      <c r="R131" s="183"/>
      <c r="S131" s="183"/>
      <c r="T131" s="180"/>
      <c r="U131" s="180"/>
      <c r="V131" s="180"/>
      <c r="W131" s="180"/>
      <c r="X131" s="180"/>
      <c r="Y131" s="180"/>
      <c r="Z131" s="180"/>
      <c r="AA131" s="180"/>
      <c r="AB131" s="180"/>
      <c r="AC131" s="180"/>
      <c r="AD131" s="180"/>
      <c r="AE131" s="180"/>
      <c r="AF131" s="180"/>
      <c r="AG131" s="183"/>
      <c r="AH131" s="180"/>
      <c r="AI131" s="180"/>
      <c r="AJ131" s="180"/>
    </row>
    <row r="132" spans="1:36" x14ac:dyDescent="0.2">
      <c r="A132" s="192"/>
      <c r="B132" s="193"/>
      <c r="C132" s="180"/>
      <c r="D132" s="180"/>
      <c r="E132" s="180"/>
      <c r="F132" s="180"/>
      <c r="G132" s="180"/>
      <c r="H132" s="180"/>
      <c r="I132" s="180"/>
      <c r="J132" s="180"/>
      <c r="K132" s="180"/>
      <c r="L132" s="180"/>
      <c r="M132" s="180"/>
      <c r="N132" s="180"/>
      <c r="O132" s="180"/>
      <c r="P132" s="183"/>
      <c r="Q132" s="183"/>
      <c r="R132" s="183"/>
      <c r="S132" s="183"/>
      <c r="T132" s="180"/>
      <c r="U132" s="180"/>
      <c r="V132" s="180"/>
      <c r="W132" s="180"/>
      <c r="X132" s="180"/>
      <c r="Y132" s="180"/>
      <c r="Z132" s="180"/>
      <c r="AA132" s="180"/>
      <c r="AB132" s="180"/>
      <c r="AC132" s="180"/>
      <c r="AD132" s="180"/>
      <c r="AE132" s="180"/>
      <c r="AF132" s="180"/>
      <c r="AG132" s="183"/>
      <c r="AH132" s="180"/>
      <c r="AI132" s="180"/>
      <c r="AJ132" s="180"/>
    </row>
    <row r="133" spans="1:36" x14ac:dyDescent="0.2">
      <c r="A133" s="192"/>
      <c r="B133" s="193"/>
      <c r="C133" s="180"/>
      <c r="D133" s="180"/>
      <c r="E133" s="180"/>
      <c r="F133" s="180"/>
      <c r="G133" s="180"/>
      <c r="H133" s="180"/>
      <c r="I133" s="180"/>
      <c r="J133" s="180"/>
      <c r="K133" s="180"/>
      <c r="L133" s="180"/>
      <c r="M133" s="180"/>
      <c r="N133" s="180"/>
      <c r="O133" s="180"/>
      <c r="P133" s="183"/>
      <c r="Q133" s="183"/>
      <c r="R133" s="183"/>
      <c r="S133" s="183"/>
      <c r="T133" s="180"/>
      <c r="U133" s="180"/>
      <c r="V133" s="180"/>
      <c r="W133" s="180"/>
      <c r="X133" s="180"/>
      <c r="Y133" s="180"/>
      <c r="Z133" s="180"/>
      <c r="AA133" s="180"/>
      <c r="AB133" s="180"/>
      <c r="AC133" s="180"/>
      <c r="AD133" s="180"/>
      <c r="AE133" s="180"/>
      <c r="AF133" s="180"/>
      <c r="AG133" s="183"/>
      <c r="AH133" s="180"/>
      <c r="AI133" s="180"/>
      <c r="AJ133" s="180"/>
    </row>
    <row r="134" spans="1:36" x14ac:dyDescent="0.2">
      <c r="A134" s="192"/>
      <c r="B134" s="193"/>
      <c r="C134" s="180"/>
      <c r="D134" s="180"/>
      <c r="E134" s="180"/>
      <c r="F134" s="180"/>
      <c r="G134" s="180"/>
      <c r="H134" s="180"/>
      <c r="I134" s="180"/>
      <c r="J134" s="180"/>
      <c r="K134" s="180"/>
      <c r="L134" s="180"/>
      <c r="M134" s="180"/>
      <c r="N134" s="180"/>
      <c r="O134" s="180"/>
      <c r="P134" s="183"/>
      <c r="Q134" s="183"/>
      <c r="R134" s="183"/>
      <c r="S134" s="183"/>
      <c r="T134" s="180"/>
      <c r="U134" s="180"/>
      <c r="V134" s="180"/>
      <c r="W134" s="180"/>
      <c r="X134" s="180"/>
      <c r="Y134" s="180"/>
      <c r="Z134" s="180"/>
      <c r="AA134" s="180"/>
      <c r="AB134" s="180"/>
      <c r="AC134" s="180"/>
      <c r="AD134" s="180"/>
      <c r="AE134" s="180"/>
      <c r="AF134" s="180"/>
      <c r="AG134" s="183"/>
      <c r="AH134" s="180"/>
      <c r="AI134" s="180"/>
      <c r="AJ134" s="180"/>
    </row>
    <row r="135" spans="1:36" x14ac:dyDescent="0.2">
      <c r="A135" s="192"/>
      <c r="B135" s="193"/>
      <c r="C135" s="180"/>
      <c r="D135" s="180"/>
      <c r="E135" s="180"/>
      <c r="F135" s="180"/>
      <c r="G135" s="180"/>
      <c r="H135" s="180"/>
      <c r="I135" s="180"/>
      <c r="J135" s="180"/>
      <c r="K135" s="180"/>
      <c r="L135" s="180"/>
      <c r="M135" s="180"/>
      <c r="N135" s="180"/>
      <c r="O135" s="180"/>
      <c r="P135" s="183"/>
      <c r="Q135" s="183"/>
      <c r="R135" s="183"/>
      <c r="S135" s="183"/>
      <c r="T135" s="180"/>
      <c r="U135" s="180"/>
      <c r="V135" s="180"/>
      <c r="W135" s="180"/>
      <c r="X135" s="180"/>
      <c r="Y135" s="180"/>
      <c r="Z135" s="180"/>
      <c r="AA135" s="180"/>
      <c r="AB135" s="180"/>
      <c r="AC135" s="180"/>
      <c r="AD135" s="180"/>
      <c r="AE135" s="180"/>
      <c r="AF135" s="180"/>
      <c r="AG135" s="183"/>
      <c r="AH135" s="180"/>
      <c r="AI135" s="180"/>
      <c r="AJ135" s="180"/>
    </row>
    <row r="136" spans="1:36" x14ac:dyDescent="0.2">
      <c r="A136" s="192"/>
      <c r="B136" s="193"/>
      <c r="C136" s="180"/>
      <c r="D136" s="180"/>
      <c r="E136" s="180"/>
      <c r="F136" s="180"/>
      <c r="G136" s="180"/>
      <c r="H136" s="180"/>
      <c r="I136" s="180"/>
      <c r="J136" s="180"/>
      <c r="K136" s="180"/>
      <c r="L136" s="180"/>
      <c r="M136" s="180"/>
      <c r="N136" s="180"/>
      <c r="O136" s="180"/>
      <c r="P136" s="183"/>
      <c r="Q136" s="183"/>
      <c r="R136" s="183"/>
      <c r="S136" s="183"/>
      <c r="T136" s="180"/>
      <c r="U136" s="180"/>
      <c r="V136" s="180"/>
      <c r="W136" s="180"/>
      <c r="X136" s="180"/>
      <c r="Y136" s="180"/>
      <c r="Z136" s="180"/>
      <c r="AA136" s="180"/>
      <c r="AB136" s="180"/>
      <c r="AC136" s="180"/>
      <c r="AD136" s="180"/>
      <c r="AE136" s="180"/>
      <c r="AF136" s="180"/>
      <c r="AG136" s="183"/>
      <c r="AH136" s="180"/>
      <c r="AI136" s="180"/>
      <c r="AJ136" s="180"/>
    </row>
    <row r="137" spans="1:36" x14ac:dyDescent="0.2">
      <c r="A137" s="192"/>
      <c r="B137" s="193"/>
      <c r="C137" s="190"/>
      <c r="D137" s="190"/>
      <c r="E137" s="190"/>
      <c r="F137" s="190"/>
      <c r="G137" s="190"/>
      <c r="H137" s="190"/>
      <c r="I137" s="190"/>
      <c r="J137" s="190"/>
      <c r="K137" s="190"/>
      <c r="L137" s="190"/>
      <c r="M137" s="190"/>
      <c r="N137" s="190"/>
      <c r="O137" s="190"/>
      <c r="P137" s="183"/>
      <c r="Q137" s="183"/>
      <c r="R137" s="183"/>
      <c r="S137" s="183"/>
      <c r="T137" s="180"/>
      <c r="U137" s="180"/>
      <c r="V137" s="180"/>
      <c r="W137" s="180"/>
      <c r="X137" s="180"/>
      <c r="Y137" s="180"/>
      <c r="Z137" s="180"/>
      <c r="AA137" s="180"/>
      <c r="AB137" s="180"/>
      <c r="AC137" s="180"/>
      <c r="AD137" s="180"/>
      <c r="AE137" s="180"/>
      <c r="AF137" s="180"/>
      <c r="AG137" s="183"/>
      <c r="AH137" s="180"/>
      <c r="AI137" s="180"/>
      <c r="AJ137" s="180"/>
    </row>
    <row r="138" spans="1:36" x14ac:dyDescent="0.2">
      <c r="A138" s="192"/>
      <c r="B138" s="193"/>
      <c r="C138" s="190"/>
      <c r="D138" s="190"/>
      <c r="E138" s="190"/>
      <c r="F138" s="190"/>
      <c r="G138" s="190"/>
      <c r="H138" s="190"/>
      <c r="I138" s="190"/>
      <c r="J138" s="190"/>
      <c r="K138" s="190"/>
      <c r="L138" s="190"/>
      <c r="M138" s="190"/>
      <c r="N138" s="190"/>
      <c r="O138" s="190"/>
      <c r="P138" s="183"/>
      <c r="Q138" s="183"/>
      <c r="R138" s="183"/>
      <c r="S138" s="183"/>
      <c r="T138" s="180"/>
      <c r="U138" s="180"/>
      <c r="V138" s="180"/>
      <c r="W138" s="180"/>
      <c r="X138" s="180"/>
      <c r="Y138" s="180"/>
      <c r="Z138" s="180"/>
      <c r="AA138" s="180"/>
      <c r="AB138" s="180"/>
      <c r="AC138" s="180"/>
      <c r="AD138" s="180"/>
      <c r="AE138" s="180"/>
      <c r="AF138" s="180"/>
      <c r="AG138" s="183"/>
      <c r="AH138" s="180"/>
      <c r="AI138" s="180"/>
      <c r="AJ138" s="180"/>
    </row>
    <row r="139" spans="1:36" x14ac:dyDescent="0.2">
      <c r="A139" s="192"/>
      <c r="B139" s="193"/>
      <c r="C139" s="190"/>
      <c r="D139" s="190"/>
      <c r="E139" s="190" t="s">
        <v>88</v>
      </c>
      <c r="F139" s="190"/>
      <c r="G139" s="206">
        <v>0</v>
      </c>
      <c r="H139" s="190"/>
      <c r="I139" s="190"/>
      <c r="J139" s="190"/>
      <c r="K139" s="190"/>
      <c r="L139" s="190"/>
      <c r="M139" s="190"/>
      <c r="N139" s="190"/>
      <c r="O139" s="190"/>
      <c r="P139" s="183"/>
      <c r="Q139" s="183"/>
      <c r="R139" s="183"/>
      <c r="S139" s="183"/>
      <c r="T139" s="180"/>
      <c r="U139" s="180"/>
      <c r="V139" s="180"/>
      <c r="W139" s="180"/>
      <c r="X139" s="180"/>
      <c r="Y139" s="180"/>
      <c r="Z139" s="180"/>
      <c r="AA139" s="180"/>
      <c r="AB139" s="180"/>
      <c r="AC139" s="180"/>
      <c r="AD139" s="180"/>
      <c r="AE139" s="180"/>
      <c r="AF139" s="180"/>
      <c r="AG139" s="183"/>
      <c r="AH139" s="180"/>
      <c r="AI139" s="180"/>
      <c r="AJ139" s="180"/>
    </row>
    <row r="140" spans="1:36" s="15" customFormat="1" x14ac:dyDescent="0.2">
      <c r="A140" s="192"/>
      <c r="B140" s="193"/>
      <c r="C140" s="190"/>
      <c r="D140" s="190"/>
      <c r="E140" s="190"/>
      <c r="F140" s="190"/>
      <c r="G140" s="190"/>
      <c r="H140" s="190"/>
      <c r="I140" s="190"/>
      <c r="J140" s="190"/>
      <c r="K140" s="190"/>
      <c r="L140" s="190"/>
      <c r="M140" s="190"/>
      <c r="N140" s="190"/>
      <c r="O140" s="190"/>
      <c r="P140" s="207"/>
      <c r="Q140" s="183"/>
      <c r="R140" s="183"/>
      <c r="S140" s="183"/>
      <c r="T140" s="180"/>
      <c r="U140" s="180"/>
      <c r="V140" s="180"/>
      <c r="W140" s="180"/>
      <c r="X140" s="180"/>
      <c r="Y140" s="180"/>
      <c r="Z140" s="180"/>
      <c r="AA140" s="180"/>
      <c r="AB140" s="180"/>
      <c r="AC140" s="180"/>
      <c r="AD140" s="180"/>
      <c r="AE140" s="180"/>
      <c r="AF140" s="180"/>
      <c r="AG140" s="183"/>
      <c r="AH140" s="180"/>
      <c r="AI140" s="180"/>
      <c r="AJ140" s="180"/>
    </row>
    <row r="141" spans="1:36" s="15" customFormat="1" x14ac:dyDescent="0.2">
      <c r="A141" s="192"/>
      <c r="B141" s="193"/>
      <c r="C141" s="190"/>
      <c r="D141" s="190"/>
      <c r="E141" s="190"/>
      <c r="F141" s="190"/>
      <c r="G141" s="190"/>
      <c r="H141" s="190"/>
      <c r="I141" s="190"/>
      <c r="J141" s="190"/>
      <c r="K141" s="190"/>
      <c r="L141" s="190"/>
      <c r="M141" s="190"/>
      <c r="N141" s="190"/>
      <c r="O141" s="190"/>
      <c r="P141" s="207"/>
      <c r="Q141" s="183"/>
      <c r="R141" s="183"/>
      <c r="S141" s="183"/>
      <c r="T141" s="180"/>
      <c r="U141" s="180"/>
      <c r="V141" s="180"/>
      <c r="W141" s="180"/>
      <c r="X141" s="180"/>
      <c r="Y141" s="180"/>
      <c r="Z141" s="180"/>
      <c r="AA141" s="180"/>
      <c r="AB141" s="180"/>
      <c r="AC141" s="180"/>
      <c r="AD141" s="180"/>
      <c r="AE141" s="180"/>
      <c r="AF141" s="180"/>
      <c r="AG141" s="183"/>
      <c r="AH141" s="180"/>
      <c r="AI141" s="180"/>
      <c r="AJ141" s="180"/>
    </row>
    <row r="142" spans="1:36" s="15" customFormat="1" x14ac:dyDescent="0.2">
      <c r="A142" s="192"/>
      <c r="B142" s="193"/>
      <c r="C142" s="190"/>
      <c r="D142" s="190"/>
      <c r="E142" s="208" t="s">
        <v>87</v>
      </c>
      <c r="F142" s="190"/>
      <c r="G142" s="206" t="b">
        <v>0</v>
      </c>
      <c r="H142" s="190"/>
      <c r="I142" s="190"/>
      <c r="J142" s="190"/>
      <c r="K142" s="190"/>
      <c r="L142" s="190"/>
      <c r="M142" s="190"/>
      <c r="N142" s="190"/>
      <c r="O142" s="190"/>
      <c r="P142" s="207"/>
      <c r="Q142" s="183"/>
      <c r="R142" s="183"/>
      <c r="S142" s="183"/>
      <c r="T142" s="180"/>
      <c r="U142" s="180"/>
      <c r="V142" s="180"/>
      <c r="W142" s="180"/>
      <c r="X142" s="180"/>
      <c r="Y142" s="180"/>
      <c r="Z142" s="180"/>
      <c r="AA142" s="180"/>
      <c r="AB142" s="180"/>
      <c r="AC142" s="180"/>
      <c r="AD142" s="180"/>
      <c r="AE142" s="180"/>
      <c r="AF142" s="180"/>
      <c r="AG142" s="183"/>
      <c r="AH142" s="180"/>
      <c r="AI142" s="180"/>
      <c r="AJ142" s="180"/>
    </row>
    <row r="143" spans="1:36" s="15" customFormat="1" x14ac:dyDescent="0.2">
      <c r="A143" s="192"/>
      <c r="B143" s="193"/>
      <c r="C143" s="190"/>
      <c r="D143" s="190"/>
      <c r="E143" s="190"/>
      <c r="F143" s="190"/>
      <c r="G143" s="190"/>
      <c r="H143" s="190"/>
      <c r="I143" s="190"/>
      <c r="J143" s="190"/>
      <c r="K143" s="190"/>
      <c r="L143" s="190"/>
      <c r="M143" s="190"/>
      <c r="N143" s="190"/>
      <c r="O143" s="190"/>
      <c r="P143" s="207"/>
      <c r="Q143" s="183"/>
      <c r="R143" s="183"/>
      <c r="S143" s="183"/>
      <c r="T143" s="180"/>
      <c r="U143" s="180"/>
      <c r="V143" s="180"/>
      <c r="W143" s="180"/>
      <c r="X143" s="180"/>
      <c r="Y143" s="180"/>
      <c r="Z143" s="180"/>
      <c r="AA143" s="180"/>
      <c r="AB143" s="180"/>
      <c r="AC143" s="180"/>
      <c r="AD143" s="180"/>
      <c r="AE143" s="180"/>
      <c r="AF143" s="180"/>
      <c r="AG143" s="183"/>
      <c r="AH143" s="180"/>
      <c r="AI143" s="180"/>
      <c r="AJ143" s="180"/>
    </row>
    <row r="144" spans="1:36" s="15" customFormat="1" x14ac:dyDescent="0.2">
      <c r="A144" s="192"/>
      <c r="B144" s="193"/>
      <c r="C144" s="190"/>
      <c r="D144" s="190"/>
      <c r="E144" s="190" t="s">
        <v>94</v>
      </c>
      <c r="F144" s="190"/>
      <c r="G144" s="190"/>
      <c r="H144" s="190"/>
      <c r="I144" s="190"/>
      <c r="J144" s="190"/>
      <c r="K144" s="190"/>
      <c r="L144" s="190"/>
      <c r="M144" s="190"/>
      <c r="N144" s="190"/>
      <c r="O144" s="190"/>
      <c r="P144" s="207"/>
      <c r="Q144" s="183"/>
      <c r="R144" s="183"/>
      <c r="S144" s="183"/>
      <c r="T144" s="180"/>
      <c r="U144" s="180"/>
      <c r="V144" s="180"/>
      <c r="W144" s="180"/>
      <c r="X144" s="180"/>
      <c r="Y144" s="180"/>
      <c r="Z144" s="180"/>
      <c r="AA144" s="180"/>
      <c r="AB144" s="180"/>
      <c r="AC144" s="180"/>
      <c r="AD144" s="180"/>
      <c r="AE144" s="180"/>
      <c r="AF144" s="180"/>
      <c r="AG144" s="183"/>
      <c r="AH144" s="180"/>
      <c r="AI144" s="180"/>
      <c r="AJ144" s="180"/>
    </row>
    <row r="145" spans="1:36" s="15" customFormat="1" x14ac:dyDescent="0.2">
      <c r="A145" s="192"/>
      <c r="B145" s="193"/>
      <c r="C145" s="190"/>
      <c r="D145" s="190"/>
      <c r="E145" s="190" t="s">
        <v>54</v>
      </c>
      <c r="F145" s="190"/>
      <c r="G145" s="209" t="b">
        <v>0</v>
      </c>
      <c r="H145" s="190"/>
      <c r="I145" s="190"/>
      <c r="J145" s="190"/>
      <c r="K145" s="190"/>
      <c r="L145" s="190"/>
      <c r="M145" s="190"/>
      <c r="N145" s="190"/>
      <c r="O145" s="190"/>
      <c r="P145" s="207"/>
      <c r="Q145" s="183"/>
      <c r="R145" s="183"/>
      <c r="S145" s="183"/>
      <c r="T145" s="180"/>
      <c r="U145" s="180"/>
      <c r="V145" s="180"/>
      <c r="W145" s="180"/>
      <c r="X145" s="180"/>
      <c r="Y145" s="180"/>
      <c r="Z145" s="180"/>
      <c r="AA145" s="180"/>
      <c r="AB145" s="180"/>
      <c r="AC145" s="180"/>
      <c r="AD145" s="180"/>
      <c r="AE145" s="180"/>
      <c r="AF145" s="180"/>
      <c r="AG145" s="183"/>
      <c r="AH145" s="180"/>
      <c r="AI145" s="180"/>
      <c r="AJ145" s="180"/>
    </row>
    <row r="146" spans="1:36" s="15" customFormat="1" x14ac:dyDescent="0.2">
      <c r="A146" s="192"/>
      <c r="B146" s="193"/>
      <c r="C146" s="190"/>
      <c r="D146" s="190"/>
      <c r="E146" s="190" t="s">
        <v>55</v>
      </c>
      <c r="F146" s="190"/>
      <c r="G146" s="209" t="b">
        <v>0</v>
      </c>
      <c r="H146" s="190"/>
      <c r="I146" s="190"/>
      <c r="J146" s="190"/>
      <c r="K146" s="190"/>
      <c r="L146" s="190"/>
      <c r="M146" s="190"/>
      <c r="N146" s="190"/>
      <c r="O146" s="190"/>
      <c r="P146" s="207"/>
      <c r="Q146" s="183"/>
      <c r="R146" s="183"/>
      <c r="S146" s="183"/>
      <c r="T146" s="180"/>
      <c r="U146" s="180"/>
      <c r="V146" s="180"/>
      <c r="W146" s="180"/>
      <c r="X146" s="180"/>
      <c r="Y146" s="180"/>
      <c r="Z146" s="180"/>
      <c r="AA146" s="180"/>
      <c r="AB146" s="180"/>
      <c r="AC146" s="180"/>
      <c r="AD146" s="180"/>
      <c r="AE146" s="180"/>
      <c r="AF146" s="180"/>
      <c r="AG146" s="183"/>
      <c r="AH146" s="180"/>
      <c r="AI146" s="180"/>
      <c r="AJ146" s="180"/>
    </row>
    <row r="147" spans="1:36" s="15" customFormat="1" x14ac:dyDescent="0.2">
      <c r="A147" s="192"/>
      <c r="B147" s="193"/>
      <c r="C147" s="190"/>
      <c r="D147" s="190"/>
      <c r="E147" s="190" t="s">
        <v>56</v>
      </c>
      <c r="F147" s="190"/>
      <c r="G147" s="209" t="b">
        <v>0</v>
      </c>
      <c r="H147" s="190"/>
      <c r="I147" s="190"/>
      <c r="J147" s="190"/>
      <c r="K147" s="190"/>
      <c r="L147" s="190"/>
      <c r="M147" s="190"/>
      <c r="N147" s="190"/>
      <c r="O147" s="190"/>
      <c r="P147" s="207"/>
      <c r="Q147" s="183"/>
      <c r="R147" s="183"/>
      <c r="S147" s="183"/>
      <c r="T147" s="180"/>
      <c r="U147" s="180"/>
      <c r="V147" s="180"/>
      <c r="W147" s="180"/>
      <c r="X147" s="180"/>
      <c r="Y147" s="180"/>
      <c r="Z147" s="180"/>
      <c r="AA147" s="180"/>
      <c r="AB147" s="180"/>
      <c r="AC147" s="180"/>
      <c r="AD147" s="180"/>
      <c r="AE147" s="180"/>
      <c r="AF147" s="180"/>
      <c r="AG147" s="183"/>
      <c r="AH147" s="180"/>
      <c r="AI147" s="180"/>
      <c r="AJ147" s="180"/>
    </row>
    <row r="148" spans="1:36" s="15" customFormat="1" x14ac:dyDescent="0.2">
      <c r="A148" s="192"/>
      <c r="B148" s="193"/>
      <c r="C148" s="190"/>
      <c r="D148" s="190"/>
      <c r="E148" s="190" t="s">
        <v>95</v>
      </c>
      <c r="F148" s="190"/>
      <c r="G148" s="209" t="b">
        <v>0</v>
      </c>
      <c r="H148" s="190"/>
      <c r="I148" s="190"/>
      <c r="J148" s="190"/>
      <c r="K148" s="190"/>
      <c r="L148" s="190"/>
      <c r="M148" s="190"/>
      <c r="N148" s="190"/>
      <c r="O148" s="190"/>
      <c r="P148" s="207"/>
      <c r="Q148" s="183"/>
      <c r="R148" s="183"/>
      <c r="S148" s="183"/>
      <c r="T148" s="180"/>
      <c r="U148" s="180"/>
      <c r="V148" s="180"/>
      <c r="W148" s="180"/>
      <c r="X148" s="180"/>
      <c r="Y148" s="180"/>
      <c r="Z148" s="180"/>
      <c r="AA148" s="180"/>
      <c r="AB148" s="180"/>
      <c r="AC148" s="180"/>
      <c r="AD148" s="180"/>
      <c r="AE148" s="180"/>
      <c r="AF148" s="180"/>
      <c r="AG148" s="183"/>
      <c r="AH148" s="180"/>
      <c r="AI148" s="180"/>
      <c r="AJ148" s="180"/>
    </row>
    <row r="149" spans="1:36" s="15" customFormat="1" x14ac:dyDescent="0.2">
      <c r="A149" s="192"/>
      <c r="B149" s="193"/>
      <c r="C149" s="190"/>
      <c r="D149" s="190"/>
      <c r="E149" s="190"/>
      <c r="F149" s="190"/>
      <c r="G149" s="190"/>
      <c r="H149" s="190"/>
      <c r="I149" s="190"/>
      <c r="J149" s="190"/>
      <c r="K149" s="190"/>
      <c r="L149" s="190"/>
      <c r="M149" s="190"/>
      <c r="N149" s="190"/>
      <c r="O149" s="190"/>
      <c r="P149" s="207"/>
      <c r="Q149" s="183"/>
      <c r="R149" s="183"/>
      <c r="S149" s="183"/>
      <c r="T149" s="180"/>
      <c r="U149" s="180"/>
      <c r="V149" s="180"/>
      <c r="W149" s="180"/>
      <c r="X149" s="180"/>
      <c r="Y149" s="180"/>
      <c r="Z149" s="180"/>
      <c r="AA149" s="180"/>
      <c r="AB149" s="180"/>
      <c r="AC149" s="180"/>
      <c r="AD149" s="180"/>
      <c r="AE149" s="180"/>
      <c r="AF149" s="180"/>
      <c r="AG149" s="183"/>
      <c r="AH149" s="180"/>
      <c r="AI149" s="180"/>
      <c r="AJ149" s="180"/>
    </row>
    <row r="150" spans="1:36" s="15" customFormat="1" x14ac:dyDescent="0.2">
      <c r="A150" s="192"/>
      <c r="B150" s="193"/>
      <c r="C150" s="180"/>
      <c r="D150" s="180"/>
      <c r="E150" s="180"/>
      <c r="F150" s="180"/>
      <c r="G150" s="180"/>
      <c r="H150" s="180"/>
      <c r="I150" s="180"/>
      <c r="J150" s="180"/>
      <c r="K150" s="180"/>
      <c r="L150" s="180"/>
      <c r="M150" s="180"/>
      <c r="N150" s="180"/>
      <c r="O150" s="180"/>
      <c r="P150" s="207"/>
      <c r="Q150" s="183"/>
      <c r="R150" s="183"/>
      <c r="S150" s="183"/>
      <c r="T150" s="180"/>
      <c r="U150" s="180"/>
      <c r="V150" s="180"/>
      <c r="W150" s="180"/>
      <c r="X150" s="180"/>
      <c r="Y150" s="180"/>
      <c r="Z150" s="180"/>
      <c r="AA150" s="180"/>
      <c r="AB150" s="180"/>
      <c r="AC150" s="180"/>
      <c r="AD150" s="180"/>
      <c r="AE150" s="180"/>
      <c r="AF150" s="180"/>
      <c r="AG150" s="183"/>
      <c r="AH150" s="180"/>
      <c r="AI150" s="180"/>
      <c r="AJ150" s="180"/>
    </row>
    <row r="151" spans="1:36" s="15" customFormat="1" x14ac:dyDescent="0.2">
      <c r="A151" s="192"/>
      <c r="B151" s="193"/>
      <c r="C151" s="180"/>
      <c r="D151" s="180"/>
      <c r="E151" s="180"/>
      <c r="F151" s="180"/>
      <c r="G151" s="180"/>
      <c r="H151" s="180"/>
      <c r="I151" s="180"/>
      <c r="J151" s="180"/>
      <c r="K151" s="180"/>
      <c r="L151" s="180"/>
      <c r="M151" s="180"/>
      <c r="N151" s="180"/>
      <c r="O151" s="180"/>
      <c r="P151" s="207"/>
      <c r="Q151" s="183"/>
      <c r="R151" s="183"/>
      <c r="S151" s="183"/>
      <c r="T151" s="180"/>
      <c r="U151" s="180"/>
      <c r="V151" s="180"/>
      <c r="W151" s="180"/>
      <c r="X151" s="180"/>
      <c r="Y151" s="180"/>
      <c r="Z151" s="180"/>
      <c r="AA151" s="180"/>
      <c r="AB151" s="180"/>
      <c r="AC151" s="180"/>
      <c r="AD151" s="180"/>
      <c r="AE151" s="180"/>
      <c r="AF151" s="180"/>
      <c r="AG151" s="183"/>
      <c r="AH151" s="180"/>
      <c r="AI151" s="180"/>
      <c r="AJ151" s="180"/>
    </row>
    <row r="152" spans="1:36" s="15" customFormat="1" x14ac:dyDescent="0.2">
      <c r="A152" s="192"/>
      <c r="B152" s="193"/>
      <c r="C152" s="180"/>
      <c r="D152" s="180"/>
      <c r="E152" s="180"/>
      <c r="F152" s="180"/>
      <c r="G152" s="180"/>
      <c r="H152" s="180"/>
      <c r="I152" s="180"/>
      <c r="J152" s="180"/>
      <c r="K152" s="180"/>
      <c r="L152" s="180"/>
      <c r="M152" s="180"/>
      <c r="N152" s="180"/>
      <c r="O152" s="180"/>
      <c r="P152" s="207"/>
      <c r="Q152" s="183"/>
      <c r="R152" s="183"/>
      <c r="S152" s="183"/>
      <c r="T152" s="180"/>
      <c r="U152" s="180"/>
      <c r="V152" s="180"/>
      <c r="W152" s="180"/>
      <c r="X152" s="180"/>
      <c r="Y152" s="180"/>
      <c r="Z152" s="180"/>
      <c r="AA152" s="180"/>
      <c r="AB152" s="180"/>
      <c r="AC152" s="180"/>
      <c r="AD152" s="180"/>
      <c r="AE152" s="180"/>
      <c r="AF152" s="180"/>
      <c r="AG152" s="183"/>
      <c r="AH152" s="180"/>
      <c r="AI152" s="180"/>
      <c r="AJ152" s="180"/>
    </row>
  </sheetData>
  <sheetProtection algorithmName="SHA-512" hashValue="PaHggab7CBKsw4a7SGG7UCt9+3mwc1pIi7ypoq5u3ZFDWAn9mrzRyblis28oYnx/BWbXY7No3xR2WUn/nKRr2Q==" saltValue="7ONOr0FOoSyM5nPenWU92w==" spinCount="100000" sheet="1" objects="1" scenarios="1" selectLockedCells="1"/>
  <mergeCells count="53">
    <mergeCell ref="C2:N2"/>
    <mergeCell ref="I19:N19"/>
    <mergeCell ref="E29:F29"/>
    <mergeCell ref="E30:F30"/>
    <mergeCell ref="C4:O4"/>
    <mergeCell ref="C5:E5"/>
    <mergeCell ref="G5:H5"/>
    <mergeCell ref="C6:E6"/>
    <mergeCell ref="G6:H6"/>
    <mergeCell ref="C15:E15"/>
    <mergeCell ref="K11:L11"/>
    <mergeCell ref="M11:N11"/>
    <mergeCell ref="C12:E12"/>
    <mergeCell ref="C13:E13"/>
    <mergeCell ref="C14:E14"/>
    <mergeCell ref="E28:F28"/>
    <mergeCell ref="C16:E16"/>
    <mergeCell ref="B7:B8"/>
    <mergeCell ref="C7:E8"/>
    <mergeCell ref="G7:H8"/>
    <mergeCell ref="I7:I8"/>
    <mergeCell ref="C11:E11"/>
    <mergeCell ref="G11:H11"/>
    <mergeCell ref="I11:J11"/>
    <mergeCell ref="C17:E17"/>
    <mergeCell ref="C18:E18"/>
    <mergeCell ref="C19:E19"/>
    <mergeCell ref="C20:E20"/>
    <mergeCell ref="C21:E21"/>
    <mergeCell ref="C23:H23"/>
    <mergeCell ref="E24:F24"/>
    <mergeCell ref="E25:F25"/>
    <mergeCell ref="E26:F26"/>
    <mergeCell ref="E27:F27"/>
    <mergeCell ref="C41:F41"/>
    <mergeCell ref="C32:H32"/>
    <mergeCell ref="C33:D33"/>
    <mergeCell ref="E33:F33"/>
    <mergeCell ref="C34:D34"/>
    <mergeCell ref="E34:F34"/>
    <mergeCell ref="C35:G35"/>
    <mergeCell ref="C37:G37"/>
    <mergeCell ref="C38:F38"/>
    <mergeCell ref="C39:F39"/>
    <mergeCell ref="C40:F40"/>
    <mergeCell ref="J52:O52"/>
    <mergeCell ref="C42:F42"/>
    <mergeCell ref="C43:H43"/>
    <mergeCell ref="C44:N44"/>
    <mergeCell ref="C48:E48"/>
    <mergeCell ref="C49:H49"/>
    <mergeCell ref="C50:E50"/>
    <mergeCell ref="K51:M51"/>
  </mergeCells>
  <conditionalFormatting sqref="H21:N22">
    <cfRule type="cellIs" dxfId="238" priority="41" operator="lessThan">
      <formula>0.5</formula>
    </cfRule>
  </conditionalFormatting>
  <conditionalFormatting sqref="C44">
    <cfRule type="expression" dxfId="237" priority="38">
      <formula>#REF!="keine *Bitte Gründe unter Sonstige Anmerkungen angeben!"</formula>
    </cfRule>
    <cfRule type="expression" dxfId="236" priority="39">
      <formula>#REF!="keine *Bitte Gründe unter Sonstige Anmerkungen angeben!"</formula>
    </cfRule>
    <cfRule type="notContainsBlanks" dxfId="235" priority="42">
      <formula>LEN(TRIM(C44))&gt;0</formula>
    </cfRule>
  </conditionalFormatting>
  <conditionalFormatting sqref="H37:N37 C43:N43 C32 C23 C5:N5 C9:F9 C6:H8 C10:N13 C14 F14:N14 J24:N28 C24:H30 C44 C37:G42 G38:N42 C20:N21 C19 C33:N34 F19:I19 C15:N18">
    <cfRule type="expression" dxfId="234" priority="35">
      <formula>Auswahl_LSA_aktiv=FALSE</formula>
    </cfRule>
  </conditionalFormatting>
  <conditionalFormatting sqref="H37:N37">
    <cfRule type="expression" dxfId="233" priority="34">
      <formula>Auswahl_LSA_aktiv=FALSE</formula>
    </cfRule>
  </conditionalFormatting>
  <conditionalFormatting sqref="C32:N32">
    <cfRule type="expression" dxfId="232" priority="33">
      <formula>Auswahl_LSA_aktiv=FALSE</formula>
    </cfRule>
  </conditionalFormatting>
  <conditionalFormatting sqref="C33 E33:N33">
    <cfRule type="expression" dxfId="231" priority="32">
      <formula>Auswahl_LSA_aktiv=FALSE</formula>
    </cfRule>
  </conditionalFormatting>
  <conditionalFormatting sqref="C33:N35">
    <cfRule type="expression" dxfId="230" priority="31">
      <formula>Opt_Regelung=1</formula>
    </cfRule>
  </conditionalFormatting>
  <conditionalFormatting sqref="C28:H28 J28:N28">
    <cfRule type="expression" dxfId="229" priority="29">
      <formula>Auswahl_LSA_aktiv=FALSE</formula>
    </cfRule>
  </conditionalFormatting>
  <conditionalFormatting sqref="I14:J14">
    <cfRule type="expression" dxfId="228" priority="16">
      <formula>$I$11="Bitte auswählen"</formula>
    </cfRule>
  </conditionalFormatting>
  <conditionalFormatting sqref="K14:L14">
    <cfRule type="expression" dxfId="227" priority="15">
      <formula>$K$11="Bitte auswählen"</formula>
    </cfRule>
  </conditionalFormatting>
  <conditionalFormatting sqref="M14:N14">
    <cfRule type="expression" dxfId="226" priority="14">
      <formula>$M$11="Bitte auswählen"</formula>
    </cfRule>
  </conditionalFormatting>
  <conditionalFormatting sqref="G12:H14 C25:H25">
    <cfRule type="expression" dxfId="225" priority="45">
      <formula>$G$145=FALSE</formula>
    </cfRule>
  </conditionalFormatting>
  <conditionalFormatting sqref="I12:J14 C26:H26">
    <cfRule type="expression" dxfId="224" priority="46">
      <formula>$G$146=FALSE</formula>
    </cfRule>
  </conditionalFormatting>
  <conditionalFormatting sqref="K12:L14 C27:H27">
    <cfRule type="expression" dxfId="223" priority="47">
      <formula>$G$147=FALSE</formula>
    </cfRule>
  </conditionalFormatting>
  <conditionalFormatting sqref="M12:N14 C28:H28">
    <cfRule type="expression" dxfId="222" priority="48">
      <formula>$G$148=FALSE</formula>
    </cfRule>
  </conditionalFormatting>
  <conditionalFormatting sqref="C32:H35">
    <cfRule type="expression" dxfId="221" priority="10">
      <formula>$G$19=""</formula>
    </cfRule>
    <cfRule type="expression" dxfId="220" priority="11">
      <formula>($G$19&lt;=$H$19)</formula>
    </cfRule>
  </conditionalFormatting>
  <conditionalFormatting sqref="H29">
    <cfRule type="expression" dxfId="219" priority="2">
      <formula>$E$29=""</formula>
    </cfRule>
  </conditionalFormatting>
  <conditionalFormatting sqref="H30">
    <cfRule type="expression" dxfId="218" priority="1">
      <formula>$E$30=""</formula>
    </cfRule>
  </conditionalFormatting>
  <dataValidations count="9">
    <dataValidation type="whole" allowBlank="1" showErrorMessage="1" errorTitle="Anzahl" error="Bitte geben Sie die Anzahl als ganze Zahl an." sqref="G13:N14">
      <formula1>0</formula1>
      <formula2>99999</formula2>
    </dataValidation>
    <dataValidation type="decimal" allowBlank="1" showErrorMessage="1" errorTitle="Leistung" error="Bitte geben Sie die Leistung in Watt an." sqref="G16:N16">
      <formula1>0</formula1>
      <formula2>99999</formula2>
    </dataValidation>
    <dataValidation type="list" allowBlank="1" showInputMessage="1" showErrorMessage="1" sqref="S7">
      <formula1>Beleuchtungssituation</formula1>
    </dataValidation>
    <dataValidation type="whole" allowBlank="1" showErrorMessage="1" errorTitle="Betriebsstunden" error="Bitte geben Sie die Betriebsstunden als Stunden pro Jahr ein." sqref="G18:G19">
      <formula1>1</formula1>
      <formula2>8760</formula2>
    </dataValidation>
    <dataValidation type="custom" errorStyle="warning" allowBlank="1" showInputMessage="1" showErrorMessage="1" errorTitle="Verkehrssituation definieren!" error="Wählen Sie zunächst die jeweilige Verkehrssituation aus." sqref="H12">
      <formula1>H11&lt;&gt;"Bitte auswählen"</formula1>
    </dataValidation>
    <dataValidation type="custom" allowBlank="1" showInputMessage="1" showErrorMessage="1" errorTitle="Verkehrssituation definieren!" error="Wählen Sie zunächst die jeweilige Verkehrssituation aus." sqref="G12">
      <formula1>G11&lt;&gt;"Bitte auswählen"</formula1>
    </dataValidation>
    <dataValidation type="custom" allowBlank="1" showInputMessage="1" showErrorMessage="1" sqref="I12:J12">
      <formula1>I11&lt;&gt;"Bitte auswählen"</formula1>
    </dataValidation>
    <dataValidation type="whole" allowBlank="1" showInputMessage="1" showErrorMessage="1" sqref="E25:E28 G25:G28 F25:F26 F28">
      <formula1>0</formula1>
      <formula2>9999</formula2>
    </dataValidation>
    <dataValidation type="decimal" operator="greaterThan" allowBlank="1" showInputMessage="1" showErrorMessage="1" sqref="D25:D30">
      <formula1>0</formula1>
    </dataValidation>
  </dataValidations>
  <pageMargins left="0.43307086614173229"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7</xdr:col>
                    <xdr:colOff>219075</xdr:colOff>
                    <xdr:row>2</xdr:row>
                    <xdr:rowOff>66675</xdr:rowOff>
                  </from>
                  <to>
                    <xdr:col>8</xdr:col>
                    <xdr:colOff>171450</xdr:colOff>
                    <xdr:row>2</xdr:row>
                    <xdr:rowOff>276225</xdr:rowOff>
                  </to>
                </anchor>
              </controlPr>
            </control>
          </mc:Choice>
        </mc:AlternateContent>
        <mc:AlternateContent xmlns:mc="http://schemas.openxmlformats.org/markup-compatibility/2006">
          <mc:Choice Requires="x14">
            <control shapeId="88068" r:id="rId5" name="Check Box 4">
              <controlPr defaultSize="0" autoFill="0" autoLine="0" autoPict="0">
                <anchor moveWithCells="1">
                  <from>
                    <xdr:col>6</xdr:col>
                    <xdr:colOff>28575</xdr:colOff>
                    <xdr:row>9</xdr:row>
                    <xdr:rowOff>228600</xdr:rowOff>
                  </from>
                  <to>
                    <xdr:col>7</xdr:col>
                    <xdr:colOff>47625</xdr:colOff>
                    <xdr:row>11</xdr:row>
                    <xdr:rowOff>9525</xdr:rowOff>
                  </to>
                </anchor>
              </controlPr>
            </control>
          </mc:Choice>
        </mc:AlternateContent>
        <mc:AlternateContent xmlns:mc="http://schemas.openxmlformats.org/markup-compatibility/2006">
          <mc:Choice Requires="x14">
            <control shapeId="88069" r:id="rId6" name="Check Box 5">
              <controlPr defaultSize="0" autoFill="0" autoLine="0" autoPict="0">
                <anchor moveWithCells="1">
                  <from>
                    <xdr:col>8</xdr:col>
                    <xdr:colOff>47625</xdr:colOff>
                    <xdr:row>10</xdr:row>
                    <xdr:rowOff>0</xdr:rowOff>
                  </from>
                  <to>
                    <xdr:col>8</xdr:col>
                    <xdr:colOff>600075</xdr:colOff>
                    <xdr:row>11</xdr:row>
                    <xdr:rowOff>9525</xdr:rowOff>
                  </to>
                </anchor>
              </controlPr>
            </control>
          </mc:Choice>
        </mc:AlternateContent>
        <mc:AlternateContent xmlns:mc="http://schemas.openxmlformats.org/markup-compatibility/2006">
          <mc:Choice Requires="x14">
            <control shapeId="88070" r:id="rId7" name="Check Box 6">
              <controlPr defaultSize="0" autoFill="0" autoLine="0" autoPict="0">
                <anchor moveWithCells="1">
                  <from>
                    <xdr:col>10</xdr:col>
                    <xdr:colOff>38100</xdr:colOff>
                    <xdr:row>9</xdr:row>
                    <xdr:rowOff>228600</xdr:rowOff>
                  </from>
                  <to>
                    <xdr:col>10</xdr:col>
                    <xdr:colOff>752475</xdr:colOff>
                    <xdr:row>11</xdr:row>
                    <xdr:rowOff>9525</xdr:rowOff>
                  </to>
                </anchor>
              </controlPr>
            </control>
          </mc:Choice>
        </mc:AlternateContent>
        <mc:AlternateContent xmlns:mc="http://schemas.openxmlformats.org/markup-compatibility/2006">
          <mc:Choice Requires="x14">
            <control shapeId="88071" r:id="rId8" name="Check Box 7">
              <controlPr defaultSize="0" autoFill="0" autoLine="0" autoPict="0">
                <anchor moveWithCells="1">
                  <from>
                    <xdr:col>12</xdr:col>
                    <xdr:colOff>19050</xdr:colOff>
                    <xdr:row>10</xdr:row>
                    <xdr:rowOff>0</xdr:rowOff>
                  </from>
                  <to>
                    <xdr:col>12</xdr:col>
                    <xdr:colOff>666750</xdr:colOff>
                    <xdr:row>11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7" id="{BF04BCD0-0D9F-4A7D-8A3D-5302E9603E7B}">
            <xm:f>menu!$G$1=TRUE</xm:f>
            <x14:dxf>
              <fill>
                <patternFill patternType="lightDown">
                  <bgColor theme="0" tint="-0.499984740745262"/>
                </patternFill>
              </fill>
            </x14:dxf>
          </x14:cfRule>
          <x14:cfRule type="expression" priority="40" id="{F329E150-1F30-48F7-BFB0-3E32779C9B13}">
            <xm:f>menu!$F$1=TRUE</xm:f>
            <x14:dxf>
              <fill>
                <patternFill patternType="lightDown">
                  <fgColor auto="1"/>
                  <bgColor theme="0" tint="-0.499984740745262"/>
                </patternFill>
              </fill>
            </x14:dxf>
          </x14:cfRule>
          <xm:sqref>C26:G26 C27:E27 G27</xm:sqref>
        </x14:conditionalFormatting>
        <x14:conditionalFormatting xmlns:xm="http://schemas.microsoft.com/office/excel/2006/main">
          <x14:cfRule type="iconSet" priority="36" id="{8CAD98CA-971A-46B0-98EE-252190F414C0}">
            <x14:iconSet showValue="0" custom="1">
              <x14:cfvo type="percent">
                <xm:f>0</xm:f>
              </x14:cfvo>
              <x14:cfvo type="num">
                <xm:f>0</xm:f>
              </x14:cfvo>
              <x14:cfvo type="num">
                <xm:f>1</xm:f>
              </x14:cfvo>
              <x14:cfIcon iconSet="3Symbols2" iconId="1"/>
              <x14:cfIcon iconSet="3Symbols2" iconId="0"/>
              <x14:cfIcon iconSet="3Symbols2" iconId="2"/>
            </x14:iconSet>
          </x14:cfRule>
          <xm:sqref>O11</xm:sqref>
        </x14:conditionalFormatting>
        <x14:conditionalFormatting xmlns:xm="http://schemas.microsoft.com/office/excel/2006/main">
          <x14:cfRule type="iconSet" priority="30" id="{315BC0B8-0E08-4D0E-B3FA-671A35C49C97}">
            <x14:iconSet showValue="0" custom="1">
              <x14:cfvo type="percent">
                <xm:f>0</xm:f>
              </x14:cfvo>
              <x14:cfvo type="num">
                <xm:f>0</xm:f>
              </x14:cfvo>
              <x14:cfvo type="num">
                <xm:f>1</xm:f>
              </x14:cfvo>
              <x14:cfIcon iconSet="3Symbols2" iconId="1"/>
              <x14:cfIcon iconSet="3Symbols2" iconId="0"/>
              <x14:cfIcon iconSet="3Symbols2" iconId="2"/>
            </x14:iconSet>
          </x14:cfRule>
          <xm:sqref>O34</xm:sqref>
        </x14:conditionalFormatting>
        <x14:conditionalFormatting xmlns:xm="http://schemas.microsoft.com/office/excel/2006/main">
          <x14:cfRule type="iconSet" priority="28" id="{2FB6B45F-A333-4336-A8B5-77D40B2052A3}">
            <x14:iconSet showValue="0" custom="1">
              <x14:cfvo type="percent">
                <xm:f>0</xm:f>
              </x14:cfvo>
              <x14:cfvo type="num">
                <xm:f>0</xm:f>
              </x14:cfvo>
              <x14:cfvo type="num">
                <xm:f>1</xm:f>
              </x14:cfvo>
              <x14:cfIcon iconSet="3Symbols2" iconId="1"/>
              <x14:cfIcon iconSet="3Symbols2" iconId="0"/>
              <x14:cfIcon iconSet="3Symbols2" iconId="2"/>
            </x14:iconSet>
          </x14:cfRule>
          <xm:sqref>I6</xm:sqref>
        </x14:conditionalFormatting>
        <x14:conditionalFormatting xmlns:xm="http://schemas.microsoft.com/office/excel/2006/main">
          <x14:cfRule type="iconSet" priority="27" id="{677C11AA-D5E0-427A-B48B-4AA4F33D7EB9}">
            <x14:iconSet showValue="0" custom="1">
              <x14:cfvo type="percent">
                <xm:f>0</xm:f>
              </x14:cfvo>
              <x14:cfvo type="num">
                <xm:f>0</xm:f>
              </x14:cfvo>
              <x14:cfvo type="num">
                <xm:f>1</xm:f>
              </x14:cfvo>
              <x14:cfIcon iconSet="3Symbols2" iconId="1"/>
              <x14:cfIcon iconSet="3Symbols2" iconId="0"/>
              <x14:cfIcon iconSet="3Symbols2" iconId="2"/>
            </x14:iconSet>
          </x14:cfRule>
          <xm:sqref>I7</xm:sqref>
        </x14:conditionalFormatting>
        <x14:conditionalFormatting xmlns:xm="http://schemas.microsoft.com/office/excel/2006/main">
          <x14:cfRule type="iconSet" priority="26" id="{AE8089E9-58CB-4E4E-AB6C-6312FCA8B4CD}">
            <x14:iconSet showValue="0" custom="1">
              <x14:cfvo type="percent">
                <xm:f>0</xm:f>
              </x14:cfvo>
              <x14:cfvo type="num">
                <xm:f>0</xm:f>
              </x14:cfvo>
              <x14:cfvo type="num">
                <xm:f>1</xm:f>
              </x14:cfvo>
              <x14:cfIcon iconSet="3Symbols2" iconId="1"/>
              <x14:cfIcon iconSet="3Symbols2" iconId="0"/>
              <x14:cfIcon iconSet="3Symbols2" iconId="2"/>
            </x14:iconSet>
          </x14:cfRule>
          <xm:sqref>O12</xm:sqref>
        </x14:conditionalFormatting>
        <x14:conditionalFormatting xmlns:xm="http://schemas.microsoft.com/office/excel/2006/main">
          <x14:cfRule type="iconSet" priority="25" id="{AC8CB8E4-6658-40B4-9159-8D1862B7D265}">
            <x14:iconSet showValue="0" custom="1">
              <x14:cfvo type="percent">
                <xm:f>0</xm:f>
              </x14:cfvo>
              <x14:cfvo type="num">
                <xm:f>0</xm:f>
              </x14:cfvo>
              <x14:cfvo type="num">
                <xm:f>1</xm:f>
              </x14:cfvo>
              <x14:cfIcon iconSet="3Symbols2" iconId="1"/>
              <x14:cfIcon iconSet="3Symbols2" iconId="0"/>
              <x14:cfIcon iconSet="3Symbols2" iconId="2"/>
            </x14:iconSet>
          </x14:cfRule>
          <xm:sqref>O13</xm:sqref>
        </x14:conditionalFormatting>
        <x14:conditionalFormatting xmlns:xm="http://schemas.microsoft.com/office/excel/2006/main">
          <x14:cfRule type="iconSet" priority="24" id="{0FC02169-349C-460D-AF28-F496621C1EAE}">
            <x14:iconSet showValue="0" custom="1">
              <x14:cfvo type="percent">
                <xm:f>0</xm:f>
              </x14:cfvo>
              <x14:cfvo type="num">
                <xm:f>0</xm:f>
              </x14:cfvo>
              <x14:cfvo type="num">
                <xm:f>1</xm:f>
              </x14:cfvo>
              <x14:cfIcon iconSet="3Symbols2" iconId="1"/>
              <x14:cfIcon iconSet="3Symbols2" iconId="0"/>
              <x14:cfIcon iconSet="3Symbols2" iconId="2"/>
            </x14:iconSet>
          </x14:cfRule>
          <xm:sqref>O16</xm:sqref>
        </x14:conditionalFormatting>
        <x14:conditionalFormatting xmlns:xm="http://schemas.microsoft.com/office/excel/2006/main">
          <x14:cfRule type="iconSet" priority="23" id="{E327F92C-DC7C-4007-97C8-F9F354B06F98}">
            <x14:iconSet showValue="0" custom="1">
              <x14:cfvo type="percent">
                <xm:f>0</xm:f>
              </x14:cfvo>
              <x14:cfvo type="num">
                <xm:f>0</xm:f>
              </x14:cfvo>
              <x14:cfvo type="num">
                <xm:f>1</xm:f>
              </x14:cfvo>
              <x14:cfIcon iconSet="3Symbols2" iconId="1"/>
              <x14:cfIcon iconSet="3Symbols2" iconId="0"/>
              <x14:cfIcon iconSet="3Symbols2" iconId="2"/>
            </x14:iconSet>
          </x14:cfRule>
          <xm:sqref>O17</xm:sqref>
        </x14:conditionalFormatting>
        <x14:conditionalFormatting xmlns:xm="http://schemas.microsoft.com/office/excel/2006/main">
          <x14:cfRule type="iconSet" priority="22" id="{9A3BB7BD-1E0D-4817-A069-998355EA13E7}">
            <x14:iconSet showValue="0" custom="1">
              <x14:cfvo type="percent">
                <xm:f>0</xm:f>
              </x14:cfvo>
              <x14:cfvo type="num">
                <xm:f>0</xm:f>
              </x14:cfvo>
              <x14:cfvo type="num">
                <xm:f>1</xm:f>
              </x14:cfvo>
              <x14:cfIcon iconSet="3Symbols2" iconId="1"/>
              <x14:cfIcon iconSet="3Symbols2" iconId="0"/>
              <x14:cfIcon iconSet="3Symbols2" iconId="2"/>
            </x14:iconSet>
          </x14:cfRule>
          <xm:sqref>O20</xm:sqref>
        </x14:conditionalFormatting>
        <x14:conditionalFormatting xmlns:xm="http://schemas.microsoft.com/office/excel/2006/main">
          <x14:cfRule type="iconSet" priority="21" id="{244A7C78-94B3-4546-8DAC-951E4B4AA6B7}">
            <x14:iconSet showValue="0" custom="1">
              <x14:cfvo type="percent">
                <xm:f>0</xm:f>
              </x14:cfvo>
              <x14:cfvo type="num">
                <xm:f>0</xm:f>
              </x14:cfvo>
              <x14:cfvo type="num">
                <xm:f>1</xm:f>
              </x14:cfvo>
              <x14:cfIcon iconSet="3Symbols2" iconId="1"/>
              <x14:cfIcon iconSet="3Symbols2" iconId="0"/>
              <x14:cfIcon iconSet="3Symbols2" iconId="2"/>
            </x14:iconSet>
          </x14:cfRule>
          <xm:sqref>O21</xm:sqref>
        </x14:conditionalFormatting>
        <x14:conditionalFormatting xmlns:xm="http://schemas.microsoft.com/office/excel/2006/main">
          <x14:cfRule type="iconSet" priority="20" id="{7FC98AC3-C611-491C-AA5A-CC54F146C299}">
            <x14:iconSet showValue="0" custom="1">
              <x14:cfvo type="percent">
                <xm:f>0</xm:f>
              </x14:cfvo>
              <x14:cfvo type="num">
                <xm:f>0</xm:f>
              </x14:cfvo>
              <x14:cfvo type="num">
                <xm:f>1</xm:f>
              </x14:cfvo>
              <x14:cfIcon iconSet="3Symbols2" iconId="1"/>
              <x14:cfIcon iconSet="3Symbols2" iconId="0"/>
              <x14:cfIcon iconSet="3Symbols2" iconId="2"/>
            </x14:iconSet>
          </x14:cfRule>
          <xm:sqref>O25</xm:sqref>
        </x14:conditionalFormatting>
        <x14:conditionalFormatting xmlns:xm="http://schemas.microsoft.com/office/excel/2006/main">
          <x14:cfRule type="iconSet" priority="17" id="{BFBB4332-B870-433B-A263-F0A5BBACDFC6}">
            <x14:iconSet showValue="0" custom="1">
              <x14:cfvo type="percent">
                <xm:f>0</xm:f>
              </x14:cfvo>
              <x14:cfvo type="num">
                <xm:f>0</xm:f>
              </x14:cfvo>
              <x14:cfvo type="num">
                <xm:f>1</xm:f>
              </x14:cfvo>
              <x14:cfIcon iconSet="3Symbols2" iconId="1"/>
              <x14:cfIcon iconSet="3Symbols2" iconId="0"/>
              <x14:cfIcon iconSet="3Symbols2" iconId="2"/>
            </x14:iconSet>
          </x14:cfRule>
          <xm:sqref>O44</xm:sqref>
        </x14:conditionalFormatting>
        <x14:conditionalFormatting xmlns:xm="http://schemas.microsoft.com/office/excel/2006/main">
          <x14:cfRule type="iconSet" priority="43" id="{5D693AE3-4740-4520-A97D-96B827A5919F}">
            <x14:iconSet showValue="0" custom="1">
              <x14:cfvo type="percent">
                <xm:f>0</xm:f>
              </x14:cfvo>
              <x14:cfvo type="num">
                <xm:f>0</xm:f>
              </x14:cfvo>
              <x14:cfvo type="num">
                <xm:f>1</xm:f>
              </x14:cfvo>
              <x14:cfIcon iconSet="3Symbols2" iconId="1"/>
              <x14:cfIcon iconSet="3Symbols2" iconId="0"/>
              <x14:cfIcon iconSet="3Symbols2" iconId="2"/>
            </x14:iconSet>
          </x14:cfRule>
          <xm:sqref>O18:O19</xm:sqref>
        </x14:conditionalFormatting>
        <x14:conditionalFormatting xmlns:xm="http://schemas.microsoft.com/office/excel/2006/main">
          <x14:cfRule type="iconSet" priority="44" id="{71F3B84C-2BE7-4250-8A31-AAD2C9BEEB32}">
            <x14:iconSet showValue="0" custom="1">
              <x14:cfvo type="percent">
                <xm:f>0</xm:f>
              </x14:cfvo>
              <x14:cfvo type="num">
                <xm:f>0</xm:f>
              </x14:cfvo>
              <x14:cfvo type="num">
                <xm:f>1</xm:f>
              </x14:cfvo>
              <x14:cfIcon iconSet="3Symbols2" iconId="1"/>
              <x14:cfIcon iconSet="3Symbols2" iconId="0"/>
              <x14:cfIcon iconSet="3Symbols2" iconId="2"/>
            </x14:iconSet>
          </x14:cfRule>
          <xm:sqref>O14</xm:sqref>
        </x14:conditionalFormatting>
        <x14:conditionalFormatting xmlns:xm="http://schemas.microsoft.com/office/excel/2006/main">
          <x14:cfRule type="iconSet" priority="13" id="{5B5C78D4-6894-4135-A73B-C325325F2074}">
            <x14:iconSet showValue="0" custom="1">
              <x14:cfvo type="percent">
                <xm:f>0</xm:f>
              </x14:cfvo>
              <x14:cfvo type="num">
                <xm:f>0</xm:f>
              </x14:cfvo>
              <x14:cfvo type="num">
                <xm:f>1</xm:f>
              </x14:cfvo>
              <x14:cfIcon iconSet="3Symbols2" iconId="1"/>
              <x14:cfIcon iconSet="3Symbols2" iconId="0"/>
              <x14:cfIcon iconSet="3Symbols2" iconId="2"/>
            </x14:iconSet>
          </x14:cfRule>
          <xm:sqref>O35</xm:sqref>
        </x14:conditionalFormatting>
        <x14:conditionalFormatting xmlns:xm="http://schemas.microsoft.com/office/excel/2006/main">
          <x14:cfRule type="iconSet" priority="9" id="{E06DEFE0-96B9-4805-978D-CDEC1A0BEEDD}">
            <x14:iconSet showValue="0" custom="1">
              <x14:cfvo type="percent">
                <xm:f>0</xm:f>
              </x14:cfvo>
              <x14:cfvo type="num">
                <xm:f>0</xm:f>
              </x14:cfvo>
              <x14:cfvo type="num">
                <xm:f>1</xm:f>
              </x14:cfvo>
              <x14:cfIcon iconSet="3Symbols2" iconId="1"/>
              <x14:cfIcon iconSet="3Symbols2" iconId="0"/>
              <x14:cfIcon iconSet="3Symbols2" iconId="2"/>
            </x14:iconSet>
          </x14:cfRule>
          <xm:sqref>O26</xm:sqref>
        </x14:conditionalFormatting>
        <x14:conditionalFormatting xmlns:xm="http://schemas.microsoft.com/office/excel/2006/main">
          <x14:cfRule type="iconSet" priority="8" id="{BBDD4EDF-1B74-43D3-87F8-7447448FD984}">
            <x14:iconSet showValue="0" custom="1">
              <x14:cfvo type="percent">
                <xm:f>0</xm:f>
              </x14:cfvo>
              <x14:cfvo type="num">
                <xm:f>0</xm:f>
              </x14:cfvo>
              <x14:cfvo type="num">
                <xm:f>1</xm:f>
              </x14:cfvo>
              <x14:cfIcon iconSet="3Symbols2" iconId="1"/>
              <x14:cfIcon iconSet="3Symbols2" iconId="0"/>
              <x14:cfIcon iconSet="3Symbols2" iconId="2"/>
            </x14:iconSet>
          </x14:cfRule>
          <xm:sqref>O27</xm:sqref>
        </x14:conditionalFormatting>
        <x14:conditionalFormatting xmlns:xm="http://schemas.microsoft.com/office/excel/2006/main">
          <x14:cfRule type="iconSet" priority="7" id="{A962FB9A-2F8B-4DA6-BE88-F55F08EB49D1}">
            <x14:iconSet showValue="0" custom="1">
              <x14:cfvo type="percent">
                <xm:f>0</xm:f>
              </x14:cfvo>
              <x14:cfvo type="num">
                <xm:f>0</xm:f>
              </x14:cfvo>
              <x14:cfvo type="num">
                <xm:f>1</xm:f>
              </x14:cfvo>
              <x14:cfIcon iconSet="3Symbols2" iconId="1"/>
              <x14:cfIcon iconSet="3Symbols2" iconId="0"/>
              <x14:cfIcon iconSet="3Symbols2" iconId="2"/>
            </x14:iconSet>
          </x14:cfRule>
          <xm:sqref>O28</xm:sqref>
        </x14:conditionalFormatting>
        <x14:conditionalFormatting xmlns:xm="http://schemas.microsoft.com/office/excel/2006/main">
          <x14:cfRule type="iconSet" priority="6" id="{6766C9AE-457A-49EB-9DB7-9CC58E02DECF}">
            <x14:iconSet showValue="0" custom="1">
              <x14:cfvo type="percent">
                <xm:f>0</xm:f>
              </x14:cfvo>
              <x14:cfvo type="num">
                <xm:f>0</xm:f>
              </x14:cfvo>
              <x14:cfvo type="num">
                <xm:f>1</xm:f>
              </x14:cfvo>
              <x14:cfIcon iconSet="3Symbols2" iconId="1"/>
              <x14:cfIcon iconSet="3Symbols2" iconId="0"/>
              <x14:cfIcon iconSet="3Symbols2" iconId="2"/>
            </x14:iconSet>
          </x14:cfRule>
          <xm:sqref>O29</xm:sqref>
        </x14:conditionalFormatting>
        <x14:conditionalFormatting xmlns:xm="http://schemas.microsoft.com/office/excel/2006/main">
          <x14:cfRule type="iconSet" priority="3" id="{8E4EFFD3-6F55-4081-97A0-B21BBD2EB072}">
            <x14:iconSet showValue="0" custom="1">
              <x14:cfvo type="percent">
                <xm:f>0</xm:f>
              </x14:cfvo>
              <x14:cfvo type="num">
                <xm:f>0</xm:f>
              </x14:cfvo>
              <x14:cfvo type="num">
                <xm:f>1</xm:f>
              </x14:cfvo>
              <x14:cfIcon iconSet="3Symbols2" iconId="1"/>
              <x14:cfIcon iconSet="3Symbols2" iconId="0"/>
              <x14:cfIcon iconSet="3Symbols2" iconId="2"/>
            </x14:iconSet>
          </x14:cfRule>
          <xm:sqref>O30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J152"/>
  <sheetViews>
    <sheetView showGridLines="0" showRowColHeaders="0" zoomScaleNormal="100" zoomScaleSheetLayoutView="100" workbookViewId="0">
      <selection activeCell="G6" sqref="G6:H6"/>
    </sheetView>
  </sheetViews>
  <sheetFormatPr baseColWidth="10" defaultColWidth="11.42578125" defaultRowHeight="12.75" x14ac:dyDescent="0.2"/>
  <cols>
    <col min="1" max="1" width="2.5703125" style="17" customWidth="1"/>
    <col min="2" max="2" width="3.28515625" style="48" bestFit="1" customWidth="1"/>
    <col min="3" max="3" width="24.85546875" style="1" customWidth="1"/>
    <col min="4" max="4" width="8.42578125" style="1" customWidth="1"/>
    <col min="5" max="5" width="11.5703125" style="1" customWidth="1"/>
    <col min="6" max="6" width="2.28515625" style="1" customWidth="1"/>
    <col min="7" max="7" width="11.5703125" style="1" customWidth="1"/>
    <col min="8" max="8" width="12.85546875" style="1" bestFit="1" customWidth="1"/>
    <col min="9" max="14" width="11.5703125" style="1" customWidth="1"/>
    <col min="15" max="15" width="2.85546875" style="1" customWidth="1"/>
    <col min="16" max="16" width="20.7109375" style="15" customWidth="1"/>
    <col min="17" max="17" width="4.5703125" style="15" customWidth="1"/>
    <col min="18" max="18" width="5.7109375" style="15" customWidth="1"/>
    <col min="19" max="19" width="1.28515625" style="15" customWidth="1"/>
    <col min="20" max="32" width="10.28515625" style="1" customWidth="1"/>
    <col min="33" max="33" width="9.140625" style="20" customWidth="1"/>
    <col min="34" max="34" width="11" style="1" customWidth="1"/>
    <col min="35" max="35" width="5.7109375" style="1" customWidth="1"/>
    <col min="36" max="36" width="6.140625" style="1" customWidth="1"/>
    <col min="37" max="16384" width="11.42578125" style="17"/>
  </cols>
  <sheetData>
    <row r="1" spans="1:36" ht="24" customHeight="1" x14ac:dyDescent="0.2">
      <c r="A1" s="192" t="s">
        <v>119</v>
      </c>
      <c r="B1" s="193"/>
      <c r="C1" s="180"/>
      <c r="D1" s="180"/>
      <c r="E1" s="194"/>
      <c r="F1" s="180"/>
      <c r="G1" s="180"/>
      <c r="H1" s="180"/>
      <c r="I1" s="180"/>
      <c r="J1" s="180"/>
      <c r="K1" s="180"/>
      <c r="L1" s="180"/>
      <c r="M1" s="180"/>
      <c r="N1" s="180"/>
      <c r="O1" s="180"/>
      <c r="P1" s="183"/>
      <c r="Q1" s="183"/>
      <c r="R1" s="183"/>
      <c r="S1" s="183"/>
      <c r="T1" s="180"/>
      <c r="U1" s="180"/>
      <c r="V1" s="180"/>
      <c r="W1" s="180"/>
      <c r="X1" s="180"/>
      <c r="Y1" s="180"/>
      <c r="Z1" s="180"/>
      <c r="AA1" s="180"/>
      <c r="AB1" s="180"/>
      <c r="AC1" s="180"/>
      <c r="AD1" s="180"/>
      <c r="AE1" s="180"/>
      <c r="AF1" s="180"/>
      <c r="AG1" s="183"/>
      <c r="AH1" s="180"/>
      <c r="AI1" s="180"/>
      <c r="AJ1" s="180"/>
    </row>
    <row r="2" spans="1:36" ht="24" customHeight="1" x14ac:dyDescent="0.3">
      <c r="A2" s="192"/>
      <c r="B2" s="17"/>
      <c r="C2" s="210"/>
      <c r="D2" s="210"/>
      <c r="E2" s="210"/>
      <c r="F2" s="210"/>
      <c r="G2" s="210"/>
      <c r="H2" s="210"/>
      <c r="I2" s="210"/>
      <c r="J2" s="210"/>
      <c r="K2" s="210"/>
      <c r="L2" s="210"/>
      <c r="M2" s="210"/>
      <c r="N2" s="210"/>
      <c r="O2" s="210"/>
      <c r="P2" s="211"/>
      <c r="Q2" s="195"/>
      <c r="R2" s="185"/>
      <c r="S2" s="185"/>
      <c r="T2" s="181"/>
      <c r="U2" s="181"/>
      <c r="V2" s="181"/>
      <c r="W2" s="181"/>
      <c r="X2" s="181"/>
      <c r="Y2" s="181"/>
      <c r="Z2" s="181"/>
      <c r="AA2" s="181"/>
      <c r="AB2" s="181"/>
      <c r="AC2" s="181"/>
      <c r="AD2" s="181"/>
      <c r="AE2" s="181"/>
      <c r="AF2" s="181"/>
      <c r="AG2" s="196"/>
      <c r="AH2" s="180"/>
      <c r="AI2" s="180"/>
      <c r="AJ2" s="180"/>
    </row>
    <row r="3" spans="1:36" ht="24" customHeight="1" x14ac:dyDescent="0.2">
      <c r="A3" s="192"/>
      <c r="B3" s="17"/>
      <c r="L3" s="113" t="s">
        <v>84</v>
      </c>
      <c r="M3" s="113"/>
      <c r="N3" s="153"/>
      <c r="O3" s="153"/>
      <c r="P3" s="183"/>
      <c r="Q3" s="183"/>
      <c r="R3" s="185"/>
      <c r="S3" s="185"/>
      <c r="T3" s="181"/>
      <c r="U3" s="181"/>
      <c r="V3" s="181"/>
      <c r="W3" s="181"/>
      <c r="X3" s="181"/>
      <c r="Y3" s="181"/>
      <c r="Z3" s="181"/>
      <c r="AA3" s="181"/>
      <c r="AB3" s="181"/>
      <c r="AC3" s="181"/>
      <c r="AD3" s="181"/>
      <c r="AE3" s="181"/>
      <c r="AF3" s="181"/>
      <c r="AG3" s="183"/>
      <c r="AH3" s="180"/>
      <c r="AI3" s="180"/>
      <c r="AJ3" s="180"/>
    </row>
    <row r="4" spans="1:36" ht="24" customHeight="1" x14ac:dyDescent="0.2">
      <c r="A4" s="192"/>
      <c r="B4" s="17"/>
      <c r="C4" s="358" t="s">
        <v>71</v>
      </c>
      <c r="D4" s="358"/>
      <c r="E4" s="358"/>
      <c r="F4" s="358"/>
      <c r="G4" s="358"/>
      <c r="H4" s="358"/>
      <c r="I4" s="358"/>
      <c r="J4" s="358"/>
      <c r="K4" s="358"/>
      <c r="L4" s="358"/>
      <c r="M4" s="358"/>
      <c r="N4" s="358"/>
      <c r="O4" s="358"/>
      <c r="P4" s="185"/>
      <c r="Q4" s="185"/>
      <c r="R4" s="185"/>
      <c r="S4" s="185"/>
      <c r="T4" s="181"/>
      <c r="U4" s="181"/>
      <c r="V4" s="181"/>
      <c r="W4" s="181"/>
      <c r="X4" s="181"/>
      <c r="Y4" s="181"/>
      <c r="Z4" s="181"/>
      <c r="AA4" s="181"/>
      <c r="AB4" s="181"/>
      <c r="AC4" s="181"/>
      <c r="AD4" s="181"/>
      <c r="AE4" s="181"/>
      <c r="AF4" s="181"/>
      <c r="AG4" s="183"/>
      <c r="AH4" s="180"/>
      <c r="AI4" s="180"/>
      <c r="AJ4" s="180"/>
    </row>
    <row r="5" spans="1:36" ht="15" customHeight="1" x14ac:dyDescent="0.2">
      <c r="A5" s="192"/>
      <c r="B5" s="49">
        <v>1</v>
      </c>
      <c r="C5" s="359" t="s">
        <v>2</v>
      </c>
      <c r="D5" s="336"/>
      <c r="E5" s="336"/>
      <c r="F5" s="18"/>
      <c r="G5" s="360" t="str">
        <f>IF(+Basisdatenblatt!G5 &lt;&gt; 0, +Basisdatenblatt!G5, "Antragsteller")</f>
        <v>Antragsteller</v>
      </c>
      <c r="H5" s="361"/>
      <c r="I5" s="96"/>
      <c r="J5" s="96"/>
      <c r="K5" s="96"/>
      <c r="L5" s="96"/>
      <c r="M5" s="96"/>
      <c r="N5" s="96"/>
      <c r="O5" s="51"/>
      <c r="P5" s="181"/>
      <c r="Q5" s="181"/>
      <c r="R5" s="181"/>
      <c r="S5" s="185"/>
      <c r="T5" s="181"/>
      <c r="U5" s="181"/>
      <c r="V5" s="181"/>
      <c r="W5" s="181"/>
      <c r="X5" s="181"/>
      <c r="Y5" s="181"/>
      <c r="Z5" s="181"/>
      <c r="AA5" s="181"/>
      <c r="AB5" s="181"/>
      <c r="AC5" s="181"/>
      <c r="AD5" s="181"/>
      <c r="AE5" s="181"/>
      <c r="AF5" s="181"/>
      <c r="AG5" s="183"/>
      <c r="AH5" s="180"/>
      <c r="AI5" s="180"/>
      <c r="AJ5" s="180"/>
    </row>
    <row r="6" spans="1:36" ht="15" customHeight="1" x14ac:dyDescent="0.2">
      <c r="A6" s="192"/>
      <c r="B6" s="158">
        <v>2</v>
      </c>
      <c r="C6" s="362" t="s">
        <v>63</v>
      </c>
      <c r="D6" s="363"/>
      <c r="E6" s="364"/>
      <c r="F6" s="18"/>
      <c r="G6" s="365"/>
      <c r="H6" s="366"/>
      <c r="I6" s="79">
        <f>IF(AND(Auswahl_LSA_aktiv)*AND(G6=""),0,1)</f>
        <v>1</v>
      </c>
      <c r="J6" s="19"/>
      <c r="K6" s="19"/>
      <c r="L6" s="19"/>
      <c r="M6" s="19"/>
      <c r="N6" s="19"/>
      <c r="P6" s="181"/>
      <c r="Q6" s="181"/>
      <c r="R6" s="181"/>
      <c r="S6" s="185"/>
      <c r="T6" s="181"/>
      <c r="U6" s="181"/>
      <c r="V6" s="181"/>
      <c r="W6" s="181"/>
      <c r="X6" s="181"/>
      <c r="Y6" s="183"/>
      <c r="Z6" s="180"/>
      <c r="AA6" s="180"/>
      <c r="AB6" s="180"/>
      <c r="AC6" s="192"/>
      <c r="AD6" s="192"/>
      <c r="AE6" s="192"/>
      <c r="AF6" s="192"/>
      <c r="AG6" s="192"/>
      <c r="AH6" s="192"/>
      <c r="AI6" s="192"/>
      <c r="AJ6" s="192"/>
    </row>
    <row r="7" spans="1:36" ht="15" customHeight="1" x14ac:dyDescent="0.2">
      <c r="A7" s="192"/>
      <c r="B7" s="337">
        <v>3</v>
      </c>
      <c r="C7" s="338" t="s">
        <v>53</v>
      </c>
      <c r="D7" s="339"/>
      <c r="E7" s="340"/>
      <c r="F7" s="18"/>
      <c r="G7" s="344"/>
      <c r="H7" s="345"/>
      <c r="I7" s="348">
        <f>IF(AND(Auswahl_LSA_aktiv)*AND(G7=""),0,1)</f>
        <v>1</v>
      </c>
      <c r="J7" s="19"/>
      <c r="K7" s="19"/>
      <c r="L7" s="19"/>
      <c r="M7" s="19"/>
      <c r="N7" s="19"/>
      <c r="P7" s="181"/>
      <c r="Q7" s="181"/>
      <c r="R7" s="181"/>
      <c r="S7" s="185"/>
      <c r="T7" s="197"/>
      <c r="U7" s="181"/>
      <c r="V7" s="181"/>
      <c r="W7" s="181"/>
      <c r="X7" s="181"/>
      <c r="Y7" s="183"/>
      <c r="Z7" s="180"/>
      <c r="AA7" s="180"/>
      <c r="AB7" s="180"/>
      <c r="AC7" s="192"/>
      <c r="AD7" s="192"/>
      <c r="AE7" s="192"/>
      <c r="AF7" s="192"/>
      <c r="AG7" s="192"/>
      <c r="AH7" s="192"/>
      <c r="AI7" s="192"/>
      <c r="AJ7" s="192"/>
    </row>
    <row r="8" spans="1:36" ht="15" customHeight="1" x14ac:dyDescent="0.2">
      <c r="A8" s="192"/>
      <c r="B8" s="337"/>
      <c r="C8" s="341"/>
      <c r="D8" s="342"/>
      <c r="E8" s="343"/>
      <c r="F8" s="18"/>
      <c r="G8" s="346"/>
      <c r="H8" s="347"/>
      <c r="I8" s="348"/>
      <c r="J8" s="19"/>
      <c r="K8" s="19"/>
      <c r="L8" s="19"/>
      <c r="M8" s="19"/>
      <c r="N8" s="19"/>
      <c r="O8" s="17"/>
      <c r="P8" s="181"/>
      <c r="Q8" s="181"/>
      <c r="R8" s="181"/>
      <c r="S8" s="185"/>
      <c r="T8" s="181"/>
      <c r="U8" s="181"/>
      <c r="V8" s="181"/>
      <c r="W8" s="181"/>
      <c r="X8" s="181"/>
      <c r="Y8" s="183"/>
      <c r="Z8" s="180"/>
      <c r="AA8" s="180"/>
      <c r="AB8" s="180"/>
      <c r="AC8" s="192"/>
      <c r="AD8" s="192"/>
      <c r="AE8" s="192"/>
      <c r="AF8" s="192"/>
      <c r="AG8" s="192"/>
      <c r="AH8" s="192"/>
      <c r="AI8" s="192"/>
      <c r="AJ8" s="192"/>
    </row>
    <row r="9" spans="1:36" ht="15" customHeight="1" x14ac:dyDescent="0.2">
      <c r="A9" s="192"/>
      <c r="B9" s="49"/>
      <c r="C9" s="94"/>
      <c r="D9" s="94"/>
      <c r="E9" s="94"/>
      <c r="F9" s="18"/>
      <c r="G9" s="19"/>
      <c r="H9" s="19"/>
      <c r="I9" s="19"/>
      <c r="J9" s="19"/>
      <c r="K9" s="19"/>
      <c r="L9" s="19"/>
      <c r="M9" s="19"/>
      <c r="N9" s="19"/>
      <c r="O9" s="95"/>
      <c r="P9" s="181"/>
      <c r="Q9" s="181"/>
      <c r="R9" s="181"/>
      <c r="S9" s="185"/>
      <c r="T9" s="181"/>
      <c r="U9" s="181"/>
      <c r="V9" s="181"/>
      <c r="W9" s="181"/>
      <c r="X9" s="181"/>
      <c r="Y9" s="183"/>
      <c r="Z9" s="180"/>
      <c r="AA9" s="180"/>
      <c r="AB9" s="180"/>
      <c r="AC9" s="192"/>
      <c r="AD9" s="192"/>
      <c r="AE9" s="192"/>
      <c r="AF9" s="192"/>
      <c r="AG9" s="192"/>
      <c r="AH9" s="192"/>
      <c r="AI9" s="192"/>
      <c r="AJ9" s="192"/>
    </row>
    <row r="10" spans="1:36" ht="18.75" customHeight="1" x14ac:dyDescent="0.2">
      <c r="A10" s="192"/>
      <c r="B10" s="17"/>
      <c r="C10" s="25"/>
      <c r="D10" s="25"/>
      <c r="E10" s="50"/>
      <c r="F10" s="18"/>
      <c r="G10" s="67" t="s">
        <v>85</v>
      </c>
      <c r="H10" s="67" t="s">
        <v>86</v>
      </c>
      <c r="I10" s="67" t="s">
        <v>85</v>
      </c>
      <c r="J10" s="67" t="s">
        <v>86</v>
      </c>
      <c r="K10" s="67" t="s">
        <v>85</v>
      </c>
      <c r="L10" s="67" t="s">
        <v>86</v>
      </c>
      <c r="M10" s="67" t="s">
        <v>85</v>
      </c>
      <c r="N10" s="67" t="s">
        <v>86</v>
      </c>
      <c r="O10" s="52"/>
      <c r="P10" s="181"/>
      <c r="Q10" s="181"/>
      <c r="R10" s="181"/>
      <c r="S10" s="185"/>
      <c r="T10" s="181"/>
      <c r="U10" s="181"/>
      <c r="V10" s="181"/>
      <c r="W10" s="181"/>
      <c r="X10" s="181"/>
      <c r="Y10" s="183"/>
      <c r="Z10" s="180"/>
      <c r="AA10" s="180"/>
      <c r="AB10" s="180"/>
      <c r="AC10" s="192"/>
      <c r="AD10" s="192"/>
      <c r="AE10" s="192"/>
      <c r="AF10" s="192"/>
      <c r="AG10" s="192"/>
      <c r="AH10" s="192"/>
      <c r="AI10" s="192"/>
      <c r="AJ10" s="192"/>
    </row>
    <row r="11" spans="1:36" ht="15" customHeight="1" x14ac:dyDescent="0.2">
      <c r="A11" s="192"/>
      <c r="B11" s="17">
        <v>4</v>
      </c>
      <c r="C11" s="332" t="s">
        <v>68</v>
      </c>
      <c r="D11" s="336"/>
      <c r="E11" s="336"/>
      <c r="F11" s="18"/>
      <c r="G11" s="349"/>
      <c r="H11" s="350"/>
      <c r="I11" s="349"/>
      <c r="J11" s="350"/>
      <c r="K11" s="349"/>
      <c r="L11" s="350"/>
      <c r="M11" s="349"/>
      <c r="N11" s="350"/>
      <c r="O11" s="79">
        <f>IF(AND(Auswahl_LSA_aktiv,$G$145=FALSE,$G$146=FALSE,$G$147=FALSE,$G$148=FALSE),0,1)</f>
        <v>1</v>
      </c>
      <c r="P11" s="181"/>
      <c r="Q11" s="181"/>
      <c r="R11" s="181"/>
      <c r="S11" s="181"/>
      <c r="T11" s="181"/>
      <c r="U11" s="181"/>
      <c r="V11" s="181"/>
      <c r="W11" s="181"/>
      <c r="X11" s="181"/>
      <c r="Y11" s="192"/>
      <c r="Z11" s="192"/>
      <c r="AA11" s="192"/>
      <c r="AB11" s="192"/>
      <c r="AC11" s="192"/>
      <c r="AD11" s="192"/>
      <c r="AE11" s="192"/>
      <c r="AF11" s="192"/>
      <c r="AG11" s="192"/>
      <c r="AH11" s="192"/>
      <c r="AI11" s="192"/>
      <c r="AJ11" s="192"/>
    </row>
    <row r="12" spans="1:36" ht="30" customHeight="1" x14ac:dyDescent="0.2">
      <c r="A12" s="192"/>
      <c r="B12" s="17">
        <v>5</v>
      </c>
      <c r="C12" s="332" t="s">
        <v>100</v>
      </c>
      <c r="D12" s="336"/>
      <c r="E12" s="336"/>
      <c r="F12" s="18"/>
      <c r="G12" s="152"/>
      <c r="H12" s="2"/>
      <c r="I12" s="152"/>
      <c r="J12" s="2"/>
      <c r="K12" s="152"/>
      <c r="L12" s="2"/>
      <c r="M12" s="152"/>
      <c r="N12" s="2"/>
      <c r="O12" s="79">
        <f>IF(Auswahl_LSA_aktiv=TRUE,IF(AND($G$145=TRUE,OR(G12="",H12="")),0,IF(AND($G$146=TRUE,OR(I12="",J12="")),0,IF(AND($G$147=TRUE,OR(K12="",L12="")),0,IF(AND($G$148=TRUE,OR(M12="",N12="")),0,IF(AND($G$145=FALSE,$G$146=FALSE,$G$147=FALSE,$G$148=FALSE),0,1))))),1)</f>
        <v>1</v>
      </c>
      <c r="P12" s="181"/>
      <c r="Q12" s="181"/>
      <c r="R12" s="181"/>
      <c r="S12" s="181"/>
      <c r="T12" s="181"/>
      <c r="U12" s="181"/>
      <c r="V12" s="181"/>
      <c r="W12" s="181"/>
      <c r="X12" s="181"/>
      <c r="Y12" s="192"/>
      <c r="Z12" s="192"/>
      <c r="AA12" s="192"/>
      <c r="AB12" s="192"/>
      <c r="AC12" s="192"/>
      <c r="AD12" s="192"/>
      <c r="AE12" s="192"/>
      <c r="AF12" s="192"/>
      <c r="AG12" s="192"/>
      <c r="AH12" s="192"/>
      <c r="AI12" s="192"/>
      <c r="AJ12" s="192"/>
    </row>
    <row r="13" spans="1:36" ht="15" customHeight="1" x14ac:dyDescent="0.2">
      <c r="A13" s="192"/>
      <c r="B13" s="17">
        <v>6</v>
      </c>
      <c r="C13" s="332" t="s">
        <v>52</v>
      </c>
      <c r="D13" s="336"/>
      <c r="E13" s="336"/>
      <c r="F13" s="18"/>
      <c r="G13" s="65"/>
      <c r="H13" s="66"/>
      <c r="I13" s="65"/>
      <c r="J13" s="66"/>
      <c r="K13" s="65"/>
      <c r="L13" s="66"/>
      <c r="M13" s="65"/>
      <c r="N13" s="66"/>
      <c r="O13" s="79">
        <f>IF(AND(Auswahl_LSA_aktiv)*OR(G13="",H13=""),0,IF(AND($G$146=TRUE)*OR(I13="",J13=""),0,IF(AND($G$147=TRUE)*OR(K13="",L13=""),0,IF(AND($G$148=TRUE)*OR(M13="",N13=""),0,1))))</f>
        <v>1</v>
      </c>
      <c r="P13" s="181"/>
      <c r="Q13" s="181"/>
      <c r="R13" s="181"/>
      <c r="S13" s="181"/>
      <c r="T13" s="181"/>
      <c r="U13" s="181"/>
      <c r="V13" s="181"/>
      <c r="W13" s="181"/>
      <c r="X13" s="181"/>
      <c r="Y13" s="192"/>
      <c r="Z13" s="192"/>
      <c r="AA13" s="192"/>
      <c r="AB13" s="192"/>
      <c r="AC13" s="192"/>
      <c r="AD13" s="192"/>
      <c r="AE13" s="192"/>
      <c r="AF13" s="192"/>
      <c r="AG13" s="192"/>
      <c r="AH13" s="192"/>
      <c r="AI13" s="192"/>
      <c r="AJ13" s="192"/>
    </row>
    <row r="14" spans="1:36" ht="15" customHeight="1" x14ac:dyDescent="0.2">
      <c r="A14" s="192"/>
      <c r="B14" s="17">
        <v>7</v>
      </c>
      <c r="C14" s="333" t="s">
        <v>0</v>
      </c>
      <c r="D14" s="369"/>
      <c r="E14" s="370"/>
      <c r="F14" s="18"/>
      <c r="G14" s="114"/>
      <c r="H14" s="114"/>
      <c r="I14" s="114"/>
      <c r="J14" s="114"/>
      <c r="K14" s="114"/>
      <c r="L14" s="114"/>
      <c r="M14" s="114"/>
      <c r="N14" s="115"/>
      <c r="O14" s="79">
        <f>IF(AND(Auswahl_LSA_aktiv)*OR(G14="",H14=""),0,IF(AND($G$146=TRUE)*OR(I14="",J14=""),0,IF(AND($G$147=TRUE)*OR(K14="",L14=""),0,IF(AND($G$148=TRUE)*OR(M14="",N14=""),0,1))))</f>
        <v>1</v>
      </c>
      <c r="P14" s="181"/>
      <c r="Q14" s="181"/>
      <c r="R14" s="181"/>
      <c r="S14" s="181"/>
      <c r="T14" s="181"/>
      <c r="U14" s="181"/>
      <c r="V14" s="181"/>
      <c r="W14" s="181"/>
      <c r="X14" s="181"/>
      <c r="Y14" s="192"/>
      <c r="Z14" s="192"/>
      <c r="AA14" s="192"/>
      <c r="AB14" s="192"/>
      <c r="AC14" s="192"/>
      <c r="AD14" s="192"/>
      <c r="AE14" s="192"/>
      <c r="AF14" s="192"/>
      <c r="AG14" s="192"/>
      <c r="AH14" s="192"/>
      <c r="AI14" s="192"/>
      <c r="AJ14" s="192"/>
    </row>
    <row r="15" spans="1:36" ht="18.75" customHeight="1" x14ac:dyDescent="0.2">
      <c r="A15" s="192"/>
      <c r="B15" s="17"/>
      <c r="C15" s="367" t="s">
        <v>14</v>
      </c>
      <c r="D15" s="368"/>
      <c r="E15" s="368"/>
      <c r="F15" s="18"/>
      <c r="G15" s="168">
        <f>G13*G14</f>
        <v>0</v>
      </c>
      <c r="H15" s="168">
        <f t="shared" ref="H15:N15" si="0">H13*H14</f>
        <v>0</v>
      </c>
      <c r="I15" s="169">
        <f t="shared" si="0"/>
        <v>0</v>
      </c>
      <c r="J15" s="169">
        <f t="shared" si="0"/>
        <v>0</v>
      </c>
      <c r="K15" s="169">
        <f t="shared" si="0"/>
        <v>0</v>
      </c>
      <c r="L15" s="169">
        <f t="shared" si="0"/>
        <v>0</v>
      </c>
      <c r="M15" s="169">
        <f t="shared" si="0"/>
        <v>0</v>
      </c>
      <c r="N15" s="169">
        <f t="shared" si="0"/>
        <v>0</v>
      </c>
      <c r="O15" s="55"/>
      <c r="P15" s="181"/>
      <c r="Q15" s="181"/>
      <c r="R15" s="181"/>
      <c r="S15" s="181"/>
      <c r="T15" s="181"/>
      <c r="U15" s="181"/>
      <c r="V15" s="181"/>
      <c r="W15" s="181"/>
      <c r="X15" s="181"/>
      <c r="Y15" s="192"/>
      <c r="Z15" s="192"/>
      <c r="AA15" s="192"/>
      <c r="AB15" s="192"/>
      <c r="AC15" s="192"/>
      <c r="AD15" s="192"/>
      <c r="AE15" s="192"/>
      <c r="AF15" s="192"/>
      <c r="AG15" s="192"/>
      <c r="AH15" s="192"/>
      <c r="AI15" s="192"/>
      <c r="AJ15" s="192"/>
    </row>
    <row r="16" spans="1:36" ht="15" customHeight="1" x14ac:dyDescent="0.2">
      <c r="A16" s="192"/>
      <c r="B16" s="17">
        <v>8</v>
      </c>
      <c r="C16" s="332" t="s">
        <v>92</v>
      </c>
      <c r="D16" s="336"/>
      <c r="E16" s="336"/>
      <c r="F16" s="18"/>
      <c r="G16" s="104">
        <f>G15+I15+K15+M15</f>
        <v>0</v>
      </c>
      <c r="H16" s="105">
        <f>H15+J15+L15+N15</f>
        <v>0</v>
      </c>
      <c r="I16" s="118"/>
      <c r="J16" s="118"/>
      <c r="K16" s="118"/>
      <c r="L16" s="118"/>
      <c r="M16" s="118"/>
      <c r="N16" s="118"/>
      <c r="O16" s="79">
        <f>IF(AND(Auswahl_LSA_aktiv)*OR(G16=0, H16=0),0,1)</f>
        <v>1</v>
      </c>
      <c r="P16" s="181"/>
      <c r="Q16" s="181"/>
      <c r="R16" s="181"/>
      <c r="S16" s="181"/>
      <c r="T16" s="181"/>
      <c r="U16" s="181"/>
      <c r="V16" s="181"/>
      <c r="W16" s="181"/>
      <c r="X16" s="181"/>
      <c r="Y16" s="192"/>
      <c r="Z16" s="192"/>
      <c r="AA16" s="192"/>
      <c r="AB16" s="192"/>
      <c r="AC16" s="192"/>
      <c r="AD16" s="192"/>
      <c r="AE16" s="192"/>
      <c r="AF16" s="192"/>
      <c r="AG16" s="192"/>
      <c r="AH16" s="192"/>
      <c r="AI16" s="192"/>
      <c r="AJ16" s="192"/>
    </row>
    <row r="17" spans="1:36" ht="15" customHeight="1" x14ac:dyDescent="0.2">
      <c r="A17" s="192"/>
      <c r="B17" s="17">
        <v>9</v>
      </c>
      <c r="C17" s="331" t="s">
        <v>1</v>
      </c>
      <c r="D17" s="331"/>
      <c r="E17" s="331"/>
      <c r="F17" s="18"/>
      <c r="G17" s="53">
        <f>G16/1000</f>
        <v>0</v>
      </c>
      <c r="H17" s="54">
        <f>H16/1000</f>
        <v>0</v>
      </c>
      <c r="I17" s="55"/>
      <c r="J17" s="55"/>
      <c r="K17" s="55"/>
      <c r="L17" s="55"/>
      <c r="M17" s="55"/>
      <c r="N17" s="55"/>
      <c r="O17" s="79">
        <f>IF(AND(Auswahl_LSA_aktiv)*OR(G17=0, H17=0),0,1)</f>
        <v>1</v>
      </c>
      <c r="P17" s="198"/>
      <c r="Q17" s="198"/>
      <c r="R17" s="198"/>
      <c r="S17" s="181"/>
      <c r="T17" s="181"/>
      <c r="U17" s="181"/>
      <c r="V17" s="181"/>
      <c r="W17" s="181"/>
      <c r="X17" s="181"/>
      <c r="Y17" s="192"/>
      <c r="Z17" s="192"/>
      <c r="AA17" s="192"/>
      <c r="AB17" s="192"/>
      <c r="AC17" s="192"/>
      <c r="AD17" s="192"/>
      <c r="AE17" s="192"/>
      <c r="AF17" s="192"/>
      <c r="AG17" s="192"/>
      <c r="AH17" s="192"/>
      <c r="AI17" s="192"/>
      <c r="AJ17" s="192"/>
    </row>
    <row r="18" spans="1:36" ht="15" customHeight="1" x14ac:dyDescent="0.2">
      <c r="A18" s="192"/>
      <c r="B18" s="17">
        <v>10</v>
      </c>
      <c r="C18" s="332" t="s">
        <v>89</v>
      </c>
      <c r="D18" s="331"/>
      <c r="E18" s="331"/>
      <c r="F18" s="18"/>
      <c r="G18" s="145"/>
      <c r="H18" s="92"/>
      <c r="I18" s="119"/>
      <c r="J18" s="119"/>
      <c r="K18" s="119"/>
      <c r="L18" s="119"/>
      <c r="M18" s="119"/>
      <c r="N18" s="119"/>
      <c r="O18" s="79">
        <f>IF(AND(Auswahl_LSA_aktiv)*OR(G18="", H18=""),0,1)</f>
        <v>1</v>
      </c>
      <c r="P18" s="181"/>
      <c r="Q18" s="181"/>
      <c r="R18" s="181"/>
      <c r="S18" s="181"/>
      <c r="T18" s="181"/>
      <c r="U18" s="181"/>
      <c r="V18" s="181"/>
      <c r="W18" s="181"/>
      <c r="X18" s="181"/>
      <c r="Y18" s="192"/>
      <c r="Z18" s="192"/>
      <c r="AA18" s="192"/>
      <c r="AB18" s="192"/>
      <c r="AC18" s="192"/>
      <c r="AD18" s="192"/>
      <c r="AE18" s="192"/>
      <c r="AF18" s="192"/>
      <c r="AG18" s="192"/>
      <c r="AH18" s="192"/>
      <c r="AI18" s="192"/>
      <c r="AJ18" s="192"/>
    </row>
    <row r="19" spans="1:36" ht="15" customHeight="1" x14ac:dyDescent="0.2">
      <c r="A19" s="192"/>
      <c r="B19" s="17">
        <v>11</v>
      </c>
      <c r="C19" s="333" t="s">
        <v>101</v>
      </c>
      <c r="D19" s="334"/>
      <c r="E19" s="335"/>
      <c r="F19" s="18"/>
      <c r="G19" s="146"/>
      <c r="H19" s="136"/>
      <c r="I19" s="352" t="str">
        <f>IF(AND(H19&lt;G19,H35=""),"Die Einsparung durch das neue Steuergerät bitte in der Zeile 21 in % angeben!","")</f>
        <v/>
      </c>
      <c r="J19" s="353"/>
      <c r="K19" s="353"/>
      <c r="L19" s="353"/>
      <c r="M19" s="353"/>
      <c r="N19" s="353"/>
      <c r="O19" s="79">
        <f>IF(AND(Auswahl_LSA_aktiv,G19&lt;&gt;"",H19=""),0,1)</f>
        <v>1</v>
      </c>
      <c r="P19" s="181"/>
      <c r="Q19" s="181"/>
      <c r="R19" s="181"/>
      <c r="S19" s="181"/>
      <c r="T19" s="181"/>
      <c r="U19" s="181"/>
      <c r="V19" s="181"/>
      <c r="W19" s="181"/>
      <c r="X19" s="181"/>
      <c r="Y19" s="192"/>
      <c r="Z19" s="192"/>
      <c r="AA19" s="192"/>
      <c r="AB19" s="192"/>
      <c r="AC19" s="192"/>
      <c r="AD19" s="192"/>
      <c r="AE19" s="192"/>
      <c r="AF19" s="192"/>
      <c r="AG19" s="192"/>
      <c r="AH19" s="192"/>
      <c r="AI19" s="192"/>
      <c r="AJ19" s="192"/>
    </row>
    <row r="20" spans="1:36" ht="15" customHeight="1" x14ac:dyDescent="0.2">
      <c r="A20" s="192"/>
      <c r="B20" s="17">
        <v>12</v>
      </c>
      <c r="C20" s="331" t="s">
        <v>3</v>
      </c>
      <c r="D20" s="331"/>
      <c r="E20" s="331"/>
      <c r="F20" s="18"/>
      <c r="G20" s="147">
        <f>+(G17*G18)</f>
        <v>0</v>
      </c>
      <c r="H20" s="78">
        <f>IF(H19&lt;G19,+(H17*H18)-((H17*H18)*H35),+(H17*H18))</f>
        <v>0</v>
      </c>
      <c r="I20" s="56"/>
      <c r="J20" s="56"/>
      <c r="K20" s="56"/>
      <c r="L20" s="56"/>
      <c r="M20" s="56"/>
      <c r="N20" s="56"/>
      <c r="O20" s="79">
        <f>IF(AND(Auswahl_LSA_aktiv)*OR(G20=0, H20=0),0,1)</f>
        <v>1</v>
      </c>
      <c r="P20" s="181"/>
      <c r="Q20" s="181"/>
      <c r="R20" s="181"/>
      <c r="S20" s="181"/>
      <c r="T20" s="181"/>
      <c r="U20" s="181"/>
      <c r="V20" s="181"/>
      <c r="W20" s="181"/>
      <c r="X20" s="181"/>
      <c r="Y20" s="192"/>
      <c r="Z20" s="192"/>
      <c r="AA20" s="192"/>
      <c r="AB20" s="192"/>
      <c r="AC20" s="192"/>
      <c r="AD20" s="192"/>
      <c r="AE20" s="192"/>
      <c r="AF20" s="192"/>
      <c r="AG20" s="192"/>
      <c r="AH20" s="192"/>
      <c r="AI20" s="192"/>
      <c r="AJ20" s="192"/>
    </row>
    <row r="21" spans="1:36" ht="15" customHeight="1" x14ac:dyDescent="0.2">
      <c r="A21" s="192"/>
      <c r="B21" s="17">
        <v>13</v>
      </c>
      <c r="C21" s="332" t="s">
        <v>72</v>
      </c>
      <c r="D21" s="331"/>
      <c r="E21" s="331"/>
      <c r="F21" s="18"/>
      <c r="G21" s="148">
        <f>(IF((G18)="",0,+G20-H20))</f>
        <v>0</v>
      </c>
      <c r="H21" s="135">
        <f>IF(G20=0,0,+G21/G20)</f>
        <v>0</v>
      </c>
      <c r="I21" s="85"/>
      <c r="J21" s="85"/>
      <c r="K21" s="85"/>
      <c r="L21" s="85"/>
      <c r="M21" s="85"/>
      <c r="N21" s="85"/>
      <c r="O21" s="79">
        <f>IF(AND(Auswahl_LSA_aktiv)*OR(G21=0,H21=0),0,IF(AND(Auswahl_LSA_aktiv=TRUE,H21&lt;0.5),-1,1))</f>
        <v>1</v>
      </c>
      <c r="P21" s="181"/>
      <c r="Q21" s="181"/>
      <c r="R21" s="181"/>
      <c r="S21" s="181"/>
      <c r="T21" s="181"/>
      <c r="U21" s="181"/>
      <c r="V21" s="181"/>
      <c r="W21" s="181"/>
      <c r="X21" s="181"/>
      <c r="Y21" s="192"/>
      <c r="Z21" s="192"/>
      <c r="AA21" s="192"/>
      <c r="AB21" s="192"/>
      <c r="AC21" s="192"/>
      <c r="AD21" s="192"/>
      <c r="AE21" s="192"/>
      <c r="AF21" s="192"/>
      <c r="AG21" s="192"/>
      <c r="AH21" s="192"/>
      <c r="AI21" s="192"/>
      <c r="AJ21" s="192"/>
    </row>
    <row r="22" spans="1:36" ht="15" customHeight="1" x14ac:dyDescent="0.2">
      <c r="A22" s="192"/>
      <c r="B22" s="17"/>
      <c r="C22" s="81"/>
      <c r="D22" s="80"/>
      <c r="E22" s="80"/>
      <c r="F22" s="18"/>
      <c r="G22" s="84"/>
      <c r="H22" s="85"/>
      <c r="I22" s="85"/>
      <c r="J22" s="85"/>
      <c r="K22" s="85"/>
      <c r="L22" s="85"/>
      <c r="M22" s="85"/>
      <c r="N22" s="85"/>
      <c r="O22" s="62"/>
      <c r="P22" s="181"/>
      <c r="Q22" s="181"/>
      <c r="R22" s="181"/>
      <c r="S22" s="181"/>
      <c r="T22" s="181"/>
      <c r="U22" s="181"/>
      <c r="V22" s="181"/>
      <c r="W22" s="181"/>
      <c r="X22" s="181"/>
      <c r="Y22" s="192"/>
      <c r="Z22" s="192"/>
      <c r="AA22" s="192"/>
      <c r="AB22" s="192"/>
      <c r="AC22" s="192"/>
      <c r="AD22" s="192"/>
      <c r="AE22" s="192"/>
      <c r="AF22" s="192"/>
      <c r="AG22" s="192"/>
      <c r="AH22" s="192"/>
      <c r="AI22" s="192"/>
      <c r="AJ22" s="192"/>
    </row>
    <row r="23" spans="1:36" ht="24" customHeight="1" x14ac:dyDescent="0.2">
      <c r="A23" s="192"/>
      <c r="B23" s="17"/>
      <c r="C23" s="325" t="s">
        <v>90</v>
      </c>
      <c r="D23" s="325"/>
      <c r="E23" s="325"/>
      <c r="F23" s="325"/>
      <c r="G23" s="325"/>
      <c r="H23" s="325"/>
      <c r="I23" s="107"/>
      <c r="J23" s="107"/>
      <c r="K23" s="108"/>
      <c r="L23" s="108"/>
      <c r="M23" s="108"/>
      <c r="N23" s="108"/>
      <c r="O23" s="62"/>
      <c r="P23" s="185"/>
      <c r="Q23" s="185"/>
      <c r="R23" s="185"/>
      <c r="S23" s="198"/>
      <c r="T23" s="198"/>
      <c r="U23" s="198"/>
      <c r="V23" s="198"/>
      <c r="W23" s="181"/>
      <c r="X23" s="181"/>
      <c r="Y23" s="192"/>
      <c r="Z23" s="192"/>
      <c r="AA23" s="192"/>
      <c r="AB23" s="192"/>
      <c r="AC23" s="192"/>
      <c r="AD23" s="192"/>
      <c r="AE23" s="192"/>
      <c r="AF23" s="192"/>
      <c r="AG23" s="192"/>
      <c r="AH23" s="192"/>
      <c r="AI23" s="192"/>
      <c r="AJ23" s="192"/>
    </row>
    <row r="24" spans="1:36" ht="26.25" customHeight="1" x14ac:dyDescent="0.2">
      <c r="A24" s="192"/>
      <c r="B24" s="17"/>
      <c r="C24" s="68" t="s">
        <v>15</v>
      </c>
      <c r="D24" s="68" t="s">
        <v>16</v>
      </c>
      <c r="E24" s="310" t="s">
        <v>69</v>
      </c>
      <c r="F24" s="311"/>
      <c r="G24" s="90" t="s">
        <v>66</v>
      </c>
      <c r="H24" s="110" t="s">
        <v>67</v>
      </c>
      <c r="I24" s="111"/>
      <c r="J24" s="97"/>
      <c r="K24" s="97"/>
      <c r="L24" s="97"/>
      <c r="M24" s="97"/>
      <c r="N24" s="97"/>
      <c r="O24" s="62"/>
      <c r="P24" s="185"/>
      <c r="Q24" s="185"/>
      <c r="R24" s="185"/>
      <c r="S24" s="181"/>
      <c r="T24" s="181"/>
      <c r="U24" s="181"/>
      <c r="V24" s="181"/>
      <c r="W24" s="181"/>
      <c r="X24" s="181"/>
      <c r="Y24" s="192"/>
      <c r="Z24" s="192"/>
      <c r="AA24" s="192"/>
      <c r="AB24" s="192"/>
      <c r="AC24" s="192"/>
      <c r="AD24" s="192"/>
      <c r="AE24" s="192"/>
      <c r="AF24" s="192"/>
      <c r="AG24" s="192"/>
      <c r="AH24" s="192"/>
      <c r="AI24" s="192"/>
      <c r="AJ24" s="192"/>
    </row>
    <row r="25" spans="1:36" ht="15" customHeight="1" x14ac:dyDescent="0.2">
      <c r="A25" s="192"/>
      <c r="B25" s="17">
        <v>14</v>
      </c>
      <c r="C25" s="116" t="s">
        <v>96</v>
      </c>
      <c r="D25" s="57">
        <f>H13</f>
        <v>0</v>
      </c>
      <c r="E25" s="326"/>
      <c r="F25" s="327"/>
      <c r="G25" s="156"/>
      <c r="H25" s="109">
        <f>IF($G$145=FALSE,0,(G25+E25)*D25)</f>
        <v>0</v>
      </c>
      <c r="I25" s="112"/>
      <c r="J25" s="98"/>
      <c r="K25" s="98"/>
      <c r="L25" s="98"/>
      <c r="M25" s="98"/>
      <c r="N25" s="98"/>
      <c r="O25" s="79">
        <f>IF(AND(Auswahl_LSA_aktiv,OR(E25="",G25="",H13="")),0,1)</f>
        <v>1</v>
      </c>
      <c r="P25" s="185"/>
      <c r="Q25" s="185"/>
      <c r="R25" s="185"/>
      <c r="S25" s="181"/>
      <c r="T25" s="181"/>
      <c r="U25" s="181"/>
      <c r="V25" s="181"/>
      <c r="W25" s="181"/>
      <c r="X25" s="181"/>
      <c r="Y25" s="192"/>
      <c r="Z25" s="192"/>
      <c r="AA25" s="192"/>
      <c r="AB25" s="192"/>
      <c r="AC25" s="192"/>
      <c r="AD25" s="192"/>
      <c r="AE25" s="192"/>
      <c r="AF25" s="192"/>
      <c r="AG25" s="192"/>
      <c r="AH25" s="192"/>
      <c r="AI25" s="192"/>
      <c r="AJ25" s="192"/>
    </row>
    <row r="26" spans="1:36" ht="15" customHeight="1" x14ac:dyDescent="0.2">
      <c r="A26" s="192"/>
      <c r="B26" s="17">
        <v>15</v>
      </c>
      <c r="C26" s="116" t="s">
        <v>97</v>
      </c>
      <c r="D26" s="57">
        <f>J13</f>
        <v>0</v>
      </c>
      <c r="E26" s="328"/>
      <c r="F26" s="327"/>
      <c r="G26" s="157"/>
      <c r="H26" s="109">
        <f>IF($G$146=FALSE,0,(G26+E26)*D26)</f>
        <v>0</v>
      </c>
      <c r="I26" s="112"/>
      <c r="J26" s="98"/>
      <c r="K26" s="98"/>
      <c r="L26" s="98"/>
      <c r="M26" s="98"/>
      <c r="N26" s="98"/>
      <c r="O26" s="79">
        <f>IF(AND(Auswahl_LSA_aktiv,OR(E26="",G26="",J13="")),0,1)</f>
        <v>1</v>
      </c>
      <c r="P26" s="185"/>
      <c r="Q26" s="185"/>
      <c r="R26" s="185"/>
      <c r="S26" s="181"/>
      <c r="T26" s="181"/>
      <c r="U26" s="181"/>
      <c r="V26" s="181"/>
      <c r="W26" s="181"/>
      <c r="X26" s="181"/>
      <c r="Y26" s="192"/>
      <c r="Z26" s="192"/>
      <c r="AA26" s="192"/>
      <c r="AB26" s="192"/>
      <c r="AC26" s="192"/>
      <c r="AD26" s="192"/>
      <c r="AE26" s="192"/>
      <c r="AF26" s="192"/>
      <c r="AG26" s="192"/>
      <c r="AH26" s="192"/>
      <c r="AI26" s="192"/>
      <c r="AJ26" s="192"/>
    </row>
    <row r="27" spans="1:36" ht="15" customHeight="1" x14ac:dyDescent="0.2">
      <c r="A27" s="192"/>
      <c r="B27" s="17">
        <v>16</v>
      </c>
      <c r="C27" s="116" t="s">
        <v>98</v>
      </c>
      <c r="D27" s="57">
        <f>L13</f>
        <v>0</v>
      </c>
      <c r="E27" s="329"/>
      <c r="F27" s="330"/>
      <c r="G27" s="157"/>
      <c r="H27" s="109">
        <f>IF($G$147=FALSE,0,(G27+E27)*D27)</f>
        <v>0</v>
      </c>
      <c r="I27" s="112"/>
      <c r="J27" s="98"/>
      <c r="K27" s="98"/>
      <c r="L27" s="98"/>
      <c r="M27" s="98"/>
      <c r="N27" s="98"/>
      <c r="O27" s="79">
        <f>IF(AND(Auswahl_LSA_aktiv,OR(E27="",G27="",L13="")),0,1)</f>
        <v>1</v>
      </c>
      <c r="P27" s="201"/>
      <c r="Q27" s="185"/>
      <c r="R27" s="185"/>
      <c r="S27" s="199"/>
      <c r="T27" s="181"/>
      <c r="U27" s="181"/>
      <c r="V27" s="181"/>
      <c r="W27" s="181"/>
      <c r="X27" s="181"/>
      <c r="Y27" s="183"/>
      <c r="Z27" s="200"/>
      <c r="AA27" s="200"/>
      <c r="AB27" s="180"/>
      <c r="AC27" s="192"/>
      <c r="AD27" s="192"/>
      <c r="AE27" s="192"/>
      <c r="AF27" s="192"/>
      <c r="AG27" s="192"/>
      <c r="AH27" s="192"/>
      <c r="AI27" s="192"/>
      <c r="AJ27" s="192"/>
    </row>
    <row r="28" spans="1:36" ht="15" customHeight="1" x14ac:dyDescent="0.2">
      <c r="A28" s="192"/>
      <c r="B28" s="17">
        <v>17</v>
      </c>
      <c r="C28" s="117" t="s">
        <v>119</v>
      </c>
      <c r="D28" s="57">
        <f>N13</f>
        <v>0</v>
      </c>
      <c r="E28" s="329"/>
      <c r="F28" s="330"/>
      <c r="G28" s="157"/>
      <c r="H28" s="109">
        <f>IF($G$148=FALSE,0,(G28+E28)*D28)</f>
        <v>0</v>
      </c>
      <c r="I28" s="112"/>
      <c r="J28" s="98"/>
      <c r="K28" s="98"/>
      <c r="L28" s="98"/>
      <c r="M28" s="98"/>
      <c r="N28" s="98"/>
      <c r="O28" s="79">
        <f>IF(AND(Auswahl_LSA_aktiv,OR(E28="",G28="",N13="")),0,1)</f>
        <v>1</v>
      </c>
      <c r="P28" s="182"/>
      <c r="Q28" s="185"/>
      <c r="R28" s="185"/>
      <c r="S28" s="199"/>
      <c r="T28" s="181"/>
      <c r="U28" s="181"/>
      <c r="V28" s="181"/>
      <c r="W28" s="181"/>
      <c r="X28" s="181"/>
      <c r="Y28" s="183"/>
      <c r="Z28" s="200"/>
      <c r="AA28" s="200"/>
      <c r="AB28" s="180"/>
      <c r="AC28" s="192"/>
      <c r="AD28" s="192"/>
      <c r="AE28" s="192"/>
      <c r="AF28" s="192"/>
      <c r="AG28" s="192"/>
      <c r="AH28" s="192"/>
      <c r="AI28" s="192"/>
      <c r="AJ28" s="192"/>
    </row>
    <row r="29" spans="1:36" ht="15" customHeight="1" x14ac:dyDescent="0.2">
      <c r="A29" s="192"/>
      <c r="B29" s="17">
        <v>18</v>
      </c>
      <c r="C29" s="159"/>
      <c r="D29" s="160"/>
      <c r="E29" s="354"/>
      <c r="F29" s="355"/>
      <c r="G29" s="161"/>
      <c r="H29" s="162">
        <f>(G29+E29)*D29</f>
        <v>0</v>
      </c>
      <c r="I29" s="63"/>
      <c r="J29" s="63"/>
      <c r="K29" s="63"/>
      <c r="L29" s="63"/>
      <c r="M29" s="63"/>
      <c r="N29" s="63"/>
      <c r="O29" s="79">
        <f>IF(AND(Auswahl_LSA_aktiv,OR(C29="",D29="",E29="",G29="")),0,1)</f>
        <v>1</v>
      </c>
      <c r="P29" s="201"/>
      <c r="Q29" s="201"/>
      <c r="R29" s="201"/>
      <c r="S29" s="185"/>
      <c r="T29" s="181"/>
      <c r="U29" s="181"/>
      <c r="V29" s="181"/>
      <c r="W29" s="181"/>
      <c r="X29" s="181"/>
      <c r="Y29" s="183"/>
      <c r="Z29" s="200"/>
      <c r="AA29" s="200"/>
      <c r="AB29" s="180"/>
      <c r="AC29" s="192"/>
      <c r="AD29" s="192"/>
      <c r="AE29" s="192"/>
      <c r="AF29" s="192"/>
      <c r="AG29" s="192"/>
      <c r="AH29" s="192"/>
      <c r="AI29" s="192"/>
      <c r="AJ29" s="192"/>
    </row>
    <row r="30" spans="1:36" ht="15" customHeight="1" x14ac:dyDescent="0.2">
      <c r="A30" s="192"/>
      <c r="B30" s="17">
        <v>19</v>
      </c>
      <c r="C30" s="163"/>
      <c r="D30" s="164"/>
      <c r="E30" s="356"/>
      <c r="F30" s="357"/>
      <c r="G30" s="165"/>
      <c r="H30" s="162">
        <f>(G30+E30)*D30</f>
        <v>0</v>
      </c>
      <c r="I30" s="63"/>
      <c r="J30" s="63"/>
      <c r="K30" s="63"/>
      <c r="L30" s="63"/>
      <c r="M30" s="63"/>
      <c r="N30" s="63"/>
      <c r="O30" s="79">
        <f>IF(AND(Auswahl_LSA_aktiv,OR(C30="",D30="",E30="",G30="")),0,1)</f>
        <v>1</v>
      </c>
      <c r="P30" s="181"/>
      <c r="Q30" s="201"/>
      <c r="R30" s="201"/>
      <c r="S30" s="185"/>
      <c r="T30" s="181"/>
      <c r="U30" s="181"/>
      <c r="V30" s="181"/>
      <c r="W30" s="181"/>
      <c r="X30" s="181"/>
      <c r="Y30" s="183"/>
      <c r="Z30" s="200"/>
      <c r="AA30" s="200"/>
      <c r="AB30" s="180"/>
      <c r="AC30" s="192"/>
      <c r="AD30" s="192"/>
      <c r="AE30" s="192"/>
      <c r="AF30" s="192"/>
      <c r="AG30" s="192"/>
      <c r="AH30" s="192"/>
      <c r="AI30" s="192"/>
      <c r="AJ30" s="192"/>
    </row>
    <row r="31" spans="1:36" ht="15" customHeight="1" x14ac:dyDescent="0.2">
      <c r="A31" s="192"/>
      <c r="B31" s="17"/>
      <c r="C31" s="82"/>
      <c r="D31" s="82"/>
      <c r="E31" s="82"/>
      <c r="F31" s="88"/>
      <c r="G31" s="88"/>
      <c r="H31" s="89"/>
      <c r="I31" s="63"/>
      <c r="J31" s="63"/>
      <c r="K31" s="63"/>
      <c r="L31" s="63"/>
      <c r="M31" s="63"/>
      <c r="N31" s="63"/>
      <c r="O31" s="18"/>
      <c r="P31" s="181"/>
      <c r="Q31" s="201"/>
      <c r="R31" s="201"/>
      <c r="S31" s="185"/>
      <c r="T31" s="181"/>
      <c r="U31" s="181"/>
      <c r="V31" s="181"/>
      <c r="W31" s="181"/>
      <c r="X31" s="181"/>
      <c r="Y31" s="183"/>
      <c r="Z31" s="200"/>
      <c r="AA31" s="200"/>
      <c r="AB31" s="180"/>
      <c r="AC31" s="192"/>
      <c r="AD31" s="192"/>
      <c r="AE31" s="192"/>
      <c r="AF31" s="192"/>
      <c r="AG31" s="192"/>
      <c r="AH31" s="192"/>
      <c r="AI31" s="192"/>
      <c r="AJ31" s="192"/>
    </row>
    <row r="32" spans="1:36" ht="24" customHeight="1" x14ac:dyDescent="0.2">
      <c r="A32" s="192"/>
      <c r="B32" s="17"/>
      <c r="C32" s="304" t="s">
        <v>91</v>
      </c>
      <c r="D32" s="305"/>
      <c r="E32" s="305"/>
      <c r="F32" s="306"/>
      <c r="G32" s="306"/>
      <c r="H32" s="307"/>
      <c r="I32" s="106"/>
      <c r="J32" s="106"/>
      <c r="K32" s="106"/>
      <c r="L32" s="106"/>
      <c r="M32" s="106"/>
      <c r="N32" s="106"/>
      <c r="O32" s="18"/>
      <c r="P32" s="185"/>
      <c r="Q32" s="201"/>
      <c r="R32" s="201"/>
      <c r="S32" s="185"/>
      <c r="T32" s="181"/>
      <c r="U32" s="181"/>
      <c r="V32" s="181"/>
      <c r="W32" s="181"/>
      <c r="X32" s="181"/>
      <c r="Y32" s="183"/>
      <c r="Z32" s="200"/>
      <c r="AA32" s="200"/>
      <c r="AB32" s="180"/>
      <c r="AC32" s="192"/>
      <c r="AD32" s="192"/>
      <c r="AE32" s="192"/>
      <c r="AF32" s="192"/>
      <c r="AG32" s="192"/>
      <c r="AH32" s="192"/>
      <c r="AI32" s="192"/>
      <c r="AJ32" s="192"/>
    </row>
    <row r="33" spans="1:36" ht="26.25" customHeight="1" x14ac:dyDescent="0.2">
      <c r="A33" s="192"/>
      <c r="B33" s="17"/>
      <c r="C33" s="308" t="s">
        <v>15</v>
      </c>
      <c r="D33" s="309"/>
      <c r="E33" s="310" t="s">
        <v>69</v>
      </c>
      <c r="F33" s="311"/>
      <c r="G33" s="90" t="s">
        <v>66</v>
      </c>
      <c r="H33" s="90" t="s">
        <v>67</v>
      </c>
      <c r="I33" s="97"/>
      <c r="J33" s="97"/>
      <c r="K33" s="97"/>
      <c r="L33" s="97"/>
      <c r="M33" s="97"/>
      <c r="N33" s="97"/>
      <c r="O33" s="18"/>
      <c r="P33" s="185"/>
      <c r="Q33" s="185"/>
      <c r="R33" s="185"/>
      <c r="S33" s="185"/>
      <c r="T33" s="197"/>
      <c r="U33" s="181"/>
      <c r="V33" s="181"/>
      <c r="W33" s="181"/>
      <c r="X33" s="181"/>
      <c r="Y33" s="183"/>
      <c r="Z33" s="200"/>
      <c r="AA33" s="200"/>
      <c r="AB33" s="180"/>
      <c r="AC33" s="192"/>
      <c r="AD33" s="192"/>
      <c r="AE33" s="192"/>
      <c r="AF33" s="192"/>
      <c r="AG33" s="192"/>
      <c r="AH33" s="192"/>
      <c r="AI33" s="192"/>
      <c r="AJ33" s="192"/>
    </row>
    <row r="34" spans="1:36" ht="15" customHeight="1" x14ac:dyDescent="0.2">
      <c r="A34" s="192"/>
      <c r="B34" s="17">
        <v>20</v>
      </c>
      <c r="C34" s="312"/>
      <c r="D34" s="313"/>
      <c r="E34" s="312"/>
      <c r="F34" s="314"/>
      <c r="G34" s="93"/>
      <c r="H34" s="87">
        <f>E34+G34</f>
        <v>0</v>
      </c>
      <c r="I34" s="63"/>
      <c r="J34" s="63"/>
      <c r="K34" s="63"/>
      <c r="L34" s="63"/>
      <c r="M34" s="63"/>
      <c r="N34" s="63"/>
      <c r="O34" s="79">
        <f>IF(AND(Auswahl_LSA_aktiv,OR(Opt_Regelung=2,))*OR(C34="",OR(E34=""),OR(G34="")),0,1)</f>
        <v>1</v>
      </c>
      <c r="P34" s="185"/>
      <c r="Q34" s="185"/>
      <c r="R34" s="185"/>
      <c r="S34" s="185"/>
      <c r="T34" s="181"/>
      <c r="U34" s="181"/>
      <c r="V34" s="181"/>
      <c r="W34" s="181"/>
      <c r="X34" s="181"/>
      <c r="Y34" s="183"/>
      <c r="Z34" s="200"/>
      <c r="AA34" s="200"/>
      <c r="AB34" s="180"/>
      <c r="AC34" s="192"/>
      <c r="AD34" s="192"/>
      <c r="AE34" s="192"/>
      <c r="AF34" s="192"/>
      <c r="AG34" s="192"/>
      <c r="AH34" s="192"/>
      <c r="AI34" s="192"/>
      <c r="AJ34" s="192"/>
    </row>
    <row r="35" spans="1:36" ht="24" customHeight="1" x14ac:dyDescent="0.2">
      <c r="A35" s="192"/>
      <c r="B35" s="17">
        <v>21</v>
      </c>
      <c r="C35" s="315" t="s">
        <v>99</v>
      </c>
      <c r="D35" s="315"/>
      <c r="E35" s="315"/>
      <c r="F35" s="315"/>
      <c r="G35" s="315"/>
      <c r="H35" s="121"/>
      <c r="I35" s="63"/>
      <c r="J35" s="63"/>
      <c r="K35" s="63"/>
      <c r="L35" s="63"/>
      <c r="M35" s="63"/>
      <c r="N35" s="63"/>
      <c r="O35" s="79">
        <f>IF(AND(Auswahl_LSA_aktiv,OR(Opt_Regelung=2,))*OR(H35=""),0,1)</f>
        <v>1</v>
      </c>
      <c r="P35" s="185"/>
      <c r="Q35" s="185"/>
      <c r="R35" s="185"/>
      <c r="S35" s="185"/>
      <c r="T35" s="181"/>
      <c r="U35" s="181"/>
      <c r="V35" s="181"/>
      <c r="W35" s="181"/>
      <c r="X35" s="181"/>
      <c r="Y35" s="183"/>
      <c r="Z35" s="200"/>
      <c r="AA35" s="200"/>
      <c r="AB35" s="180"/>
      <c r="AC35" s="192"/>
      <c r="AD35" s="192"/>
      <c r="AE35" s="192"/>
      <c r="AF35" s="192"/>
      <c r="AG35" s="192"/>
      <c r="AH35" s="192"/>
      <c r="AI35" s="192"/>
      <c r="AJ35" s="192"/>
    </row>
    <row r="36" spans="1:36" ht="24" customHeight="1" x14ac:dyDescent="0.2">
      <c r="A36" s="192"/>
      <c r="B36" s="17"/>
      <c r="C36" s="82"/>
      <c r="D36" s="82"/>
      <c r="E36" s="82"/>
      <c r="F36" s="82"/>
      <c r="G36" s="82"/>
      <c r="H36" s="63"/>
      <c r="I36" s="63"/>
      <c r="J36" s="63"/>
      <c r="K36" s="63"/>
      <c r="L36" s="63"/>
      <c r="M36" s="63"/>
      <c r="N36" s="63"/>
      <c r="P36" s="185"/>
      <c r="Q36" s="185"/>
      <c r="R36" s="185"/>
      <c r="S36" s="185"/>
      <c r="T36" s="181"/>
      <c r="U36" s="181"/>
      <c r="V36" s="181"/>
      <c r="W36" s="181"/>
      <c r="X36" s="181"/>
      <c r="Y36" s="183"/>
      <c r="Z36" s="200"/>
      <c r="AA36" s="200"/>
      <c r="AB36" s="180"/>
      <c r="AC36" s="192"/>
      <c r="AD36" s="192"/>
      <c r="AE36" s="192"/>
      <c r="AF36" s="192"/>
      <c r="AG36" s="192"/>
      <c r="AH36" s="192"/>
      <c r="AI36" s="192"/>
      <c r="AJ36" s="192"/>
    </row>
    <row r="37" spans="1:36" ht="24" customHeight="1" thickBot="1" x14ac:dyDescent="0.25">
      <c r="A37" s="192"/>
      <c r="B37" s="17"/>
      <c r="C37" s="316" t="s">
        <v>93</v>
      </c>
      <c r="D37" s="317"/>
      <c r="E37" s="317"/>
      <c r="F37" s="317"/>
      <c r="G37" s="318"/>
      <c r="H37" s="120">
        <f>(H25+H26+H27+H28+H29+H30+H34)</f>
        <v>0</v>
      </c>
      <c r="I37" s="99"/>
      <c r="J37" s="99"/>
      <c r="K37" s="99"/>
      <c r="L37" s="99"/>
      <c r="M37" s="99"/>
      <c r="N37" s="99"/>
      <c r="O37" s="18"/>
      <c r="P37" s="185"/>
      <c r="Q37" s="185"/>
      <c r="R37" s="185"/>
      <c r="S37" s="185"/>
      <c r="T37" s="181"/>
      <c r="U37" s="181"/>
      <c r="V37" s="181"/>
      <c r="W37" s="181"/>
      <c r="X37" s="181"/>
      <c r="Y37" s="183"/>
      <c r="Z37" s="200"/>
      <c r="AA37" s="200"/>
      <c r="AB37" s="180"/>
      <c r="AC37" s="192"/>
      <c r="AD37" s="192"/>
      <c r="AE37" s="192"/>
      <c r="AF37" s="192"/>
      <c r="AG37" s="192"/>
      <c r="AH37" s="192"/>
      <c r="AI37" s="192"/>
      <c r="AJ37" s="192"/>
    </row>
    <row r="38" spans="1:36" ht="18.75" customHeight="1" thickTop="1" x14ac:dyDescent="0.2">
      <c r="A38" s="192"/>
      <c r="B38" s="17">
        <v>22</v>
      </c>
      <c r="C38" s="319" t="s">
        <v>32</v>
      </c>
      <c r="D38" s="320"/>
      <c r="E38" s="320"/>
      <c r="F38" s="321"/>
      <c r="G38" s="83"/>
      <c r="H38" s="86">
        <f>+G21*436/1000</f>
        <v>0</v>
      </c>
      <c r="I38" s="100"/>
      <c r="J38" s="100"/>
      <c r="K38" s="100"/>
      <c r="L38" s="100"/>
      <c r="M38" s="100"/>
      <c r="N38" s="100"/>
      <c r="O38" s="18"/>
      <c r="P38" s="185"/>
      <c r="Q38" s="185"/>
      <c r="R38" s="185"/>
      <c r="S38" s="185"/>
      <c r="T38" s="181"/>
      <c r="U38" s="181"/>
      <c r="V38" s="181"/>
      <c r="W38" s="181"/>
      <c r="X38" s="181"/>
      <c r="Y38" s="183"/>
      <c r="Z38" s="200"/>
      <c r="AA38" s="200"/>
      <c r="AB38" s="180"/>
      <c r="AC38" s="192"/>
      <c r="AD38" s="192"/>
      <c r="AE38" s="192"/>
      <c r="AF38" s="192"/>
      <c r="AG38" s="192"/>
      <c r="AH38" s="192"/>
      <c r="AI38" s="192"/>
      <c r="AJ38" s="192"/>
    </row>
    <row r="39" spans="1:36" ht="18.75" customHeight="1" x14ac:dyDescent="0.2">
      <c r="A39" s="192"/>
      <c r="B39" s="17">
        <v>23</v>
      </c>
      <c r="C39" s="322" t="s">
        <v>5</v>
      </c>
      <c r="D39" s="323"/>
      <c r="E39" s="323"/>
      <c r="F39" s="324"/>
      <c r="G39" s="58"/>
      <c r="H39" s="59">
        <v>20</v>
      </c>
      <c r="I39" s="101"/>
      <c r="J39" s="101"/>
      <c r="K39" s="101"/>
      <c r="L39" s="101"/>
      <c r="M39" s="101"/>
      <c r="N39" s="101"/>
      <c r="O39" s="18"/>
      <c r="P39" s="185"/>
      <c r="Q39" s="185"/>
      <c r="R39" s="185"/>
      <c r="S39" s="185"/>
      <c r="T39" s="181"/>
      <c r="U39" s="181"/>
      <c r="V39" s="181"/>
      <c r="W39" s="181"/>
      <c r="X39" s="181"/>
      <c r="Y39" s="183"/>
      <c r="Z39" s="200"/>
      <c r="AA39" s="200"/>
      <c r="AB39" s="180"/>
      <c r="AC39" s="192"/>
      <c r="AD39" s="192"/>
      <c r="AE39" s="192"/>
      <c r="AF39" s="192"/>
      <c r="AG39" s="192"/>
      <c r="AH39" s="192"/>
      <c r="AI39" s="192"/>
      <c r="AJ39" s="192"/>
    </row>
    <row r="40" spans="1:36" ht="18.75" customHeight="1" x14ac:dyDescent="0.2">
      <c r="A40" s="192"/>
      <c r="B40" s="17">
        <v>24</v>
      </c>
      <c r="C40" s="322" t="s">
        <v>33</v>
      </c>
      <c r="D40" s="323"/>
      <c r="E40" s="323"/>
      <c r="F40" s="324"/>
      <c r="G40" s="58"/>
      <c r="H40" s="60">
        <f>+H38*H39/1000</f>
        <v>0</v>
      </c>
      <c r="I40" s="102"/>
      <c r="J40" s="102"/>
      <c r="K40" s="102"/>
      <c r="L40" s="102"/>
      <c r="M40" s="102"/>
      <c r="N40" s="102"/>
      <c r="O40" s="18"/>
      <c r="P40" s="185"/>
      <c r="Q40" s="185"/>
      <c r="R40" s="185"/>
      <c r="S40" s="185"/>
      <c r="T40" s="181"/>
      <c r="U40" s="181"/>
      <c r="V40" s="181"/>
      <c r="W40" s="181"/>
      <c r="X40" s="181"/>
      <c r="Y40" s="183"/>
      <c r="Z40" s="200"/>
      <c r="AA40" s="200"/>
      <c r="AB40" s="180"/>
      <c r="AC40" s="192"/>
      <c r="AD40" s="192"/>
      <c r="AE40" s="192"/>
      <c r="AF40" s="192"/>
      <c r="AG40" s="192"/>
      <c r="AH40" s="192"/>
      <c r="AI40" s="192"/>
      <c r="AJ40" s="192"/>
    </row>
    <row r="41" spans="1:36" ht="18.75" customHeight="1" x14ac:dyDescent="0.2">
      <c r="A41" s="192"/>
      <c r="B41" s="17">
        <v>25</v>
      </c>
      <c r="C41" s="301" t="s">
        <v>51</v>
      </c>
      <c r="D41" s="302"/>
      <c r="E41" s="302"/>
      <c r="F41" s="303"/>
      <c r="G41" s="58"/>
      <c r="H41" s="61">
        <f>IF(H40=0,0,+H37/H40)</f>
        <v>0</v>
      </c>
      <c r="I41" s="103"/>
      <c r="J41" s="103"/>
      <c r="K41" s="103"/>
      <c r="L41" s="103"/>
      <c r="M41" s="103"/>
      <c r="N41" s="103"/>
      <c r="O41" s="64"/>
      <c r="P41" s="185"/>
      <c r="Q41" s="185"/>
      <c r="R41" s="185"/>
      <c r="S41" s="185"/>
      <c r="T41" s="181"/>
      <c r="U41" s="181"/>
      <c r="V41" s="181"/>
      <c r="W41" s="181"/>
      <c r="X41" s="181"/>
      <c r="Y41" s="183"/>
      <c r="Z41" s="200"/>
      <c r="AA41" s="200"/>
      <c r="AB41" s="180"/>
      <c r="AC41" s="192"/>
      <c r="AD41" s="192"/>
      <c r="AE41" s="192"/>
      <c r="AF41" s="192"/>
      <c r="AG41" s="192"/>
      <c r="AH41" s="192"/>
      <c r="AI41" s="192"/>
      <c r="AJ41" s="192"/>
    </row>
    <row r="42" spans="1:36" ht="18.75" hidden="1" customHeight="1" x14ac:dyDescent="0.2">
      <c r="A42" s="192"/>
      <c r="B42" s="17">
        <v>26</v>
      </c>
      <c r="C42" s="293" t="s">
        <v>73</v>
      </c>
      <c r="D42" s="294"/>
      <c r="E42" s="294"/>
      <c r="F42" s="295"/>
      <c r="G42" s="221"/>
      <c r="H42" s="222">
        <f>IF(G21=0,0,+H37/(G21*0.4))</f>
        <v>0</v>
      </c>
      <c r="I42" s="64"/>
      <c r="J42" s="64"/>
      <c r="K42" s="64"/>
      <c r="L42" s="64"/>
      <c r="M42" s="64"/>
      <c r="N42" s="64"/>
      <c r="O42" s="155"/>
      <c r="P42" s="185"/>
      <c r="Q42" s="185"/>
      <c r="R42" s="185"/>
      <c r="S42" s="185"/>
      <c r="T42" s="181"/>
      <c r="U42" s="181"/>
      <c r="V42" s="181"/>
      <c r="W42" s="181"/>
      <c r="X42" s="181"/>
      <c r="Y42" s="183"/>
      <c r="Z42" s="200"/>
      <c r="AA42" s="200"/>
      <c r="AB42" s="180"/>
      <c r="AC42" s="192"/>
      <c r="AD42" s="192"/>
      <c r="AE42" s="192"/>
      <c r="AF42" s="192"/>
      <c r="AG42" s="192"/>
      <c r="AH42" s="192"/>
      <c r="AI42" s="192"/>
      <c r="AJ42" s="192"/>
    </row>
    <row r="43" spans="1:36" ht="18.75" customHeight="1" x14ac:dyDescent="0.2">
      <c r="A43" s="192"/>
      <c r="B43" s="17"/>
      <c r="C43" s="296" t="s">
        <v>4</v>
      </c>
      <c r="D43" s="296"/>
      <c r="E43" s="296"/>
      <c r="F43" s="296"/>
      <c r="G43" s="296"/>
      <c r="H43" s="296"/>
      <c r="I43" s="212"/>
      <c r="J43" s="155"/>
      <c r="K43" s="155"/>
      <c r="L43" s="155"/>
      <c r="M43" s="155"/>
      <c r="N43" s="155"/>
      <c r="O43" s="18"/>
      <c r="P43" s="185"/>
      <c r="Q43" s="185"/>
      <c r="R43" s="185"/>
      <c r="S43" s="201"/>
      <c r="T43" s="181"/>
      <c r="U43" s="181"/>
      <c r="V43" s="181"/>
      <c r="W43" s="181"/>
      <c r="X43" s="181"/>
      <c r="Y43" s="183"/>
      <c r="Z43" s="200"/>
      <c r="AA43" s="200"/>
      <c r="AB43" s="180"/>
      <c r="AC43" s="192"/>
      <c r="AD43" s="192"/>
      <c r="AE43" s="192"/>
      <c r="AF43" s="192"/>
      <c r="AG43" s="192"/>
      <c r="AH43" s="192"/>
      <c r="AI43" s="192"/>
      <c r="AJ43" s="192"/>
    </row>
    <row r="44" spans="1:36" ht="250.5" customHeight="1" x14ac:dyDescent="0.2">
      <c r="A44" s="192"/>
      <c r="B44" s="17">
        <v>27</v>
      </c>
      <c r="C44" s="371"/>
      <c r="D44" s="372"/>
      <c r="E44" s="372"/>
      <c r="F44" s="372"/>
      <c r="G44" s="372"/>
      <c r="H44" s="372"/>
      <c r="I44" s="372"/>
      <c r="J44" s="372"/>
      <c r="K44" s="372"/>
      <c r="L44" s="372"/>
      <c r="M44" s="372"/>
      <c r="N44" s="373"/>
      <c r="O44" s="79"/>
      <c r="P44" s="185"/>
      <c r="Q44" s="185"/>
      <c r="R44" s="185"/>
      <c r="S44" s="185"/>
      <c r="T44" s="202"/>
      <c r="U44" s="202"/>
      <c r="V44" s="202"/>
      <c r="W44" s="202"/>
      <c r="X44" s="202"/>
      <c r="Y44" s="202"/>
      <c r="Z44" s="202"/>
      <c r="AA44" s="181"/>
      <c r="AB44" s="181"/>
      <c r="AC44" s="181"/>
      <c r="AD44" s="181"/>
      <c r="AE44" s="181"/>
      <c r="AF44" s="181"/>
      <c r="AG44" s="183"/>
      <c r="AH44" s="200"/>
      <c r="AI44" s="200"/>
      <c r="AJ44" s="180"/>
    </row>
    <row r="45" spans="1:36" ht="15" customHeight="1" x14ac:dyDescent="0.2">
      <c r="A45" s="192"/>
      <c r="B45" s="17"/>
      <c r="C45" s="25"/>
      <c r="D45" s="25"/>
      <c r="E45" s="150"/>
      <c r="F45" s="18"/>
      <c r="G45" s="18"/>
      <c r="H45" s="18"/>
      <c r="I45" s="18"/>
      <c r="J45" s="18"/>
      <c r="K45" s="18"/>
      <c r="L45" s="18"/>
      <c r="M45" s="18"/>
      <c r="N45" s="18"/>
      <c r="O45" s="25"/>
      <c r="P45" s="185"/>
      <c r="Q45" s="185"/>
      <c r="R45" s="185"/>
      <c r="S45" s="185"/>
      <c r="T45" s="181"/>
      <c r="U45" s="181"/>
      <c r="V45" s="181"/>
      <c r="W45" s="181"/>
      <c r="X45" s="181"/>
      <c r="Y45" s="181"/>
      <c r="Z45" s="181"/>
      <c r="AA45" s="181"/>
      <c r="AB45" s="181"/>
      <c r="AC45" s="181"/>
      <c r="AD45" s="181"/>
      <c r="AE45" s="181"/>
      <c r="AF45" s="181"/>
      <c r="AG45" s="192"/>
      <c r="AH45" s="192"/>
      <c r="AI45" s="192"/>
      <c r="AJ45" s="192"/>
    </row>
    <row r="46" spans="1:36" ht="15" customHeight="1" x14ac:dyDescent="0.2">
      <c r="A46" s="192"/>
      <c r="B46" s="17"/>
      <c r="F46" s="25"/>
      <c r="G46" s="25"/>
      <c r="H46" s="25"/>
      <c r="I46" s="25"/>
      <c r="J46" s="25"/>
      <c r="K46" s="25"/>
      <c r="L46" s="25"/>
      <c r="M46" s="25"/>
      <c r="N46" s="25"/>
      <c r="O46" s="151"/>
      <c r="P46" s="185"/>
      <c r="Q46" s="185"/>
      <c r="R46" s="185"/>
      <c r="S46" s="185"/>
      <c r="T46" s="181"/>
      <c r="U46" s="181"/>
      <c r="V46" s="181"/>
      <c r="W46" s="181"/>
      <c r="X46" s="181"/>
      <c r="Y46" s="181"/>
      <c r="Z46" s="181"/>
      <c r="AA46" s="181"/>
      <c r="AB46" s="181"/>
      <c r="AC46" s="181"/>
      <c r="AD46" s="181"/>
      <c r="AE46" s="181"/>
      <c r="AF46" s="181"/>
      <c r="AG46" s="192"/>
      <c r="AH46" s="192"/>
      <c r="AI46" s="192"/>
      <c r="AJ46" s="192"/>
    </row>
    <row r="47" spans="1:36" ht="21.75" customHeight="1" x14ac:dyDescent="0.25">
      <c r="A47" s="192"/>
      <c r="B47" s="17"/>
      <c r="O47" s="69"/>
      <c r="P47" s="185"/>
      <c r="Q47" s="185"/>
      <c r="R47" s="185"/>
      <c r="S47" s="185"/>
      <c r="T47" s="181"/>
      <c r="U47" s="181"/>
      <c r="V47" s="181"/>
      <c r="W47" s="181"/>
      <c r="X47" s="181"/>
      <c r="Y47" s="181"/>
      <c r="Z47" s="181"/>
      <c r="AA47" s="181"/>
      <c r="AB47" s="181"/>
      <c r="AC47" s="181"/>
      <c r="AD47" s="181"/>
      <c r="AE47" s="181"/>
      <c r="AF47" s="181"/>
      <c r="AG47" s="192"/>
      <c r="AH47" s="192"/>
      <c r="AI47" s="192"/>
      <c r="AJ47" s="192"/>
    </row>
    <row r="48" spans="1:36" ht="15" customHeight="1" x14ac:dyDescent="0.25">
      <c r="A48" s="192"/>
      <c r="B48" s="49" t="s">
        <v>6</v>
      </c>
      <c r="C48" s="298" t="s">
        <v>10</v>
      </c>
      <c r="D48" s="299"/>
      <c r="E48" s="299"/>
      <c r="F48" s="149"/>
      <c r="G48" s="149"/>
      <c r="H48" s="69"/>
      <c r="I48" s="69"/>
      <c r="J48" s="69"/>
      <c r="K48" s="69"/>
      <c r="L48" s="69"/>
      <c r="M48" s="69"/>
      <c r="N48" s="69"/>
      <c r="O48" s="69"/>
      <c r="P48" s="183"/>
      <c r="Q48" s="185"/>
      <c r="R48" s="185"/>
      <c r="S48" s="185"/>
      <c r="T48" s="181"/>
      <c r="U48" s="181"/>
      <c r="V48" s="181"/>
      <c r="W48" s="181"/>
      <c r="X48" s="181"/>
      <c r="Y48" s="181"/>
      <c r="Z48" s="181"/>
      <c r="AA48" s="181"/>
      <c r="AB48" s="181"/>
      <c r="AC48" s="181"/>
      <c r="AD48" s="181"/>
      <c r="AE48" s="181"/>
      <c r="AF48" s="181"/>
      <c r="AG48" s="192"/>
      <c r="AH48" s="192"/>
      <c r="AI48" s="192"/>
      <c r="AJ48" s="192"/>
    </row>
    <row r="49" spans="1:36" ht="15" customHeight="1" x14ac:dyDescent="0.2">
      <c r="A49" s="192"/>
      <c r="B49" s="49" t="s">
        <v>7</v>
      </c>
      <c r="C49" s="298" t="s">
        <v>128</v>
      </c>
      <c r="D49" s="299"/>
      <c r="E49" s="299"/>
      <c r="F49" s="299"/>
      <c r="G49" s="299"/>
      <c r="H49" s="299"/>
      <c r="I49" s="151"/>
      <c r="J49" s="151"/>
      <c r="K49" s="151"/>
      <c r="L49" s="151"/>
      <c r="M49" s="151"/>
      <c r="N49" s="151"/>
      <c r="O49" s="154"/>
      <c r="P49" s="183"/>
      <c r="Q49" s="183"/>
      <c r="R49" s="183"/>
      <c r="S49" s="185"/>
      <c r="T49" s="181"/>
      <c r="U49" s="181"/>
      <c r="V49" s="181"/>
      <c r="W49" s="181"/>
      <c r="X49" s="181"/>
      <c r="Y49" s="181"/>
      <c r="Z49" s="181"/>
      <c r="AA49" s="181"/>
      <c r="AB49" s="181"/>
      <c r="AC49" s="181"/>
      <c r="AD49" s="181"/>
      <c r="AE49" s="181"/>
      <c r="AF49" s="181"/>
      <c r="AG49" s="192"/>
      <c r="AH49" s="192"/>
      <c r="AI49" s="192"/>
      <c r="AJ49" s="192"/>
    </row>
    <row r="50" spans="1:36" ht="15" hidden="1" customHeight="1" x14ac:dyDescent="0.2">
      <c r="A50" s="192"/>
      <c r="B50" s="49" t="s">
        <v>9</v>
      </c>
      <c r="C50" s="298" t="s">
        <v>36</v>
      </c>
      <c r="D50" s="299"/>
      <c r="E50" s="299"/>
      <c r="F50" s="154"/>
      <c r="G50" s="154"/>
      <c r="H50" s="154"/>
      <c r="I50" s="154"/>
      <c r="J50" s="154"/>
      <c r="K50" s="154"/>
      <c r="L50" s="154"/>
      <c r="M50" s="154"/>
      <c r="N50" s="154"/>
      <c r="P50" s="203"/>
      <c r="Q50" s="183"/>
      <c r="R50" s="183"/>
      <c r="S50" s="185"/>
      <c r="T50" s="181"/>
      <c r="U50" s="181"/>
      <c r="V50" s="181"/>
      <c r="W50" s="181"/>
      <c r="X50" s="181"/>
      <c r="Y50" s="181"/>
      <c r="Z50" s="181"/>
      <c r="AA50" s="181"/>
      <c r="AB50" s="181"/>
      <c r="AC50" s="181"/>
      <c r="AD50" s="181"/>
      <c r="AE50" s="181"/>
      <c r="AF50" s="181"/>
      <c r="AG50" s="192"/>
      <c r="AH50" s="192"/>
      <c r="AI50" s="192"/>
      <c r="AJ50" s="192"/>
    </row>
    <row r="51" spans="1:36" ht="15" customHeight="1" x14ac:dyDescent="0.2">
      <c r="A51" s="192"/>
      <c r="B51" s="49"/>
      <c r="K51" s="300" t="str">
        <f>L3</f>
        <v>Kreuzungsbereich 2</v>
      </c>
      <c r="L51" s="300"/>
      <c r="M51" s="300"/>
      <c r="P51" s="203"/>
      <c r="Q51" s="203"/>
      <c r="R51" s="203"/>
      <c r="S51" s="185"/>
      <c r="T51" s="181"/>
      <c r="U51" s="181"/>
      <c r="V51" s="181"/>
      <c r="W51" s="181"/>
      <c r="X51" s="181"/>
      <c r="Y51" s="181"/>
      <c r="Z51" s="181"/>
      <c r="AA51" s="181"/>
      <c r="AB51" s="181"/>
      <c r="AC51" s="181"/>
      <c r="AD51" s="181"/>
      <c r="AE51" s="181"/>
      <c r="AF51" s="181"/>
      <c r="AG51" s="192"/>
      <c r="AH51" s="192"/>
      <c r="AI51" s="192"/>
      <c r="AJ51" s="192"/>
    </row>
    <row r="52" spans="1:36" ht="15" customHeight="1" x14ac:dyDescent="0.2">
      <c r="A52" s="192"/>
      <c r="B52" s="17"/>
      <c r="C52" s="134"/>
      <c r="D52" s="134"/>
      <c r="E52" s="91"/>
      <c r="F52" s="134"/>
      <c r="H52" s="70"/>
      <c r="I52" s="70"/>
      <c r="J52" s="292" t="str">
        <f>Erläuterung!D23</f>
        <v>Berechnungsformular Strom - Lichtsignalanlagen - Version 2303_V3</v>
      </c>
      <c r="K52" s="292"/>
      <c r="L52" s="292"/>
      <c r="M52" s="292"/>
      <c r="N52" s="292"/>
      <c r="O52" s="292"/>
      <c r="P52" s="204"/>
      <c r="Q52" s="203"/>
      <c r="R52" s="203"/>
      <c r="S52" s="185"/>
      <c r="T52" s="181"/>
      <c r="U52" s="181"/>
      <c r="V52" s="181"/>
      <c r="W52" s="181"/>
      <c r="X52" s="181"/>
      <c r="Y52" s="181"/>
      <c r="Z52" s="181"/>
      <c r="AA52" s="181"/>
      <c r="AB52" s="181"/>
      <c r="AC52" s="181"/>
      <c r="AD52" s="181"/>
      <c r="AE52" s="181"/>
      <c r="AF52" s="181"/>
      <c r="AG52" s="192"/>
      <c r="AH52" s="192"/>
      <c r="AI52" s="192"/>
      <c r="AJ52" s="192"/>
    </row>
    <row r="53" spans="1:36" ht="15" customHeight="1" x14ac:dyDescent="0.2">
      <c r="A53" s="192"/>
      <c r="B53" s="134"/>
      <c r="P53" s="183"/>
      <c r="Q53" s="204"/>
      <c r="R53" s="204"/>
      <c r="S53" s="185"/>
      <c r="T53" s="181"/>
      <c r="U53" s="181"/>
      <c r="V53" s="181"/>
      <c r="W53" s="181"/>
      <c r="X53" s="181"/>
      <c r="Y53" s="181"/>
      <c r="Z53" s="181"/>
      <c r="AA53" s="181"/>
      <c r="AB53" s="181"/>
      <c r="AC53" s="181"/>
      <c r="AD53" s="181"/>
      <c r="AE53" s="181"/>
      <c r="AF53" s="181"/>
      <c r="AG53" s="192"/>
      <c r="AH53" s="192"/>
      <c r="AI53" s="192"/>
      <c r="AJ53" s="192"/>
    </row>
    <row r="54" spans="1:36" ht="24" customHeight="1" x14ac:dyDescent="0.2">
      <c r="A54" s="192"/>
      <c r="O54" s="134"/>
      <c r="P54" s="183"/>
      <c r="Q54" s="183"/>
      <c r="R54" s="183"/>
      <c r="S54" s="183"/>
      <c r="T54" s="180"/>
      <c r="U54" s="180"/>
      <c r="V54" s="180"/>
      <c r="W54" s="180"/>
      <c r="X54" s="180"/>
      <c r="Y54" s="180"/>
      <c r="Z54" s="180"/>
      <c r="AA54" s="180"/>
      <c r="AB54" s="180"/>
      <c r="AC54" s="180"/>
      <c r="AD54" s="180"/>
      <c r="AE54" s="180"/>
      <c r="AF54" s="180"/>
      <c r="AG54" s="192"/>
      <c r="AH54" s="192"/>
      <c r="AI54" s="192"/>
      <c r="AJ54" s="192"/>
    </row>
    <row r="55" spans="1:36" ht="24" customHeight="1" x14ac:dyDescent="0.2">
      <c r="A55" s="192"/>
      <c r="B55" s="193"/>
      <c r="C55" s="180"/>
      <c r="D55" s="180"/>
      <c r="E55" s="180"/>
      <c r="F55" s="180"/>
      <c r="G55" s="180"/>
      <c r="H55" s="180"/>
      <c r="I55" s="180"/>
      <c r="J55" s="180"/>
      <c r="K55" s="180"/>
      <c r="L55" s="180"/>
      <c r="M55" s="180"/>
      <c r="N55" s="180"/>
      <c r="O55" s="180"/>
      <c r="P55" s="205"/>
      <c r="Q55" s="205"/>
      <c r="R55" s="183"/>
      <c r="S55" s="183"/>
      <c r="T55" s="180"/>
      <c r="U55" s="180"/>
      <c r="V55" s="180"/>
      <c r="W55" s="180"/>
      <c r="X55" s="180"/>
      <c r="Y55" s="180"/>
      <c r="Z55" s="180"/>
      <c r="AA55" s="180"/>
      <c r="AB55" s="180"/>
      <c r="AC55" s="180"/>
      <c r="AD55" s="180"/>
      <c r="AE55" s="180"/>
      <c r="AF55" s="180"/>
      <c r="AG55" s="192"/>
      <c r="AH55" s="192"/>
      <c r="AI55" s="192"/>
      <c r="AJ55" s="192"/>
    </row>
    <row r="56" spans="1:36" ht="24" customHeight="1" x14ac:dyDescent="0.2">
      <c r="A56" s="192"/>
      <c r="B56" s="193"/>
      <c r="C56" s="180"/>
      <c r="D56" s="180"/>
      <c r="E56" s="180"/>
      <c r="F56" s="180"/>
      <c r="G56" s="180"/>
      <c r="H56" s="180"/>
      <c r="I56" s="180"/>
      <c r="J56" s="180"/>
      <c r="K56" s="180"/>
      <c r="L56" s="180"/>
      <c r="M56" s="180"/>
      <c r="N56" s="180"/>
      <c r="O56" s="180"/>
      <c r="P56" s="183"/>
      <c r="Q56" s="183"/>
      <c r="R56" s="183"/>
      <c r="S56" s="183"/>
      <c r="T56" s="183"/>
      <c r="U56" s="180"/>
      <c r="V56" s="180"/>
      <c r="W56" s="180"/>
      <c r="X56" s="180"/>
      <c r="Y56" s="180"/>
      <c r="Z56" s="180"/>
      <c r="AA56" s="180"/>
      <c r="AB56" s="180"/>
      <c r="AC56" s="180"/>
      <c r="AD56" s="180"/>
      <c r="AE56" s="180"/>
      <c r="AF56" s="180"/>
      <c r="AG56" s="192"/>
      <c r="AH56" s="192"/>
      <c r="AI56" s="192"/>
      <c r="AJ56" s="192"/>
    </row>
    <row r="57" spans="1:36" ht="24" customHeight="1" x14ac:dyDescent="0.2">
      <c r="A57" s="192"/>
      <c r="B57" s="193"/>
      <c r="C57" s="180"/>
      <c r="D57" s="180"/>
      <c r="E57" s="180"/>
      <c r="F57" s="180"/>
      <c r="G57" s="180"/>
      <c r="H57" s="180"/>
      <c r="I57" s="180"/>
      <c r="J57" s="180"/>
      <c r="K57" s="180"/>
      <c r="L57" s="180"/>
      <c r="M57" s="180"/>
      <c r="N57" s="180"/>
      <c r="O57" s="180"/>
      <c r="P57" s="183"/>
      <c r="Q57" s="183"/>
      <c r="R57" s="183"/>
      <c r="S57" s="183"/>
      <c r="T57" s="180"/>
      <c r="U57" s="180"/>
      <c r="V57" s="180"/>
      <c r="W57" s="180"/>
      <c r="X57" s="180"/>
      <c r="Y57" s="180"/>
      <c r="Z57" s="180"/>
      <c r="AA57" s="180"/>
      <c r="AB57" s="180"/>
      <c r="AC57" s="180"/>
      <c r="AD57" s="180"/>
      <c r="AE57" s="180"/>
      <c r="AF57" s="180"/>
      <c r="AG57" s="192"/>
      <c r="AH57" s="192"/>
      <c r="AI57" s="192"/>
      <c r="AJ57" s="192"/>
    </row>
    <row r="58" spans="1:36" ht="24" customHeight="1" x14ac:dyDescent="0.2">
      <c r="A58" s="192"/>
      <c r="B58" s="193"/>
      <c r="C58" s="180"/>
      <c r="D58" s="180"/>
      <c r="E58" s="180"/>
      <c r="F58" s="180"/>
      <c r="G58" s="180"/>
      <c r="H58" s="180"/>
      <c r="I58" s="180"/>
      <c r="J58" s="180"/>
      <c r="K58" s="180"/>
      <c r="L58" s="180"/>
      <c r="M58" s="180"/>
      <c r="N58" s="180"/>
      <c r="O58" s="180"/>
      <c r="P58" s="204"/>
      <c r="Q58" s="204"/>
      <c r="R58" s="204"/>
      <c r="S58" s="204"/>
      <c r="T58" s="180"/>
      <c r="U58" s="180"/>
      <c r="V58" s="180"/>
      <c r="W58" s="180"/>
      <c r="X58" s="180"/>
      <c r="Y58" s="180"/>
      <c r="Z58" s="180"/>
      <c r="AA58" s="180"/>
      <c r="AB58" s="180"/>
      <c r="AC58" s="180"/>
      <c r="AD58" s="180"/>
      <c r="AE58" s="180"/>
      <c r="AF58" s="180"/>
      <c r="AG58" s="192"/>
      <c r="AH58" s="192"/>
      <c r="AI58" s="192"/>
      <c r="AJ58" s="192"/>
    </row>
    <row r="59" spans="1:36" ht="24" customHeight="1" x14ac:dyDescent="0.2">
      <c r="A59" s="192"/>
      <c r="B59" s="193"/>
      <c r="C59" s="180"/>
      <c r="D59" s="180"/>
      <c r="E59" s="180"/>
      <c r="F59" s="180"/>
      <c r="G59" s="180"/>
      <c r="H59" s="180"/>
      <c r="I59" s="180"/>
      <c r="J59" s="180"/>
      <c r="K59" s="180"/>
      <c r="L59" s="180"/>
      <c r="M59" s="180"/>
      <c r="N59" s="180"/>
      <c r="O59" s="180"/>
      <c r="P59" s="183"/>
      <c r="Q59" s="183"/>
      <c r="R59" s="183"/>
      <c r="S59" s="183"/>
      <c r="T59" s="180"/>
      <c r="U59" s="180"/>
      <c r="V59" s="180"/>
      <c r="W59" s="180"/>
      <c r="X59" s="180"/>
      <c r="Y59" s="180"/>
      <c r="Z59" s="180"/>
      <c r="AA59" s="180"/>
      <c r="AB59" s="180"/>
      <c r="AC59" s="180"/>
      <c r="AD59" s="180"/>
      <c r="AE59" s="180"/>
      <c r="AF59" s="180"/>
      <c r="AG59" s="183"/>
      <c r="AH59" s="180"/>
      <c r="AI59" s="180"/>
      <c r="AJ59" s="180"/>
    </row>
    <row r="60" spans="1:36" ht="25.5" customHeight="1" x14ac:dyDescent="0.2">
      <c r="A60" s="192"/>
      <c r="B60" s="193"/>
      <c r="C60" s="180"/>
      <c r="D60" s="180"/>
      <c r="E60" s="180"/>
      <c r="F60" s="180"/>
      <c r="G60" s="180"/>
      <c r="H60" s="180"/>
      <c r="I60" s="180"/>
      <c r="J60" s="180"/>
      <c r="K60" s="180"/>
      <c r="L60" s="180"/>
      <c r="M60" s="180"/>
      <c r="N60" s="180"/>
      <c r="O60" s="180"/>
      <c r="P60" s="183"/>
      <c r="Q60" s="183"/>
      <c r="R60" s="183"/>
      <c r="S60" s="183"/>
      <c r="T60" s="180"/>
      <c r="U60" s="180"/>
      <c r="V60" s="180"/>
      <c r="W60" s="180"/>
      <c r="X60" s="180"/>
      <c r="Y60" s="180"/>
      <c r="Z60" s="180"/>
      <c r="AA60" s="180"/>
      <c r="AB60" s="180"/>
      <c r="AC60" s="180"/>
      <c r="AD60" s="180"/>
      <c r="AE60" s="180"/>
      <c r="AF60" s="180"/>
      <c r="AG60" s="183"/>
      <c r="AH60" s="180"/>
      <c r="AI60" s="180"/>
      <c r="AJ60" s="180"/>
    </row>
    <row r="61" spans="1:36" x14ac:dyDescent="0.2">
      <c r="A61" s="192"/>
      <c r="B61" s="193"/>
      <c r="C61" s="180"/>
      <c r="D61" s="180"/>
      <c r="E61" s="180"/>
      <c r="F61" s="180"/>
      <c r="G61" s="180"/>
      <c r="H61" s="180"/>
      <c r="I61" s="180"/>
      <c r="J61" s="180"/>
      <c r="K61" s="180"/>
      <c r="L61" s="180"/>
      <c r="M61" s="180"/>
      <c r="N61" s="180"/>
      <c r="O61" s="180"/>
      <c r="P61" s="183"/>
      <c r="Q61" s="183"/>
      <c r="R61" s="183"/>
      <c r="S61" s="183"/>
      <c r="T61" s="180"/>
      <c r="U61" s="180"/>
      <c r="V61" s="180"/>
      <c r="W61" s="180"/>
      <c r="X61" s="180"/>
      <c r="Y61" s="180"/>
      <c r="Z61" s="180"/>
      <c r="AA61" s="180"/>
      <c r="AB61" s="180"/>
      <c r="AC61" s="180"/>
      <c r="AD61" s="180"/>
      <c r="AE61" s="180"/>
      <c r="AF61" s="180"/>
      <c r="AG61" s="183"/>
      <c r="AH61" s="180"/>
      <c r="AI61" s="180"/>
      <c r="AJ61" s="180"/>
    </row>
    <row r="62" spans="1:36" x14ac:dyDescent="0.2">
      <c r="A62" s="192"/>
      <c r="B62" s="193"/>
      <c r="C62" s="180"/>
      <c r="D62" s="180"/>
      <c r="E62" s="180"/>
      <c r="F62" s="180"/>
      <c r="G62" s="180"/>
      <c r="H62" s="180"/>
      <c r="I62" s="180"/>
      <c r="J62" s="180"/>
      <c r="K62" s="180"/>
      <c r="L62" s="180"/>
      <c r="M62" s="180"/>
      <c r="N62" s="180"/>
      <c r="O62" s="180"/>
      <c r="P62" s="183"/>
      <c r="Q62" s="183"/>
      <c r="R62" s="183"/>
      <c r="S62" s="183"/>
      <c r="T62" s="180"/>
      <c r="U62" s="180"/>
      <c r="V62" s="180"/>
      <c r="W62" s="180"/>
      <c r="X62" s="180"/>
      <c r="Y62" s="180"/>
      <c r="Z62" s="180"/>
      <c r="AA62" s="180"/>
      <c r="AB62" s="180"/>
      <c r="AC62" s="180"/>
      <c r="AD62" s="180"/>
      <c r="AE62" s="180"/>
      <c r="AF62" s="180"/>
      <c r="AG62" s="183"/>
      <c r="AH62" s="180"/>
      <c r="AI62" s="180"/>
      <c r="AJ62" s="180"/>
    </row>
    <row r="63" spans="1:36" x14ac:dyDescent="0.2">
      <c r="A63" s="192"/>
      <c r="B63" s="193"/>
      <c r="C63" s="180"/>
      <c r="D63" s="180"/>
      <c r="E63" s="180"/>
      <c r="F63" s="180"/>
      <c r="G63" s="180"/>
      <c r="H63" s="180"/>
      <c r="I63" s="180"/>
      <c r="J63" s="180"/>
      <c r="K63" s="180"/>
      <c r="L63" s="180"/>
      <c r="M63" s="180"/>
      <c r="N63" s="180"/>
      <c r="O63" s="180"/>
      <c r="P63" s="183"/>
      <c r="Q63" s="183"/>
      <c r="R63" s="183"/>
      <c r="S63" s="183"/>
      <c r="T63" s="180"/>
      <c r="U63" s="180"/>
      <c r="V63" s="180"/>
      <c r="W63" s="180"/>
      <c r="X63" s="180"/>
      <c r="Y63" s="180"/>
      <c r="Z63" s="180"/>
      <c r="AA63" s="180"/>
      <c r="AB63" s="180"/>
      <c r="AC63" s="180"/>
      <c r="AD63" s="180"/>
      <c r="AE63" s="180"/>
      <c r="AF63" s="180"/>
      <c r="AG63" s="183"/>
      <c r="AH63" s="180"/>
      <c r="AI63" s="180"/>
      <c r="AJ63" s="180"/>
    </row>
    <row r="64" spans="1:36" x14ac:dyDescent="0.2">
      <c r="A64" s="192"/>
      <c r="B64" s="193"/>
      <c r="C64" s="180"/>
      <c r="D64" s="180"/>
      <c r="E64" s="180"/>
      <c r="F64" s="180"/>
      <c r="G64" s="180"/>
      <c r="H64" s="180"/>
      <c r="I64" s="180"/>
      <c r="J64" s="180"/>
      <c r="K64" s="180"/>
      <c r="L64" s="180"/>
      <c r="M64" s="180"/>
      <c r="N64" s="180"/>
      <c r="O64" s="180"/>
      <c r="P64" s="183"/>
      <c r="Q64" s="183"/>
      <c r="R64" s="183"/>
      <c r="S64" s="183"/>
      <c r="T64" s="180"/>
      <c r="U64" s="180"/>
      <c r="V64" s="180"/>
      <c r="W64" s="180"/>
      <c r="X64" s="180"/>
      <c r="Y64" s="180"/>
      <c r="Z64" s="180"/>
      <c r="AA64" s="180"/>
      <c r="AB64" s="180"/>
      <c r="AC64" s="180"/>
      <c r="AD64" s="180"/>
      <c r="AE64" s="180"/>
      <c r="AF64" s="180"/>
      <c r="AG64" s="183"/>
      <c r="AH64" s="180"/>
      <c r="AI64" s="180"/>
      <c r="AJ64" s="180"/>
    </row>
    <row r="65" spans="1:36" x14ac:dyDescent="0.2">
      <c r="A65" s="192"/>
      <c r="B65" s="193"/>
      <c r="C65" s="180"/>
      <c r="D65" s="180"/>
      <c r="E65" s="180"/>
      <c r="F65" s="180"/>
      <c r="G65" s="180"/>
      <c r="H65" s="180"/>
      <c r="I65" s="180"/>
      <c r="J65" s="180"/>
      <c r="K65" s="180"/>
      <c r="L65" s="180"/>
      <c r="M65" s="180"/>
      <c r="N65" s="180"/>
      <c r="O65" s="180"/>
      <c r="P65" s="183"/>
      <c r="Q65" s="183"/>
      <c r="R65" s="183"/>
      <c r="S65" s="183"/>
      <c r="T65" s="180"/>
      <c r="U65" s="180"/>
      <c r="V65" s="180"/>
      <c r="W65" s="180"/>
      <c r="X65" s="180"/>
      <c r="Y65" s="180"/>
      <c r="Z65" s="180"/>
      <c r="AA65" s="180"/>
      <c r="AB65" s="180"/>
      <c r="AC65" s="180"/>
      <c r="AD65" s="180"/>
      <c r="AE65" s="180"/>
      <c r="AF65" s="180"/>
      <c r="AG65" s="183"/>
      <c r="AH65" s="180"/>
      <c r="AI65" s="180"/>
      <c r="AJ65" s="180"/>
    </row>
    <row r="66" spans="1:36" x14ac:dyDescent="0.2">
      <c r="A66" s="192"/>
      <c r="B66" s="193"/>
      <c r="C66" s="180"/>
      <c r="D66" s="180"/>
      <c r="E66" s="180"/>
      <c r="F66" s="180"/>
      <c r="G66" s="180"/>
      <c r="H66" s="180"/>
      <c r="I66" s="180"/>
      <c r="J66" s="180"/>
      <c r="K66" s="180"/>
      <c r="L66" s="180"/>
      <c r="M66" s="180"/>
      <c r="N66" s="180"/>
      <c r="O66" s="180"/>
      <c r="P66" s="183"/>
      <c r="Q66" s="183"/>
      <c r="R66" s="183"/>
      <c r="S66" s="183"/>
      <c r="T66" s="180"/>
      <c r="U66" s="180"/>
      <c r="V66" s="180"/>
      <c r="W66" s="180"/>
      <c r="X66" s="180"/>
      <c r="Y66" s="180"/>
      <c r="Z66" s="180"/>
      <c r="AA66" s="180"/>
      <c r="AB66" s="180"/>
      <c r="AC66" s="180"/>
      <c r="AD66" s="180"/>
      <c r="AE66" s="180"/>
      <c r="AF66" s="180"/>
      <c r="AG66" s="183"/>
      <c r="AH66" s="180"/>
      <c r="AI66" s="180"/>
      <c r="AJ66" s="180"/>
    </row>
    <row r="67" spans="1:36" x14ac:dyDescent="0.2">
      <c r="A67" s="192"/>
      <c r="B67" s="193"/>
      <c r="C67" s="180"/>
      <c r="D67" s="180"/>
      <c r="E67" s="180"/>
      <c r="F67" s="180"/>
      <c r="G67" s="180"/>
      <c r="H67" s="180"/>
      <c r="I67" s="180"/>
      <c r="J67" s="180"/>
      <c r="K67" s="180"/>
      <c r="L67" s="180"/>
      <c r="M67" s="180"/>
      <c r="N67" s="180"/>
      <c r="O67" s="180"/>
      <c r="P67" s="183"/>
      <c r="Q67" s="183"/>
      <c r="R67" s="183"/>
      <c r="S67" s="183"/>
      <c r="T67" s="180"/>
      <c r="U67" s="180"/>
      <c r="V67" s="180"/>
      <c r="W67" s="180"/>
      <c r="X67" s="180"/>
      <c r="Y67" s="180"/>
      <c r="Z67" s="180"/>
      <c r="AA67" s="180"/>
      <c r="AB67" s="180"/>
      <c r="AC67" s="180"/>
      <c r="AD67" s="180"/>
      <c r="AE67" s="180"/>
      <c r="AF67" s="180"/>
      <c r="AG67" s="183"/>
      <c r="AH67" s="180"/>
      <c r="AI67" s="180"/>
      <c r="AJ67" s="180"/>
    </row>
    <row r="68" spans="1:36" x14ac:dyDescent="0.2">
      <c r="A68" s="192"/>
      <c r="B68" s="193"/>
      <c r="C68" s="180"/>
      <c r="D68" s="180"/>
      <c r="E68" s="180"/>
      <c r="F68" s="180"/>
      <c r="G68" s="180"/>
      <c r="H68" s="180"/>
      <c r="I68" s="180"/>
      <c r="J68" s="180"/>
      <c r="K68" s="180"/>
      <c r="L68" s="180"/>
      <c r="M68" s="180"/>
      <c r="N68" s="180"/>
      <c r="O68" s="180"/>
      <c r="P68" s="183"/>
      <c r="Q68" s="183"/>
      <c r="R68" s="183"/>
      <c r="S68" s="183"/>
      <c r="T68" s="180"/>
      <c r="U68" s="180"/>
      <c r="V68" s="180"/>
      <c r="W68" s="180"/>
      <c r="X68" s="180"/>
      <c r="Y68" s="180"/>
      <c r="Z68" s="180"/>
      <c r="AA68" s="180"/>
      <c r="AB68" s="180"/>
      <c r="AC68" s="180"/>
      <c r="AD68" s="180"/>
      <c r="AE68" s="180"/>
      <c r="AF68" s="180"/>
      <c r="AG68" s="183"/>
      <c r="AH68" s="180"/>
      <c r="AI68" s="180"/>
      <c r="AJ68" s="180"/>
    </row>
    <row r="69" spans="1:36" x14ac:dyDescent="0.2">
      <c r="A69" s="192"/>
      <c r="B69" s="193"/>
      <c r="C69" s="180"/>
      <c r="D69" s="180"/>
      <c r="E69" s="180"/>
      <c r="F69" s="180"/>
      <c r="G69" s="180"/>
      <c r="H69" s="180"/>
      <c r="I69" s="180"/>
      <c r="J69" s="180"/>
      <c r="K69" s="180"/>
      <c r="L69" s="180"/>
      <c r="M69" s="180"/>
      <c r="N69" s="180"/>
      <c r="O69" s="180"/>
      <c r="P69" s="183"/>
      <c r="Q69" s="183"/>
      <c r="R69" s="183"/>
      <c r="S69" s="183"/>
      <c r="T69" s="180"/>
      <c r="U69" s="180"/>
      <c r="V69" s="180"/>
      <c r="W69" s="180"/>
      <c r="X69" s="180"/>
      <c r="Y69" s="180"/>
      <c r="Z69" s="180"/>
      <c r="AA69" s="180"/>
      <c r="AB69" s="180"/>
      <c r="AC69" s="180"/>
      <c r="AD69" s="180"/>
      <c r="AE69" s="180"/>
      <c r="AF69" s="180"/>
      <c r="AG69" s="183"/>
      <c r="AH69" s="180"/>
      <c r="AI69" s="180"/>
      <c r="AJ69" s="180"/>
    </row>
    <row r="70" spans="1:36" x14ac:dyDescent="0.2">
      <c r="A70" s="192"/>
      <c r="B70" s="193"/>
      <c r="C70" s="180"/>
      <c r="D70" s="180"/>
      <c r="E70" s="180"/>
      <c r="F70" s="180"/>
      <c r="G70" s="180"/>
      <c r="H70" s="180"/>
      <c r="I70" s="180"/>
      <c r="J70" s="180"/>
      <c r="K70" s="180"/>
      <c r="L70" s="180"/>
      <c r="M70" s="180"/>
      <c r="N70" s="180"/>
      <c r="O70" s="180"/>
      <c r="P70" s="183"/>
      <c r="Q70" s="183"/>
      <c r="R70" s="183"/>
      <c r="S70" s="183"/>
      <c r="T70" s="180"/>
      <c r="U70" s="180"/>
      <c r="V70" s="180"/>
      <c r="W70" s="180"/>
      <c r="X70" s="180"/>
      <c r="Y70" s="180"/>
      <c r="Z70" s="180"/>
      <c r="AA70" s="180"/>
      <c r="AB70" s="180"/>
      <c r="AC70" s="180"/>
      <c r="AD70" s="180"/>
      <c r="AE70" s="180"/>
      <c r="AF70" s="180"/>
      <c r="AG70" s="183"/>
      <c r="AH70" s="180"/>
      <c r="AI70" s="180"/>
      <c r="AJ70" s="180"/>
    </row>
    <row r="71" spans="1:36" x14ac:dyDescent="0.2">
      <c r="A71" s="192"/>
      <c r="B71" s="193"/>
      <c r="C71" s="180"/>
      <c r="D71" s="180"/>
      <c r="E71" s="180"/>
      <c r="F71" s="180"/>
      <c r="G71" s="180"/>
      <c r="H71" s="180"/>
      <c r="I71" s="180"/>
      <c r="J71" s="180"/>
      <c r="K71" s="180"/>
      <c r="L71" s="180"/>
      <c r="M71" s="180"/>
      <c r="N71" s="180"/>
      <c r="O71" s="180"/>
      <c r="P71" s="183"/>
      <c r="Q71" s="183"/>
      <c r="R71" s="183"/>
      <c r="S71" s="183"/>
      <c r="T71" s="180"/>
      <c r="U71" s="180"/>
      <c r="V71" s="180"/>
      <c r="W71" s="180"/>
      <c r="X71" s="180"/>
      <c r="Y71" s="180"/>
      <c r="Z71" s="180"/>
      <c r="AA71" s="180"/>
      <c r="AB71" s="180"/>
      <c r="AC71" s="180"/>
      <c r="AD71" s="180"/>
      <c r="AE71" s="180"/>
      <c r="AF71" s="180"/>
      <c r="AG71" s="183"/>
      <c r="AH71" s="180"/>
      <c r="AI71" s="180"/>
      <c r="AJ71" s="180"/>
    </row>
    <row r="72" spans="1:36" x14ac:dyDescent="0.2">
      <c r="A72" s="192"/>
      <c r="B72" s="193"/>
      <c r="C72" s="180"/>
      <c r="D72" s="180"/>
      <c r="E72" s="180"/>
      <c r="F72" s="180"/>
      <c r="G72" s="180"/>
      <c r="H72" s="180"/>
      <c r="I72" s="180"/>
      <c r="J72" s="180"/>
      <c r="K72" s="180"/>
      <c r="L72" s="180"/>
      <c r="M72" s="180"/>
      <c r="N72" s="180"/>
      <c r="O72" s="180"/>
      <c r="P72" s="183"/>
      <c r="Q72" s="183"/>
      <c r="R72" s="183"/>
      <c r="S72" s="183"/>
      <c r="T72" s="180"/>
      <c r="U72" s="180"/>
      <c r="V72" s="180"/>
      <c r="W72" s="180"/>
      <c r="X72" s="180"/>
      <c r="Y72" s="180"/>
      <c r="Z72" s="180"/>
      <c r="AA72" s="180"/>
      <c r="AB72" s="180"/>
      <c r="AC72" s="180"/>
      <c r="AD72" s="180"/>
      <c r="AE72" s="180"/>
      <c r="AF72" s="180"/>
      <c r="AG72" s="183"/>
      <c r="AH72" s="180"/>
      <c r="AI72" s="180"/>
      <c r="AJ72" s="180"/>
    </row>
    <row r="73" spans="1:36" x14ac:dyDescent="0.2">
      <c r="A73" s="192"/>
      <c r="B73" s="193"/>
      <c r="C73" s="180"/>
      <c r="D73" s="180"/>
      <c r="E73" s="180"/>
      <c r="F73" s="180"/>
      <c r="G73" s="180"/>
      <c r="H73" s="180"/>
      <c r="I73" s="180"/>
      <c r="J73" s="180"/>
      <c r="K73" s="180"/>
      <c r="L73" s="180"/>
      <c r="M73" s="180"/>
      <c r="N73" s="180"/>
      <c r="O73" s="180"/>
      <c r="P73" s="183"/>
      <c r="Q73" s="183"/>
      <c r="R73" s="183"/>
      <c r="S73" s="183"/>
      <c r="T73" s="180"/>
      <c r="U73" s="180"/>
      <c r="V73" s="180"/>
      <c r="W73" s="180"/>
      <c r="X73" s="180"/>
      <c r="Y73" s="180"/>
      <c r="Z73" s="180"/>
      <c r="AA73" s="180"/>
      <c r="AB73" s="180"/>
      <c r="AC73" s="180"/>
      <c r="AD73" s="180"/>
      <c r="AE73" s="180"/>
      <c r="AF73" s="180"/>
      <c r="AG73" s="183"/>
      <c r="AH73" s="180"/>
      <c r="AI73" s="180"/>
      <c r="AJ73" s="180"/>
    </row>
    <row r="74" spans="1:36" x14ac:dyDescent="0.2">
      <c r="A74" s="192"/>
      <c r="B74" s="193"/>
      <c r="C74" s="180"/>
      <c r="D74" s="180"/>
      <c r="E74" s="180"/>
      <c r="F74" s="180"/>
      <c r="G74" s="180"/>
      <c r="H74" s="180"/>
      <c r="I74" s="180"/>
      <c r="J74" s="180"/>
      <c r="K74" s="180"/>
      <c r="L74" s="180"/>
      <c r="M74" s="180"/>
      <c r="N74" s="180"/>
      <c r="O74" s="180"/>
      <c r="P74" s="183"/>
      <c r="Q74" s="183"/>
      <c r="R74" s="183"/>
      <c r="S74" s="183"/>
      <c r="T74" s="180"/>
      <c r="U74" s="180"/>
      <c r="V74" s="180"/>
      <c r="W74" s="180"/>
      <c r="X74" s="180"/>
      <c r="Y74" s="180"/>
      <c r="Z74" s="180"/>
      <c r="AA74" s="180"/>
      <c r="AB74" s="180"/>
      <c r="AC74" s="180"/>
      <c r="AD74" s="180"/>
      <c r="AE74" s="180"/>
      <c r="AF74" s="180"/>
      <c r="AG74" s="183"/>
      <c r="AH74" s="180"/>
      <c r="AI74" s="180"/>
      <c r="AJ74" s="180"/>
    </row>
    <row r="75" spans="1:36" x14ac:dyDescent="0.2">
      <c r="A75" s="192"/>
      <c r="B75" s="193"/>
      <c r="C75" s="180"/>
      <c r="D75" s="180"/>
      <c r="E75" s="180"/>
      <c r="F75" s="180"/>
      <c r="G75" s="180"/>
      <c r="H75" s="180"/>
      <c r="I75" s="180"/>
      <c r="J75" s="180"/>
      <c r="K75" s="180"/>
      <c r="L75" s="180"/>
      <c r="M75" s="180"/>
      <c r="N75" s="180"/>
      <c r="O75" s="180"/>
      <c r="P75" s="183"/>
      <c r="Q75" s="183"/>
      <c r="R75" s="183"/>
      <c r="S75" s="183"/>
      <c r="T75" s="180"/>
      <c r="U75" s="180"/>
      <c r="V75" s="180"/>
      <c r="W75" s="180"/>
      <c r="X75" s="180"/>
      <c r="Y75" s="180"/>
      <c r="Z75" s="180"/>
      <c r="AA75" s="180"/>
      <c r="AB75" s="180"/>
      <c r="AC75" s="180"/>
      <c r="AD75" s="180"/>
      <c r="AE75" s="180"/>
      <c r="AF75" s="180"/>
      <c r="AG75" s="183"/>
      <c r="AH75" s="180"/>
      <c r="AI75" s="180"/>
      <c r="AJ75" s="180"/>
    </row>
    <row r="76" spans="1:36" x14ac:dyDescent="0.2">
      <c r="A76" s="192"/>
      <c r="B76" s="193"/>
      <c r="C76" s="180"/>
      <c r="D76" s="180"/>
      <c r="E76" s="180"/>
      <c r="F76" s="180"/>
      <c r="G76" s="180"/>
      <c r="H76" s="180"/>
      <c r="I76" s="180"/>
      <c r="J76" s="180"/>
      <c r="K76" s="180"/>
      <c r="L76" s="180"/>
      <c r="M76" s="180"/>
      <c r="N76" s="180"/>
      <c r="O76" s="180"/>
      <c r="P76" s="183"/>
      <c r="Q76" s="183"/>
      <c r="R76" s="183"/>
      <c r="S76" s="183"/>
      <c r="T76" s="180"/>
      <c r="U76" s="180"/>
      <c r="V76" s="180"/>
      <c r="W76" s="180"/>
      <c r="X76" s="180"/>
      <c r="Y76" s="180"/>
      <c r="Z76" s="180"/>
      <c r="AA76" s="180"/>
      <c r="AB76" s="180"/>
      <c r="AC76" s="180"/>
      <c r="AD76" s="180"/>
      <c r="AE76" s="180"/>
      <c r="AF76" s="180"/>
      <c r="AG76" s="183"/>
      <c r="AH76" s="180"/>
      <c r="AI76" s="180"/>
      <c r="AJ76" s="180"/>
    </row>
    <row r="77" spans="1:36" x14ac:dyDescent="0.2">
      <c r="A77" s="192"/>
      <c r="B77" s="193"/>
      <c r="C77" s="180"/>
      <c r="D77" s="180"/>
      <c r="E77" s="180"/>
      <c r="F77" s="180"/>
      <c r="G77" s="180"/>
      <c r="H77" s="180"/>
      <c r="I77" s="180"/>
      <c r="J77" s="180"/>
      <c r="K77" s="180"/>
      <c r="L77" s="180"/>
      <c r="M77" s="180"/>
      <c r="N77" s="180"/>
      <c r="O77" s="180"/>
      <c r="P77" s="183"/>
      <c r="Q77" s="183"/>
      <c r="R77" s="183"/>
      <c r="S77" s="183"/>
      <c r="T77" s="180"/>
      <c r="U77" s="180"/>
      <c r="V77" s="180"/>
      <c r="W77" s="180"/>
      <c r="X77" s="180"/>
      <c r="Y77" s="180"/>
      <c r="Z77" s="180"/>
      <c r="AA77" s="180"/>
      <c r="AB77" s="180"/>
      <c r="AC77" s="180"/>
      <c r="AD77" s="180"/>
      <c r="AE77" s="180"/>
      <c r="AF77" s="180"/>
      <c r="AG77" s="183"/>
      <c r="AH77" s="180"/>
      <c r="AI77" s="180"/>
      <c r="AJ77" s="180"/>
    </row>
    <row r="78" spans="1:36" x14ac:dyDescent="0.2">
      <c r="A78" s="192"/>
      <c r="B78" s="193"/>
      <c r="C78" s="180"/>
      <c r="D78" s="180"/>
      <c r="E78" s="180"/>
      <c r="F78" s="180"/>
      <c r="G78" s="180"/>
      <c r="H78" s="180"/>
      <c r="I78" s="180"/>
      <c r="J78" s="180"/>
      <c r="K78" s="180"/>
      <c r="L78" s="180"/>
      <c r="M78" s="180"/>
      <c r="N78" s="180"/>
      <c r="O78" s="180"/>
      <c r="P78" s="183"/>
      <c r="Q78" s="183"/>
      <c r="R78" s="183"/>
      <c r="S78" s="183"/>
      <c r="T78" s="180"/>
      <c r="U78" s="180"/>
      <c r="V78" s="180"/>
      <c r="W78" s="180"/>
      <c r="X78" s="180"/>
      <c r="Y78" s="180"/>
      <c r="Z78" s="180"/>
      <c r="AA78" s="180"/>
      <c r="AB78" s="180"/>
      <c r="AC78" s="180"/>
      <c r="AD78" s="180"/>
      <c r="AE78" s="180"/>
      <c r="AF78" s="180"/>
      <c r="AG78" s="183"/>
      <c r="AH78" s="180"/>
      <c r="AI78" s="180"/>
      <c r="AJ78" s="180"/>
    </row>
    <row r="79" spans="1:36" x14ac:dyDescent="0.2">
      <c r="A79" s="192"/>
      <c r="B79" s="193"/>
      <c r="C79" s="180"/>
      <c r="D79" s="180"/>
      <c r="E79" s="180"/>
      <c r="F79" s="180"/>
      <c r="G79" s="180"/>
      <c r="H79" s="180"/>
      <c r="I79" s="180"/>
      <c r="J79" s="180"/>
      <c r="K79" s="180"/>
      <c r="L79" s="180"/>
      <c r="M79" s="180"/>
      <c r="N79" s="180"/>
      <c r="O79" s="180"/>
      <c r="P79" s="183"/>
      <c r="Q79" s="183"/>
      <c r="R79" s="183"/>
      <c r="S79" s="183"/>
      <c r="T79" s="180"/>
      <c r="U79" s="180"/>
      <c r="V79" s="180"/>
      <c r="W79" s="180"/>
      <c r="X79" s="180"/>
      <c r="Y79" s="180"/>
      <c r="Z79" s="180"/>
      <c r="AA79" s="180"/>
      <c r="AB79" s="180"/>
      <c r="AC79" s="180"/>
      <c r="AD79" s="180"/>
      <c r="AE79" s="180"/>
      <c r="AF79" s="180"/>
      <c r="AG79" s="183"/>
      <c r="AH79" s="180"/>
      <c r="AI79" s="180"/>
      <c r="AJ79" s="180"/>
    </row>
    <row r="80" spans="1:36" x14ac:dyDescent="0.2">
      <c r="A80" s="192"/>
      <c r="B80" s="193"/>
      <c r="C80" s="180"/>
      <c r="D80" s="180"/>
      <c r="E80" s="180"/>
      <c r="F80" s="180"/>
      <c r="G80" s="180"/>
      <c r="H80" s="180"/>
      <c r="I80" s="180"/>
      <c r="J80" s="180"/>
      <c r="K80" s="180"/>
      <c r="L80" s="180"/>
      <c r="M80" s="180"/>
      <c r="N80" s="180"/>
      <c r="O80" s="180"/>
      <c r="P80" s="183"/>
      <c r="Q80" s="183"/>
      <c r="R80" s="183"/>
      <c r="S80" s="183"/>
      <c r="T80" s="180"/>
      <c r="U80" s="180"/>
      <c r="V80" s="180"/>
      <c r="W80" s="180"/>
      <c r="X80" s="180"/>
      <c r="Y80" s="180"/>
      <c r="Z80" s="180"/>
      <c r="AA80" s="180"/>
      <c r="AB80" s="180"/>
      <c r="AC80" s="180"/>
      <c r="AD80" s="180"/>
      <c r="AE80" s="180"/>
      <c r="AF80" s="180"/>
      <c r="AG80" s="183"/>
      <c r="AH80" s="180"/>
      <c r="AI80" s="180"/>
      <c r="AJ80" s="180"/>
    </row>
    <row r="81" spans="1:36" x14ac:dyDescent="0.2">
      <c r="A81" s="192"/>
      <c r="B81" s="193"/>
      <c r="C81" s="180"/>
      <c r="D81" s="180"/>
      <c r="E81" s="180"/>
      <c r="F81" s="180"/>
      <c r="G81" s="180"/>
      <c r="H81" s="180"/>
      <c r="I81" s="180"/>
      <c r="J81" s="180"/>
      <c r="K81" s="180"/>
      <c r="L81" s="180"/>
      <c r="M81" s="180"/>
      <c r="N81" s="180"/>
      <c r="O81" s="180"/>
      <c r="P81" s="183"/>
      <c r="Q81" s="183"/>
      <c r="R81" s="183"/>
      <c r="S81" s="183"/>
      <c r="T81" s="180"/>
      <c r="U81" s="180"/>
      <c r="V81" s="180"/>
      <c r="W81" s="180"/>
      <c r="X81" s="180"/>
      <c r="Y81" s="180"/>
      <c r="Z81" s="180"/>
      <c r="AA81" s="180"/>
      <c r="AB81" s="180"/>
      <c r="AC81" s="180"/>
      <c r="AD81" s="180"/>
      <c r="AE81" s="180"/>
      <c r="AF81" s="180"/>
      <c r="AG81" s="183"/>
      <c r="AH81" s="180"/>
      <c r="AI81" s="180"/>
      <c r="AJ81" s="180"/>
    </row>
    <row r="82" spans="1:36" x14ac:dyDescent="0.2">
      <c r="A82" s="192"/>
      <c r="B82" s="193"/>
      <c r="C82" s="180"/>
      <c r="D82" s="180"/>
      <c r="E82" s="180"/>
      <c r="F82" s="180"/>
      <c r="G82" s="180"/>
      <c r="H82" s="180"/>
      <c r="I82" s="180"/>
      <c r="J82" s="180"/>
      <c r="K82" s="180"/>
      <c r="L82" s="180"/>
      <c r="M82" s="180"/>
      <c r="N82" s="180"/>
      <c r="O82" s="180"/>
      <c r="P82" s="183"/>
      <c r="Q82" s="183"/>
      <c r="R82" s="183"/>
      <c r="S82" s="183"/>
      <c r="T82" s="180"/>
      <c r="U82" s="180"/>
      <c r="V82" s="180"/>
      <c r="W82" s="180"/>
      <c r="X82" s="180"/>
      <c r="Y82" s="180"/>
      <c r="Z82" s="180"/>
      <c r="AA82" s="180"/>
      <c r="AB82" s="180"/>
      <c r="AC82" s="180"/>
      <c r="AD82" s="180"/>
      <c r="AE82" s="180"/>
      <c r="AF82" s="180"/>
      <c r="AG82" s="183"/>
      <c r="AH82" s="180"/>
      <c r="AI82" s="180"/>
      <c r="AJ82" s="180"/>
    </row>
    <row r="83" spans="1:36" x14ac:dyDescent="0.2">
      <c r="A83" s="192"/>
      <c r="B83" s="193"/>
      <c r="C83" s="180"/>
      <c r="D83" s="180"/>
      <c r="E83" s="180"/>
      <c r="F83" s="180"/>
      <c r="G83" s="180"/>
      <c r="H83" s="180"/>
      <c r="I83" s="180"/>
      <c r="J83" s="180"/>
      <c r="K83" s="180"/>
      <c r="L83" s="180"/>
      <c r="M83" s="180"/>
      <c r="N83" s="180"/>
      <c r="O83" s="180"/>
      <c r="P83" s="183"/>
      <c r="Q83" s="183"/>
      <c r="R83" s="183"/>
      <c r="S83" s="183"/>
      <c r="T83" s="180"/>
      <c r="U83" s="180"/>
      <c r="V83" s="180"/>
      <c r="W83" s="180"/>
      <c r="X83" s="180"/>
      <c r="Y83" s="180"/>
      <c r="Z83" s="180"/>
      <c r="AA83" s="180"/>
      <c r="AB83" s="180"/>
      <c r="AC83" s="180"/>
      <c r="AD83" s="180"/>
      <c r="AE83" s="180"/>
      <c r="AF83" s="180"/>
      <c r="AG83" s="183"/>
      <c r="AH83" s="180"/>
      <c r="AI83" s="180"/>
      <c r="AJ83" s="180"/>
    </row>
    <row r="84" spans="1:36" x14ac:dyDescent="0.2">
      <c r="A84" s="192"/>
      <c r="B84" s="193"/>
      <c r="C84" s="180"/>
      <c r="D84" s="180"/>
      <c r="E84" s="180"/>
      <c r="F84" s="180"/>
      <c r="G84" s="180"/>
      <c r="H84" s="180"/>
      <c r="I84" s="180"/>
      <c r="J84" s="180"/>
      <c r="K84" s="180"/>
      <c r="L84" s="180"/>
      <c r="M84" s="180"/>
      <c r="N84" s="180"/>
      <c r="O84" s="180"/>
      <c r="P84" s="183"/>
      <c r="Q84" s="183"/>
      <c r="R84" s="183"/>
      <c r="S84" s="183"/>
      <c r="T84" s="180"/>
      <c r="U84" s="180"/>
      <c r="V84" s="180"/>
      <c r="W84" s="180"/>
      <c r="X84" s="180"/>
      <c r="Y84" s="180"/>
      <c r="Z84" s="180"/>
      <c r="AA84" s="180"/>
      <c r="AB84" s="180"/>
      <c r="AC84" s="180"/>
      <c r="AD84" s="180"/>
      <c r="AE84" s="180"/>
      <c r="AF84" s="180"/>
      <c r="AG84" s="183"/>
      <c r="AH84" s="180"/>
      <c r="AI84" s="180"/>
      <c r="AJ84" s="180"/>
    </row>
    <row r="85" spans="1:36" x14ac:dyDescent="0.2">
      <c r="A85" s="192"/>
      <c r="B85" s="193"/>
      <c r="C85" s="180"/>
      <c r="D85" s="180"/>
      <c r="E85" s="180"/>
      <c r="F85" s="180"/>
      <c r="G85" s="180"/>
      <c r="H85" s="180"/>
      <c r="I85" s="180"/>
      <c r="J85" s="180"/>
      <c r="K85" s="180"/>
      <c r="L85" s="180"/>
      <c r="M85" s="180"/>
      <c r="N85" s="180"/>
      <c r="O85" s="180"/>
      <c r="P85" s="183"/>
      <c r="Q85" s="183"/>
      <c r="R85" s="183"/>
      <c r="S85" s="183"/>
      <c r="T85" s="180"/>
      <c r="U85" s="180"/>
      <c r="V85" s="180"/>
      <c r="W85" s="180"/>
      <c r="X85" s="180"/>
      <c r="Y85" s="180"/>
      <c r="Z85" s="180"/>
      <c r="AA85" s="180"/>
      <c r="AB85" s="180"/>
      <c r="AC85" s="180"/>
      <c r="AD85" s="180"/>
      <c r="AE85" s="180"/>
      <c r="AF85" s="180"/>
      <c r="AG85" s="183"/>
      <c r="AH85" s="180"/>
      <c r="AI85" s="180"/>
      <c r="AJ85" s="180"/>
    </row>
    <row r="86" spans="1:36" x14ac:dyDescent="0.2">
      <c r="A86" s="192"/>
      <c r="B86" s="193"/>
      <c r="C86" s="180"/>
      <c r="D86" s="180"/>
      <c r="E86" s="180"/>
      <c r="F86" s="180"/>
      <c r="G86" s="180"/>
      <c r="H86" s="180"/>
      <c r="I86" s="180"/>
      <c r="J86" s="180"/>
      <c r="K86" s="180"/>
      <c r="L86" s="180"/>
      <c r="M86" s="180"/>
      <c r="N86" s="180"/>
      <c r="O86" s="180"/>
      <c r="P86" s="183"/>
      <c r="Q86" s="183"/>
      <c r="R86" s="183"/>
      <c r="S86" s="183"/>
      <c r="T86" s="180"/>
      <c r="U86" s="180"/>
      <c r="V86" s="180"/>
      <c r="W86" s="180"/>
      <c r="X86" s="180"/>
      <c r="Y86" s="180"/>
      <c r="Z86" s="180"/>
      <c r="AA86" s="180"/>
      <c r="AB86" s="180"/>
      <c r="AC86" s="180"/>
      <c r="AD86" s="180"/>
      <c r="AE86" s="180"/>
      <c r="AF86" s="180"/>
      <c r="AG86" s="183"/>
      <c r="AH86" s="180"/>
      <c r="AI86" s="180"/>
      <c r="AJ86" s="180"/>
    </row>
    <row r="87" spans="1:36" x14ac:dyDescent="0.2">
      <c r="A87" s="192"/>
      <c r="B87" s="193"/>
      <c r="C87" s="180"/>
      <c r="D87" s="180"/>
      <c r="E87" s="180"/>
      <c r="F87" s="180"/>
      <c r="G87" s="180"/>
      <c r="H87" s="180"/>
      <c r="I87" s="180"/>
      <c r="J87" s="180"/>
      <c r="K87" s="180"/>
      <c r="L87" s="180"/>
      <c r="M87" s="180"/>
      <c r="N87" s="180"/>
      <c r="O87" s="180"/>
      <c r="P87" s="183"/>
      <c r="Q87" s="183"/>
      <c r="R87" s="183"/>
      <c r="S87" s="183"/>
      <c r="T87" s="180"/>
      <c r="U87" s="180"/>
      <c r="V87" s="180"/>
      <c r="W87" s="180"/>
      <c r="X87" s="180"/>
      <c r="Y87" s="180"/>
      <c r="Z87" s="180"/>
      <c r="AA87" s="180"/>
      <c r="AB87" s="180"/>
      <c r="AC87" s="180"/>
      <c r="AD87" s="180"/>
      <c r="AE87" s="180"/>
      <c r="AF87" s="180"/>
      <c r="AG87" s="183"/>
      <c r="AH87" s="180"/>
      <c r="AI87" s="180"/>
      <c r="AJ87" s="180"/>
    </row>
    <row r="88" spans="1:36" x14ac:dyDescent="0.2">
      <c r="A88" s="192"/>
      <c r="B88" s="193"/>
      <c r="C88" s="180"/>
      <c r="D88" s="180"/>
      <c r="E88" s="180"/>
      <c r="F88" s="180"/>
      <c r="G88" s="180"/>
      <c r="H88" s="180"/>
      <c r="I88" s="180"/>
      <c r="J88" s="180"/>
      <c r="K88" s="180"/>
      <c r="L88" s="180"/>
      <c r="M88" s="180"/>
      <c r="N88" s="180"/>
      <c r="O88" s="180"/>
      <c r="P88" s="183"/>
      <c r="Q88" s="183"/>
      <c r="R88" s="183"/>
      <c r="S88" s="183"/>
      <c r="T88" s="180"/>
      <c r="U88" s="180"/>
      <c r="V88" s="180"/>
      <c r="W88" s="180"/>
      <c r="X88" s="180"/>
      <c r="Y88" s="180"/>
      <c r="Z88" s="180"/>
      <c r="AA88" s="180"/>
      <c r="AB88" s="180"/>
      <c r="AC88" s="180"/>
      <c r="AD88" s="180"/>
      <c r="AE88" s="180"/>
      <c r="AF88" s="180"/>
      <c r="AG88" s="183"/>
      <c r="AH88" s="180"/>
      <c r="AI88" s="180"/>
      <c r="AJ88" s="180"/>
    </row>
    <row r="89" spans="1:36" x14ac:dyDescent="0.2">
      <c r="A89" s="192"/>
      <c r="B89" s="193"/>
      <c r="C89" s="180"/>
      <c r="D89" s="180"/>
      <c r="E89" s="180"/>
      <c r="F89" s="180"/>
      <c r="G89" s="180"/>
      <c r="H89" s="180"/>
      <c r="I89" s="180"/>
      <c r="J89" s="180"/>
      <c r="K89" s="180"/>
      <c r="L89" s="180"/>
      <c r="M89" s="180"/>
      <c r="N89" s="180"/>
      <c r="O89" s="180"/>
      <c r="P89" s="183"/>
      <c r="Q89" s="183"/>
      <c r="R89" s="183"/>
      <c r="S89" s="183"/>
      <c r="T89" s="180"/>
      <c r="U89" s="180"/>
      <c r="V89" s="180"/>
      <c r="W89" s="180"/>
      <c r="X89" s="180"/>
      <c r="Y89" s="180"/>
      <c r="Z89" s="180"/>
      <c r="AA89" s="180"/>
      <c r="AB89" s="180"/>
      <c r="AC89" s="180"/>
      <c r="AD89" s="180"/>
      <c r="AE89" s="180"/>
      <c r="AF89" s="180"/>
      <c r="AG89" s="183"/>
      <c r="AH89" s="180"/>
      <c r="AI89" s="180"/>
      <c r="AJ89" s="180"/>
    </row>
    <row r="90" spans="1:36" x14ac:dyDescent="0.2">
      <c r="A90" s="192"/>
      <c r="B90" s="193"/>
      <c r="C90" s="180"/>
      <c r="D90" s="180"/>
      <c r="E90" s="180"/>
      <c r="F90" s="180"/>
      <c r="G90" s="180"/>
      <c r="H90" s="180"/>
      <c r="I90" s="180"/>
      <c r="J90" s="180"/>
      <c r="K90" s="180"/>
      <c r="L90" s="180"/>
      <c r="M90" s="180"/>
      <c r="N90" s="180"/>
      <c r="O90" s="180"/>
      <c r="P90" s="183"/>
      <c r="Q90" s="183"/>
      <c r="R90" s="183"/>
      <c r="S90" s="183"/>
      <c r="T90" s="180"/>
      <c r="U90" s="180"/>
      <c r="V90" s="180"/>
      <c r="W90" s="180"/>
      <c r="X90" s="180"/>
      <c r="Y90" s="180"/>
      <c r="Z90" s="180"/>
      <c r="AA90" s="180"/>
      <c r="AB90" s="180"/>
      <c r="AC90" s="180"/>
      <c r="AD90" s="180"/>
      <c r="AE90" s="180"/>
      <c r="AF90" s="180"/>
      <c r="AG90" s="183"/>
      <c r="AH90" s="180"/>
      <c r="AI90" s="180"/>
      <c r="AJ90" s="180"/>
    </row>
    <row r="91" spans="1:36" x14ac:dyDescent="0.2">
      <c r="A91" s="192"/>
      <c r="B91" s="193"/>
      <c r="C91" s="180"/>
      <c r="D91" s="180"/>
      <c r="E91" s="180"/>
      <c r="F91" s="180"/>
      <c r="G91" s="180"/>
      <c r="H91" s="180"/>
      <c r="I91" s="180"/>
      <c r="J91" s="180"/>
      <c r="K91" s="180"/>
      <c r="L91" s="180"/>
      <c r="M91" s="180"/>
      <c r="N91" s="180"/>
      <c r="O91" s="180"/>
      <c r="P91" s="183"/>
      <c r="Q91" s="183"/>
      <c r="R91" s="183"/>
      <c r="S91" s="183"/>
      <c r="T91" s="180"/>
      <c r="U91" s="180"/>
      <c r="V91" s="180"/>
      <c r="W91" s="180"/>
      <c r="X91" s="180"/>
      <c r="Y91" s="180"/>
      <c r="Z91" s="180"/>
      <c r="AA91" s="180"/>
      <c r="AB91" s="180"/>
      <c r="AC91" s="180"/>
      <c r="AD91" s="180"/>
      <c r="AE91" s="180"/>
      <c r="AF91" s="180"/>
      <c r="AG91" s="183"/>
      <c r="AH91" s="180"/>
      <c r="AI91" s="180"/>
      <c r="AJ91" s="180"/>
    </row>
    <row r="92" spans="1:36" x14ac:dyDescent="0.2">
      <c r="A92" s="192"/>
      <c r="B92" s="193"/>
      <c r="C92" s="180"/>
      <c r="D92" s="180"/>
      <c r="E92" s="180"/>
      <c r="F92" s="180"/>
      <c r="G92" s="180"/>
      <c r="H92" s="180"/>
      <c r="I92" s="180"/>
      <c r="J92" s="180"/>
      <c r="K92" s="180"/>
      <c r="L92" s="180"/>
      <c r="M92" s="180"/>
      <c r="N92" s="180"/>
      <c r="O92" s="180"/>
      <c r="P92" s="183"/>
      <c r="Q92" s="183"/>
      <c r="R92" s="183"/>
      <c r="S92" s="183"/>
      <c r="T92" s="180"/>
      <c r="U92" s="180"/>
      <c r="V92" s="180"/>
      <c r="W92" s="180"/>
      <c r="X92" s="180"/>
      <c r="Y92" s="180"/>
      <c r="Z92" s="180"/>
      <c r="AA92" s="180"/>
      <c r="AB92" s="180"/>
      <c r="AC92" s="180"/>
      <c r="AD92" s="180"/>
      <c r="AE92" s="180"/>
      <c r="AF92" s="180"/>
      <c r="AG92" s="183"/>
      <c r="AH92" s="180"/>
      <c r="AI92" s="180"/>
      <c r="AJ92" s="180"/>
    </row>
    <row r="93" spans="1:36" x14ac:dyDescent="0.2">
      <c r="A93" s="192"/>
      <c r="B93" s="193"/>
      <c r="C93" s="180"/>
      <c r="D93" s="180"/>
      <c r="E93" s="180"/>
      <c r="F93" s="180"/>
      <c r="G93" s="180"/>
      <c r="H93" s="180"/>
      <c r="I93" s="180"/>
      <c r="J93" s="180"/>
      <c r="K93" s="180"/>
      <c r="L93" s="180"/>
      <c r="M93" s="180"/>
      <c r="N93" s="180"/>
      <c r="O93" s="180"/>
      <c r="P93" s="183"/>
      <c r="Q93" s="183"/>
      <c r="R93" s="183"/>
      <c r="S93" s="183"/>
      <c r="T93" s="180"/>
      <c r="U93" s="180"/>
      <c r="V93" s="180"/>
      <c r="W93" s="180"/>
      <c r="X93" s="180"/>
      <c r="Y93" s="180"/>
      <c r="Z93" s="180"/>
      <c r="AA93" s="180"/>
      <c r="AB93" s="180"/>
      <c r="AC93" s="180"/>
      <c r="AD93" s="180"/>
      <c r="AE93" s="180"/>
      <c r="AF93" s="180"/>
      <c r="AG93" s="183"/>
      <c r="AH93" s="180"/>
      <c r="AI93" s="180"/>
      <c r="AJ93" s="180"/>
    </row>
    <row r="94" spans="1:36" x14ac:dyDescent="0.2">
      <c r="A94" s="192"/>
      <c r="B94" s="193"/>
      <c r="C94" s="180"/>
      <c r="D94" s="180"/>
      <c r="E94" s="180"/>
      <c r="F94" s="180"/>
      <c r="G94" s="180"/>
      <c r="H94" s="180"/>
      <c r="I94" s="180"/>
      <c r="J94" s="180"/>
      <c r="K94" s="180"/>
      <c r="L94" s="180"/>
      <c r="M94" s="180"/>
      <c r="N94" s="180"/>
      <c r="O94" s="180"/>
      <c r="P94" s="183"/>
      <c r="Q94" s="183"/>
      <c r="R94" s="183"/>
      <c r="S94" s="183"/>
      <c r="T94" s="180"/>
      <c r="U94" s="180"/>
      <c r="V94" s="180"/>
      <c r="W94" s="180"/>
      <c r="X94" s="180"/>
      <c r="Y94" s="180"/>
      <c r="Z94" s="180"/>
      <c r="AA94" s="180"/>
      <c r="AB94" s="180"/>
      <c r="AC94" s="180"/>
      <c r="AD94" s="180"/>
      <c r="AE94" s="180"/>
      <c r="AF94" s="180"/>
      <c r="AG94" s="183"/>
      <c r="AH94" s="180"/>
      <c r="AI94" s="180"/>
      <c r="AJ94" s="180"/>
    </row>
    <row r="95" spans="1:36" x14ac:dyDescent="0.2">
      <c r="A95" s="192"/>
      <c r="B95" s="193"/>
      <c r="C95" s="180"/>
      <c r="D95" s="180"/>
      <c r="E95" s="180"/>
      <c r="F95" s="180"/>
      <c r="G95" s="180"/>
      <c r="H95" s="180"/>
      <c r="I95" s="180"/>
      <c r="J95" s="180"/>
      <c r="K95" s="180"/>
      <c r="L95" s="180"/>
      <c r="M95" s="180"/>
      <c r="N95" s="180"/>
      <c r="O95" s="180"/>
      <c r="P95" s="183"/>
      <c r="Q95" s="183"/>
      <c r="R95" s="183"/>
      <c r="S95" s="183"/>
      <c r="T95" s="180"/>
      <c r="U95" s="180"/>
      <c r="V95" s="180"/>
      <c r="W95" s="180"/>
      <c r="X95" s="180"/>
      <c r="Y95" s="180"/>
      <c r="Z95" s="180"/>
      <c r="AA95" s="180"/>
      <c r="AB95" s="180"/>
      <c r="AC95" s="180"/>
      <c r="AD95" s="180"/>
      <c r="AE95" s="180"/>
      <c r="AF95" s="180"/>
      <c r="AG95" s="183"/>
      <c r="AH95" s="180"/>
      <c r="AI95" s="180"/>
      <c r="AJ95" s="180"/>
    </row>
    <row r="96" spans="1:36" x14ac:dyDescent="0.2">
      <c r="A96" s="192"/>
      <c r="B96" s="193"/>
      <c r="C96" s="180"/>
      <c r="D96" s="180"/>
      <c r="E96" s="180"/>
      <c r="F96" s="180"/>
      <c r="G96" s="180"/>
      <c r="H96" s="180"/>
      <c r="I96" s="180"/>
      <c r="J96" s="180"/>
      <c r="K96" s="180"/>
      <c r="L96" s="180"/>
      <c r="M96" s="180"/>
      <c r="N96" s="180"/>
      <c r="O96" s="180"/>
      <c r="P96" s="183"/>
      <c r="Q96" s="183"/>
      <c r="R96" s="183"/>
      <c r="S96" s="183"/>
      <c r="T96" s="180"/>
      <c r="U96" s="180"/>
      <c r="V96" s="180"/>
      <c r="W96" s="180"/>
      <c r="X96" s="180"/>
      <c r="Y96" s="180"/>
      <c r="Z96" s="180"/>
      <c r="AA96" s="180"/>
      <c r="AB96" s="180"/>
      <c r="AC96" s="180"/>
      <c r="AD96" s="180"/>
      <c r="AE96" s="180"/>
      <c r="AF96" s="180"/>
      <c r="AG96" s="183"/>
      <c r="AH96" s="180"/>
      <c r="AI96" s="180"/>
      <c r="AJ96" s="180"/>
    </row>
    <row r="97" spans="1:36" x14ac:dyDescent="0.2">
      <c r="A97" s="192"/>
      <c r="B97" s="193"/>
      <c r="C97" s="180"/>
      <c r="D97" s="180"/>
      <c r="E97" s="180"/>
      <c r="F97" s="180"/>
      <c r="G97" s="180"/>
      <c r="H97" s="180"/>
      <c r="I97" s="180"/>
      <c r="J97" s="180"/>
      <c r="K97" s="180"/>
      <c r="L97" s="180"/>
      <c r="M97" s="180"/>
      <c r="N97" s="180"/>
      <c r="O97" s="180"/>
      <c r="P97" s="183"/>
      <c r="Q97" s="183"/>
      <c r="R97" s="183"/>
      <c r="S97" s="183"/>
      <c r="T97" s="180"/>
      <c r="U97" s="180"/>
      <c r="V97" s="180"/>
      <c r="W97" s="180"/>
      <c r="X97" s="180"/>
      <c r="Y97" s="180"/>
      <c r="Z97" s="180"/>
      <c r="AA97" s="180"/>
      <c r="AB97" s="180"/>
      <c r="AC97" s="180"/>
      <c r="AD97" s="180"/>
      <c r="AE97" s="180"/>
      <c r="AF97" s="180"/>
      <c r="AG97" s="183"/>
      <c r="AH97" s="180"/>
      <c r="AI97" s="180"/>
      <c r="AJ97" s="180"/>
    </row>
    <row r="98" spans="1:36" x14ac:dyDescent="0.2">
      <c r="A98" s="192"/>
      <c r="B98" s="193"/>
      <c r="C98" s="180"/>
      <c r="D98" s="180"/>
      <c r="E98" s="180"/>
      <c r="F98" s="180"/>
      <c r="G98" s="180"/>
      <c r="H98" s="180"/>
      <c r="I98" s="180"/>
      <c r="J98" s="180"/>
      <c r="K98" s="180"/>
      <c r="L98" s="180"/>
      <c r="M98" s="180"/>
      <c r="N98" s="180"/>
      <c r="O98" s="180"/>
      <c r="P98" s="183"/>
      <c r="Q98" s="183"/>
      <c r="R98" s="183"/>
      <c r="S98" s="183"/>
      <c r="T98" s="180"/>
      <c r="U98" s="180"/>
      <c r="V98" s="180"/>
      <c r="W98" s="180"/>
      <c r="X98" s="180"/>
      <c r="Y98" s="180"/>
      <c r="Z98" s="180"/>
      <c r="AA98" s="180"/>
      <c r="AB98" s="180"/>
      <c r="AC98" s="180"/>
      <c r="AD98" s="180"/>
      <c r="AE98" s="180"/>
      <c r="AF98" s="180"/>
      <c r="AG98" s="183"/>
      <c r="AH98" s="180"/>
      <c r="AI98" s="180"/>
      <c r="AJ98" s="180"/>
    </row>
    <row r="99" spans="1:36" x14ac:dyDescent="0.2">
      <c r="A99" s="192"/>
      <c r="B99" s="193"/>
      <c r="C99" s="180"/>
      <c r="D99" s="180"/>
      <c r="E99" s="180"/>
      <c r="F99" s="180"/>
      <c r="G99" s="180"/>
      <c r="H99" s="180"/>
      <c r="I99" s="180"/>
      <c r="J99" s="180"/>
      <c r="K99" s="180"/>
      <c r="L99" s="180"/>
      <c r="M99" s="180"/>
      <c r="N99" s="180"/>
      <c r="O99" s="180"/>
      <c r="P99" s="183"/>
      <c r="Q99" s="183"/>
      <c r="R99" s="183"/>
      <c r="S99" s="183"/>
      <c r="T99" s="180"/>
      <c r="U99" s="180"/>
      <c r="V99" s="180"/>
      <c r="W99" s="180"/>
      <c r="X99" s="180"/>
      <c r="Y99" s="180"/>
      <c r="Z99" s="180"/>
      <c r="AA99" s="180"/>
      <c r="AB99" s="180"/>
      <c r="AC99" s="180"/>
      <c r="AD99" s="180"/>
      <c r="AE99" s="180"/>
      <c r="AF99" s="180"/>
      <c r="AG99" s="183"/>
      <c r="AH99" s="180"/>
      <c r="AI99" s="180"/>
      <c r="AJ99" s="180"/>
    </row>
    <row r="100" spans="1:36" x14ac:dyDescent="0.2">
      <c r="A100" s="192"/>
      <c r="B100" s="193"/>
      <c r="C100" s="180"/>
      <c r="D100" s="180"/>
      <c r="E100" s="180"/>
      <c r="F100" s="180"/>
      <c r="G100" s="180"/>
      <c r="H100" s="180"/>
      <c r="I100" s="180"/>
      <c r="J100" s="180"/>
      <c r="K100" s="180"/>
      <c r="L100" s="180"/>
      <c r="M100" s="180"/>
      <c r="N100" s="180"/>
      <c r="O100" s="180"/>
      <c r="P100" s="183"/>
      <c r="Q100" s="183"/>
      <c r="R100" s="183"/>
      <c r="S100" s="183"/>
      <c r="T100" s="180"/>
      <c r="U100" s="180"/>
      <c r="V100" s="180"/>
      <c r="W100" s="180"/>
      <c r="X100" s="180"/>
      <c r="Y100" s="180"/>
      <c r="Z100" s="180"/>
      <c r="AA100" s="180"/>
      <c r="AB100" s="180"/>
      <c r="AC100" s="180" t="s">
        <v>119</v>
      </c>
      <c r="AD100" s="180"/>
      <c r="AE100" s="180"/>
      <c r="AF100" s="180"/>
      <c r="AG100" s="183"/>
      <c r="AH100" s="180"/>
      <c r="AI100" s="180"/>
      <c r="AJ100" s="180"/>
    </row>
    <row r="101" spans="1:36" x14ac:dyDescent="0.2">
      <c r="A101" s="192"/>
      <c r="B101" s="193"/>
      <c r="C101" s="180"/>
      <c r="D101" s="180"/>
      <c r="E101" s="180"/>
      <c r="F101" s="180"/>
      <c r="G101" s="180"/>
      <c r="H101" s="180"/>
      <c r="I101" s="180"/>
      <c r="J101" s="180"/>
      <c r="K101" s="180"/>
      <c r="L101" s="180"/>
      <c r="M101" s="180"/>
      <c r="N101" s="180"/>
      <c r="O101" s="180"/>
      <c r="P101" s="183"/>
      <c r="Q101" s="183"/>
      <c r="R101" s="183"/>
      <c r="S101" s="183"/>
      <c r="T101" s="180"/>
      <c r="U101" s="180"/>
      <c r="V101" s="180"/>
      <c r="W101" s="180"/>
      <c r="X101" s="180"/>
      <c r="Y101" s="180"/>
      <c r="Z101" s="180"/>
      <c r="AA101" s="180"/>
      <c r="AB101" s="180"/>
      <c r="AC101" s="180"/>
      <c r="AD101" s="180"/>
      <c r="AE101" s="180"/>
      <c r="AF101" s="180"/>
      <c r="AG101" s="183"/>
      <c r="AH101" s="180"/>
      <c r="AI101" s="180"/>
      <c r="AJ101" s="180"/>
    </row>
    <row r="102" spans="1:36" x14ac:dyDescent="0.2">
      <c r="A102" s="192"/>
      <c r="B102" s="193"/>
      <c r="C102" s="180"/>
      <c r="D102" s="180"/>
      <c r="E102" s="180"/>
      <c r="F102" s="180"/>
      <c r="G102" s="180"/>
      <c r="H102" s="180"/>
      <c r="I102" s="180"/>
      <c r="J102" s="180"/>
      <c r="K102" s="180"/>
      <c r="L102" s="180"/>
      <c r="M102" s="180"/>
      <c r="N102" s="180"/>
      <c r="O102" s="180"/>
      <c r="P102" s="183"/>
      <c r="Q102" s="183"/>
      <c r="R102" s="183"/>
      <c r="S102" s="183"/>
      <c r="T102" s="180"/>
      <c r="U102" s="180"/>
      <c r="V102" s="180"/>
      <c r="W102" s="180"/>
      <c r="X102" s="180"/>
      <c r="Y102" s="180"/>
      <c r="Z102" s="180"/>
      <c r="AA102" s="180"/>
      <c r="AB102" s="180"/>
      <c r="AC102" s="180"/>
      <c r="AD102" s="180"/>
      <c r="AE102" s="180"/>
      <c r="AF102" s="180"/>
      <c r="AG102" s="183"/>
      <c r="AH102" s="180"/>
      <c r="AI102" s="180"/>
      <c r="AJ102" s="180"/>
    </row>
    <row r="103" spans="1:36" x14ac:dyDescent="0.2">
      <c r="A103" s="192"/>
      <c r="B103" s="193"/>
      <c r="C103" s="180"/>
      <c r="D103" s="180"/>
      <c r="E103" s="180"/>
      <c r="F103" s="180"/>
      <c r="G103" s="180"/>
      <c r="H103" s="180"/>
      <c r="I103" s="180"/>
      <c r="J103" s="180"/>
      <c r="K103" s="180"/>
      <c r="L103" s="180"/>
      <c r="M103" s="180"/>
      <c r="N103" s="180"/>
      <c r="O103" s="180"/>
      <c r="P103" s="183"/>
      <c r="Q103" s="183"/>
      <c r="R103" s="183"/>
      <c r="S103" s="183"/>
      <c r="T103" s="180"/>
      <c r="U103" s="180"/>
      <c r="V103" s="180"/>
      <c r="W103" s="180"/>
      <c r="X103" s="180"/>
      <c r="Y103" s="180"/>
      <c r="Z103" s="180"/>
      <c r="AA103" s="180"/>
      <c r="AB103" s="180"/>
      <c r="AC103" s="180"/>
      <c r="AD103" s="180"/>
      <c r="AE103" s="180"/>
      <c r="AF103" s="180"/>
      <c r="AG103" s="183"/>
      <c r="AH103" s="180"/>
      <c r="AI103" s="180"/>
      <c r="AJ103" s="180"/>
    </row>
    <row r="104" spans="1:36" x14ac:dyDescent="0.2">
      <c r="A104" s="192"/>
      <c r="B104" s="193"/>
      <c r="C104" s="180"/>
      <c r="D104" s="180"/>
      <c r="E104" s="180"/>
      <c r="F104" s="180"/>
      <c r="G104" s="180"/>
      <c r="H104" s="180"/>
      <c r="I104" s="180"/>
      <c r="J104" s="180"/>
      <c r="K104" s="180"/>
      <c r="L104" s="180"/>
      <c r="M104" s="180"/>
      <c r="N104" s="180"/>
      <c r="O104" s="180"/>
      <c r="P104" s="183"/>
      <c r="Q104" s="183"/>
      <c r="R104" s="183"/>
      <c r="S104" s="183"/>
      <c r="T104" s="180"/>
      <c r="U104" s="180"/>
      <c r="V104" s="180"/>
      <c r="W104" s="180"/>
      <c r="X104" s="180"/>
      <c r="Y104" s="180"/>
      <c r="Z104" s="180"/>
      <c r="AA104" s="180"/>
      <c r="AB104" s="180"/>
      <c r="AC104" s="180"/>
      <c r="AD104" s="180"/>
      <c r="AE104" s="180"/>
      <c r="AF104" s="180"/>
      <c r="AG104" s="183"/>
      <c r="AH104" s="180"/>
      <c r="AI104" s="180"/>
      <c r="AJ104" s="180"/>
    </row>
    <row r="105" spans="1:36" x14ac:dyDescent="0.2">
      <c r="A105" s="192"/>
      <c r="B105" s="193"/>
      <c r="C105" s="180"/>
      <c r="D105" s="180"/>
      <c r="E105" s="180"/>
      <c r="F105" s="180"/>
      <c r="G105" s="180"/>
      <c r="H105" s="180"/>
      <c r="I105" s="180"/>
      <c r="J105" s="180"/>
      <c r="K105" s="180"/>
      <c r="L105" s="180"/>
      <c r="M105" s="180"/>
      <c r="N105" s="180"/>
      <c r="O105" s="180"/>
      <c r="P105" s="183"/>
      <c r="Q105" s="183"/>
      <c r="R105" s="183"/>
      <c r="S105" s="183"/>
      <c r="T105" s="180"/>
      <c r="U105" s="180"/>
      <c r="V105" s="180"/>
      <c r="W105" s="180"/>
      <c r="X105" s="180"/>
      <c r="Y105" s="180"/>
      <c r="Z105" s="180"/>
      <c r="AA105" s="180"/>
      <c r="AB105" s="180"/>
      <c r="AC105" s="180"/>
      <c r="AD105" s="180"/>
      <c r="AE105" s="180"/>
      <c r="AF105" s="180"/>
      <c r="AG105" s="183"/>
      <c r="AH105" s="180"/>
      <c r="AI105" s="180"/>
      <c r="AJ105" s="180"/>
    </row>
    <row r="106" spans="1:36" x14ac:dyDescent="0.2">
      <c r="A106" s="192"/>
      <c r="B106" s="193"/>
      <c r="C106" s="180"/>
      <c r="D106" s="180"/>
      <c r="E106" s="180"/>
      <c r="F106" s="180"/>
      <c r="G106" s="180"/>
      <c r="H106" s="180"/>
      <c r="I106" s="180"/>
      <c r="J106" s="180"/>
      <c r="K106" s="180"/>
      <c r="L106" s="180"/>
      <c r="M106" s="180"/>
      <c r="N106" s="180"/>
      <c r="O106" s="180"/>
      <c r="P106" s="183"/>
      <c r="Q106" s="183"/>
      <c r="R106" s="183"/>
      <c r="S106" s="183"/>
      <c r="T106" s="180"/>
      <c r="U106" s="180"/>
      <c r="V106" s="180"/>
      <c r="W106" s="180"/>
      <c r="X106" s="180"/>
      <c r="Y106" s="180"/>
      <c r="Z106" s="180"/>
      <c r="AA106" s="180"/>
      <c r="AB106" s="180"/>
      <c r="AC106" s="180"/>
      <c r="AD106" s="180"/>
      <c r="AE106" s="180"/>
      <c r="AF106" s="180"/>
      <c r="AG106" s="183"/>
      <c r="AH106" s="180"/>
      <c r="AI106" s="180"/>
      <c r="AJ106" s="180"/>
    </row>
    <row r="107" spans="1:36" x14ac:dyDescent="0.2">
      <c r="A107" s="192"/>
      <c r="B107" s="193"/>
      <c r="C107" s="180"/>
      <c r="D107" s="180"/>
      <c r="E107" s="180"/>
      <c r="F107" s="180"/>
      <c r="G107" s="180"/>
      <c r="H107" s="180"/>
      <c r="I107" s="180"/>
      <c r="J107" s="180"/>
      <c r="K107" s="180"/>
      <c r="L107" s="180"/>
      <c r="M107" s="180"/>
      <c r="N107" s="180"/>
      <c r="O107" s="180"/>
      <c r="P107" s="183"/>
      <c r="Q107" s="183"/>
      <c r="R107" s="183"/>
      <c r="S107" s="183"/>
      <c r="T107" s="180"/>
      <c r="U107" s="180"/>
      <c r="V107" s="180"/>
      <c r="W107" s="180"/>
      <c r="X107" s="180"/>
      <c r="Y107" s="180"/>
      <c r="Z107" s="180"/>
      <c r="AA107" s="180"/>
      <c r="AB107" s="180"/>
      <c r="AC107" s="180"/>
      <c r="AD107" s="180"/>
      <c r="AE107" s="180"/>
      <c r="AF107" s="180"/>
      <c r="AG107" s="183"/>
      <c r="AH107" s="180"/>
      <c r="AI107" s="180"/>
      <c r="AJ107" s="180"/>
    </row>
    <row r="108" spans="1:36" x14ac:dyDescent="0.2">
      <c r="A108" s="192"/>
      <c r="B108" s="193"/>
      <c r="C108" s="180"/>
      <c r="D108" s="180"/>
      <c r="E108" s="180"/>
      <c r="F108" s="180"/>
      <c r="G108" s="180"/>
      <c r="H108" s="180"/>
      <c r="I108" s="180"/>
      <c r="J108" s="180"/>
      <c r="K108" s="180"/>
      <c r="L108" s="180"/>
      <c r="M108" s="180"/>
      <c r="N108" s="180"/>
      <c r="O108" s="180"/>
      <c r="P108" s="183"/>
      <c r="Q108" s="183"/>
      <c r="R108" s="183"/>
      <c r="S108" s="183"/>
      <c r="T108" s="180"/>
      <c r="U108" s="180"/>
      <c r="V108" s="180"/>
      <c r="W108" s="180"/>
      <c r="X108" s="180"/>
      <c r="Y108" s="180"/>
      <c r="Z108" s="180"/>
      <c r="AA108" s="180"/>
      <c r="AB108" s="180"/>
      <c r="AC108" s="180"/>
      <c r="AD108" s="180"/>
      <c r="AE108" s="180"/>
      <c r="AF108" s="180"/>
      <c r="AG108" s="183"/>
      <c r="AH108" s="180"/>
      <c r="AI108" s="180"/>
      <c r="AJ108" s="180"/>
    </row>
    <row r="109" spans="1:36" x14ac:dyDescent="0.2">
      <c r="A109" s="192"/>
      <c r="B109" s="193"/>
      <c r="C109" s="180"/>
      <c r="D109" s="180"/>
      <c r="E109" s="180"/>
      <c r="F109" s="180"/>
      <c r="G109" s="180"/>
      <c r="H109" s="180"/>
      <c r="I109" s="180"/>
      <c r="J109" s="180"/>
      <c r="K109" s="180"/>
      <c r="L109" s="180"/>
      <c r="M109" s="180"/>
      <c r="N109" s="180"/>
      <c r="O109" s="180"/>
      <c r="P109" s="183"/>
      <c r="Q109" s="183"/>
      <c r="R109" s="183"/>
      <c r="S109" s="183"/>
      <c r="T109" s="180"/>
      <c r="U109" s="180"/>
      <c r="V109" s="180"/>
      <c r="W109" s="180"/>
      <c r="X109" s="180"/>
      <c r="Y109" s="180"/>
      <c r="Z109" s="180"/>
      <c r="AA109" s="180"/>
      <c r="AB109" s="180"/>
      <c r="AC109" s="180"/>
      <c r="AD109" s="180"/>
      <c r="AE109" s="180"/>
      <c r="AF109" s="180"/>
      <c r="AG109" s="183"/>
      <c r="AH109" s="180"/>
      <c r="AI109" s="180"/>
      <c r="AJ109" s="180"/>
    </row>
    <row r="110" spans="1:36" x14ac:dyDescent="0.2">
      <c r="A110" s="192"/>
      <c r="B110" s="193"/>
      <c r="C110" s="180"/>
      <c r="D110" s="180"/>
      <c r="E110" s="180"/>
      <c r="F110" s="180"/>
      <c r="G110" s="180"/>
      <c r="H110" s="180"/>
      <c r="I110" s="180"/>
      <c r="J110" s="180"/>
      <c r="K110" s="180"/>
      <c r="L110" s="180"/>
      <c r="M110" s="180"/>
      <c r="N110" s="180"/>
      <c r="O110" s="180"/>
      <c r="P110" s="183"/>
      <c r="Q110" s="183"/>
      <c r="R110" s="183"/>
      <c r="S110" s="183"/>
      <c r="T110" s="180"/>
      <c r="U110" s="180"/>
      <c r="V110" s="180"/>
      <c r="W110" s="180"/>
      <c r="X110" s="180"/>
      <c r="Y110" s="180"/>
      <c r="Z110" s="180"/>
      <c r="AA110" s="180"/>
      <c r="AB110" s="180"/>
      <c r="AC110" s="180"/>
      <c r="AD110" s="180"/>
      <c r="AE110" s="180"/>
      <c r="AF110" s="180"/>
      <c r="AG110" s="183"/>
      <c r="AH110" s="180"/>
      <c r="AI110" s="180"/>
      <c r="AJ110" s="180"/>
    </row>
    <row r="111" spans="1:36" x14ac:dyDescent="0.2">
      <c r="A111" s="192"/>
      <c r="B111" s="193"/>
      <c r="C111" s="180"/>
      <c r="D111" s="180"/>
      <c r="E111" s="180"/>
      <c r="F111" s="180"/>
      <c r="G111" s="180"/>
      <c r="H111" s="180"/>
      <c r="I111" s="180"/>
      <c r="J111" s="180"/>
      <c r="K111" s="180"/>
      <c r="L111" s="180"/>
      <c r="M111" s="180"/>
      <c r="N111" s="180"/>
      <c r="O111" s="180"/>
      <c r="P111" s="183"/>
      <c r="Q111" s="183"/>
      <c r="R111" s="183"/>
      <c r="S111" s="183"/>
      <c r="T111" s="180"/>
      <c r="U111" s="180"/>
      <c r="V111" s="180"/>
      <c r="W111" s="180"/>
      <c r="X111" s="180"/>
      <c r="Y111" s="180"/>
      <c r="Z111" s="180"/>
      <c r="AA111" s="180"/>
      <c r="AB111" s="180"/>
      <c r="AC111" s="180"/>
      <c r="AD111" s="180"/>
      <c r="AE111" s="180"/>
      <c r="AF111" s="180"/>
      <c r="AG111" s="183"/>
      <c r="AH111" s="180"/>
      <c r="AI111" s="180"/>
      <c r="AJ111" s="180"/>
    </row>
    <row r="112" spans="1:36" x14ac:dyDescent="0.2">
      <c r="A112" s="192"/>
      <c r="B112" s="193"/>
      <c r="C112" s="180"/>
      <c r="D112" s="180"/>
      <c r="E112" s="180"/>
      <c r="F112" s="180"/>
      <c r="G112" s="180"/>
      <c r="H112" s="180"/>
      <c r="I112" s="180"/>
      <c r="J112" s="180"/>
      <c r="K112" s="180"/>
      <c r="L112" s="180"/>
      <c r="M112" s="180"/>
      <c r="N112" s="180"/>
      <c r="O112" s="180"/>
      <c r="P112" s="183"/>
      <c r="Q112" s="183"/>
      <c r="R112" s="183"/>
      <c r="S112" s="183"/>
      <c r="T112" s="180"/>
      <c r="U112" s="180"/>
      <c r="V112" s="180"/>
      <c r="W112" s="180"/>
      <c r="X112" s="180"/>
      <c r="Y112" s="180"/>
      <c r="Z112" s="180"/>
      <c r="AA112" s="180"/>
      <c r="AB112" s="180"/>
      <c r="AC112" s="180"/>
      <c r="AD112" s="180"/>
      <c r="AE112" s="180"/>
      <c r="AF112" s="180"/>
      <c r="AG112" s="183"/>
      <c r="AH112" s="180"/>
      <c r="AI112" s="180"/>
      <c r="AJ112" s="180"/>
    </row>
    <row r="113" spans="1:36" x14ac:dyDescent="0.2">
      <c r="A113" s="192"/>
      <c r="B113" s="193"/>
      <c r="C113" s="180"/>
      <c r="D113" s="180"/>
      <c r="E113" s="180"/>
      <c r="F113" s="180"/>
      <c r="G113" s="180"/>
      <c r="H113" s="180"/>
      <c r="I113" s="180"/>
      <c r="J113" s="180"/>
      <c r="K113" s="180"/>
      <c r="L113" s="180"/>
      <c r="M113" s="180"/>
      <c r="N113" s="180"/>
      <c r="O113" s="180"/>
      <c r="P113" s="183"/>
      <c r="Q113" s="183"/>
      <c r="R113" s="183"/>
      <c r="S113" s="183"/>
      <c r="T113" s="180"/>
      <c r="U113" s="180"/>
      <c r="V113" s="180"/>
      <c r="W113" s="180"/>
      <c r="X113" s="180"/>
      <c r="Y113" s="180"/>
      <c r="Z113" s="180"/>
      <c r="AA113" s="180"/>
      <c r="AB113" s="180"/>
      <c r="AC113" s="180"/>
      <c r="AD113" s="180"/>
      <c r="AE113" s="180"/>
      <c r="AF113" s="180"/>
      <c r="AG113" s="183"/>
      <c r="AH113" s="180"/>
      <c r="AI113" s="180"/>
      <c r="AJ113" s="180"/>
    </row>
    <row r="114" spans="1:36" x14ac:dyDescent="0.2">
      <c r="A114" s="192"/>
      <c r="B114" s="193"/>
      <c r="C114" s="180"/>
      <c r="D114" s="180"/>
      <c r="E114" s="180"/>
      <c r="F114" s="180"/>
      <c r="G114" s="180"/>
      <c r="H114" s="180"/>
      <c r="I114" s="180"/>
      <c r="J114" s="180"/>
      <c r="K114" s="180"/>
      <c r="L114" s="180"/>
      <c r="M114" s="180"/>
      <c r="N114" s="180"/>
      <c r="O114" s="180"/>
      <c r="P114" s="183"/>
      <c r="Q114" s="183"/>
      <c r="R114" s="183"/>
      <c r="S114" s="183"/>
      <c r="T114" s="180"/>
      <c r="U114" s="180"/>
      <c r="V114" s="180"/>
      <c r="W114" s="180"/>
      <c r="X114" s="180"/>
      <c r="Y114" s="180"/>
      <c r="Z114" s="180"/>
      <c r="AA114" s="180"/>
      <c r="AB114" s="180"/>
      <c r="AC114" s="180"/>
      <c r="AD114" s="180"/>
      <c r="AE114" s="180"/>
      <c r="AF114" s="180"/>
      <c r="AG114" s="183"/>
      <c r="AH114" s="180"/>
      <c r="AI114" s="180"/>
      <c r="AJ114" s="180"/>
    </row>
    <row r="115" spans="1:36" x14ac:dyDescent="0.2">
      <c r="A115" s="192"/>
      <c r="B115" s="193"/>
      <c r="C115" s="180"/>
      <c r="D115" s="180"/>
      <c r="E115" s="180"/>
      <c r="F115" s="180"/>
      <c r="G115" s="180"/>
      <c r="H115" s="180"/>
      <c r="I115" s="180"/>
      <c r="J115" s="180"/>
      <c r="K115" s="180"/>
      <c r="L115" s="180"/>
      <c r="M115" s="180"/>
      <c r="N115" s="180"/>
      <c r="O115" s="180"/>
      <c r="P115" s="183"/>
      <c r="Q115" s="183"/>
      <c r="R115" s="183"/>
      <c r="S115" s="183"/>
      <c r="T115" s="180"/>
      <c r="U115" s="180"/>
      <c r="V115" s="180"/>
      <c r="W115" s="180"/>
      <c r="X115" s="180"/>
      <c r="Y115" s="180"/>
      <c r="Z115" s="180"/>
      <c r="AA115" s="180"/>
      <c r="AB115" s="180"/>
      <c r="AC115" s="180"/>
      <c r="AD115" s="180"/>
      <c r="AE115" s="180"/>
      <c r="AF115" s="180"/>
      <c r="AG115" s="183"/>
      <c r="AH115" s="180"/>
      <c r="AI115" s="180"/>
      <c r="AJ115" s="180"/>
    </row>
    <row r="116" spans="1:36" x14ac:dyDescent="0.2">
      <c r="A116" s="192"/>
      <c r="B116" s="193"/>
      <c r="C116" s="180"/>
      <c r="D116" s="180"/>
      <c r="E116" s="180"/>
      <c r="F116" s="180"/>
      <c r="G116" s="180"/>
      <c r="H116" s="180"/>
      <c r="I116" s="180"/>
      <c r="J116" s="180"/>
      <c r="K116" s="180"/>
      <c r="L116" s="180"/>
      <c r="M116" s="180"/>
      <c r="N116" s="180"/>
      <c r="O116" s="180"/>
      <c r="P116" s="183"/>
      <c r="Q116" s="183"/>
      <c r="R116" s="183"/>
      <c r="S116" s="183"/>
      <c r="T116" s="180"/>
      <c r="U116" s="180"/>
      <c r="V116" s="180"/>
      <c r="W116" s="180"/>
      <c r="X116" s="180"/>
      <c r="Y116" s="180"/>
      <c r="Z116" s="180"/>
      <c r="AA116" s="180"/>
      <c r="AB116" s="180"/>
      <c r="AC116" s="180"/>
      <c r="AD116" s="180"/>
      <c r="AE116" s="180"/>
      <c r="AF116" s="180"/>
      <c r="AG116" s="183"/>
      <c r="AH116" s="180"/>
      <c r="AI116" s="180"/>
      <c r="AJ116" s="180"/>
    </row>
    <row r="117" spans="1:36" x14ac:dyDescent="0.2">
      <c r="A117" s="192"/>
      <c r="B117" s="193"/>
      <c r="C117" s="180"/>
      <c r="D117" s="180"/>
      <c r="E117" s="180"/>
      <c r="F117" s="180"/>
      <c r="G117" s="180"/>
      <c r="H117" s="180"/>
      <c r="I117" s="180"/>
      <c r="J117" s="180"/>
      <c r="K117" s="180"/>
      <c r="L117" s="180"/>
      <c r="M117" s="180"/>
      <c r="N117" s="180"/>
      <c r="O117" s="180"/>
      <c r="P117" s="183"/>
      <c r="Q117" s="183"/>
      <c r="R117" s="183"/>
      <c r="S117" s="183"/>
      <c r="T117" s="180"/>
      <c r="U117" s="180"/>
      <c r="V117" s="180"/>
      <c r="W117" s="180"/>
      <c r="X117" s="180"/>
      <c r="Y117" s="180"/>
      <c r="Z117" s="180"/>
      <c r="AA117" s="180"/>
      <c r="AB117" s="180"/>
      <c r="AC117" s="180"/>
      <c r="AD117" s="180"/>
      <c r="AE117" s="180"/>
      <c r="AF117" s="180"/>
      <c r="AG117" s="183"/>
      <c r="AH117" s="180"/>
      <c r="AI117" s="180"/>
      <c r="AJ117" s="180"/>
    </row>
    <row r="118" spans="1:36" x14ac:dyDescent="0.2">
      <c r="A118" s="192"/>
      <c r="B118" s="193"/>
      <c r="C118" s="180"/>
      <c r="D118" s="180"/>
      <c r="E118" s="180"/>
      <c r="F118" s="180"/>
      <c r="G118" s="180"/>
      <c r="H118" s="180"/>
      <c r="I118" s="180"/>
      <c r="J118" s="180"/>
      <c r="K118" s="180"/>
      <c r="L118" s="180"/>
      <c r="M118" s="180"/>
      <c r="N118" s="180"/>
      <c r="O118" s="180"/>
      <c r="P118" s="183"/>
      <c r="Q118" s="183"/>
      <c r="R118" s="183"/>
      <c r="S118" s="183"/>
      <c r="T118" s="180"/>
      <c r="U118" s="180"/>
      <c r="V118" s="180"/>
      <c r="W118" s="180"/>
      <c r="X118" s="180"/>
      <c r="Y118" s="180"/>
      <c r="Z118" s="180"/>
      <c r="AA118" s="180"/>
      <c r="AB118" s="180"/>
      <c r="AC118" s="180"/>
      <c r="AD118" s="180"/>
      <c r="AE118" s="180"/>
      <c r="AF118" s="180"/>
      <c r="AG118" s="183"/>
      <c r="AH118" s="180"/>
      <c r="AI118" s="180"/>
      <c r="AJ118" s="180"/>
    </row>
    <row r="119" spans="1:36" x14ac:dyDescent="0.2">
      <c r="A119" s="192"/>
      <c r="B119" s="193"/>
      <c r="C119" s="180"/>
      <c r="D119" s="180"/>
      <c r="E119" s="180"/>
      <c r="F119" s="180"/>
      <c r="G119" s="180"/>
      <c r="H119" s="180"/>
      <c r="I119" s="180"/>
      <c r="J119" s="180"/>
      <c r="K119" s="180"/>
      <c r="L119" s="180"/>
      <c r="M119" s="180"/>
      <c r="N119" s="180"/>
      <c r="O119" s="180"/>
      <c r="P119" s="183"/>
      <c r="Q119" s="183"/>
      <c r="R119" s="183"/>
      <c r="S119" s="183"/>
      <c r="T119" s="180"/>
      <c r="U119" s="180"/>
      <c r="V119" s="180"/>
      <c r="W119" s="180"/>
      <c r="X119" s="180"/>
      <c r="Y119" s="180"/>
      <c r="Z119" s="180"/>
      <c r="AA119" s="180"/>
      <c r="AB119" s="180"/>
      <c r="AC119" s="180"/>
      <c r="AD119" s="180"/>
      <c r="AE119" s="180"/>
      <c r="AF119" s="180"/>
      <c r="AG119" s="183"/>
      <c r="AH119" s="180"/>
      <c r="AI119" s="180"/>
      <c r="AJ119" s="180"/>
    </row>
    <row r="120" spans="1:36" x14ac:dyDescent="0.2">
      <c r="A120" s="192"/>
      <c r="B120" s="193"/>
      <c r="C120" s="180"/>
      <c r="D120" s="180"/>
      <c r="E120" s="180"/>
      <c r="F120" s="180"/>
      <c r="G120" s="180"/>
      <c r="H120" s="180"/>
      <c r="I120" s="180"/>
      <c r="J120" s="180"/>
      <c r="K120" s="180"/>
      <c r="L120" s="180"/>
      <c r="M120" s="180"/>
      <c r="N120" s="180"/>
      <c r="O120" s="180"/>
      <c r="P120" s="183"/>
      <c r="Q120" s="183"/>
      <c r="R120" s="183"/>
      <c r="S120" s="183"/>
      <c r="T120" s="180"/>
      <c r="U120" s="180"/>
      <c r="V120" s="180"/>
      <c r="W120" s="180"/>
      <c r="X120" s="180"/>
      <c r="Y120" s="180"/>
      <c r="Z120" s="180"/>
      <c r="AA120" s="180"/>
      <c r="AB120" s="180"/>
      <c r="AC120" s="180"/>
      <c r="AD120" s="180"/>
      <c r="AE120" s="180"/>
      <c r="AF120" s="180"/>
      <c r="AG120" s="183"/>
      <c r="AH120" s="180"/>
      <c r="AI120" s="180"/>
      <c r="AJ120" s="180"/>
    </row>
    <row r="121" spans="1:36" x14ac:dyDescent="0.2">
      <c r="A121" s="192"/>
      <c r="B121" s="193"/>
      <c r="C121" s="180"/>
      <c r="D121" s="180"/>
      <c r="E121" s="180"/>
      <c r="F121" s="180"/>
      <c r="G121" s="180"/>
      <c r="H121" s="180"/>
      <c r="I121" s="180"/>
      <c r="J121" s="180"/>
      <c r="K121" s="180"/>
      <c r="L121" s="180"/>
      <c r="M121" s="180"/>
      <c r="N121" s="180"/>
      <c r="O121" s="180"/>
      <c r="P121" s="183"/>
      <c r="Q121" s="183"/>
      <c r="R121" s="183"/>
      <c r="S121" s="183"/>
      <c r="T121" s="180"/>
      <c r="U121" s="180"/>
      <c r="V121" s="180"/>
      <c r="W121" s="180"/>
      <c r="X121" s="180"/>
      <c r="Y121" s="180"/>
      <c r="Z121" s="180"/>
      <c r="AA121" s="180"/>
      <c r="AB121" s="180"/>
      <c r="AC121" s="180"/>
      <c r="AD121" s="180"/>
      <c r="AE121" s="180"/>
      <c r="AF121" s="180"/>
      <c r="AG121" s="183"/>
      <c r="AH121" s="180"/>
      <c r="AI121" s="180"/>
      <c r="AJ121" s="180"/>
    </row>
    <row r="122" spans="1:36" x14ac:dyDescent="0.2">
      <c r="A122" s="192"/>
      <c r="B122" s="193"/>
      <c r="C122" s="180"/>
      <c r="D122" s="180"/>
      <c r="E122" s="180"/>
      <c r="F122" s="180"/>
      <c r="G122" s="180"/>
      <c r="H122" s="180"/>
      <c r="I122" s="180"/>
      <c r="J122" s="180"/>
      <c r="K122" s="180"/>
      <c r="L122" s="180"/>
      <c r="M122" s="180"/>
      <c r="N122" s="180"/>
      <c r="O122" s="180"/>
      <c r="P122" s="183"/>
      <c r="Q122" s="183"/>
      <c r="R122" s="183"/>
      <c r="S122" s="183"/>
      <c r="T122" s="180"/>
      <c r="U122" s="180"/>
      <c r="V122" s="180"/>
      <c r="W122" s="180"/>
      <c r="X122" s="180"/>
      <c r="Y122" s="180"/>
      <c r="Z122" s="180"/>
      <c r="AA122" s="180"/>
      <c r="AB122" s="180"/>
      <c r="AC122" s="180"/>
      <c r="AD122" s="180"/>
      <c r="AE122" s="180"/>
      <c r="AF122" s="180"/>
      <c r="AG122" s="183"/>
      <c r="AH122" s="180"/>
      <c r="AI122" s="180"/>
      <c r="AJ122" s="180"/>
    </row>
    <row r="123" spans="1:36" x14ac:dyDescent="0.2">
      <c r="A123" s="192"/>
      <c r="B123" s="193"/>
      <c r="C123" s="180"/>
      <c r="D123" s="180"/>
      <c r="E123" s="180"/>
      <c r="F123" s="180"/>
      <c r="G123" s="180"/>
      <c r="H123" s="180"/>
      <c r="I123" s="180"/>
      <c r="J123" s="180"/>
      <c r="K123" s="180"/>
      <c r="L123" s="180"/>
      <c r="M123" s="180"/>
      <c r="N123" s="180"/>
      <c r="O123" s="180"/>
      <c r="P123" s="183"/>
      <c r="Q123" s="183"/>
      <c r="R123" s="183"/>
      <c r="S123" s="183"/>
      <c r="T123" s="180"/>
      <c r="U123" s="180"/>
      <c r="V123" s="180"/>
      <c r="W123" s="180"/>
      <c r="X123" s="180"/>
      <c r="Y123" s="180"/>
      <c r="Z123" s="180"/>
      <c r="AA123" s="180"/>
      <c r="AB123" s="180"/>
      <c r="AC123" s="180"/>
      <c r="AD123" s="180"/>
      <c r="AE123" s="180"/>
      <c r="AF123" s="180"/>
      <c r="AG123" s="183"/>
      <c r="AH123" s="180"/>
      <c r="AI123" s="180"/>
      <c r="AJ123" s="180"/>
    </row>
    <row r="124" spans="1:36" x14ac:dyDescent="0.2">
      <c r="A124" s="192"/>
      <c r="B124" s="193"/>
      <c r="C124" s="180"/>
      <c r="D124" s="180"/>
      <c r="E124" s="180"/>
      <c r="F124" s="180"/>
      <c r="G124" s="180"/>
      <c r="H124" s="180"/>
      <c r="I124" s="180"/>
      <c r="J124" s="180"/>
      <c r="K124" s="180"/>
      <c r="L124" s="180"/>
      <c r="M124" s="180"/>
      <c r="N124" s="180"/>
      <c r="O124" s="180"/>
      <c r="P124" s="183"/>
      <c r="Q124" s="183"/>
      <c r="R124" s="183"/>
      <c r="S124" s="183"/>
      <c r="T124" s="180"/>
      <c r="U124" s="180"/>
      <c r="V124" s="180"/>
      <c r="W124" s="180"/>
      <c r="X124" s="180"/>
      <c r="Y124" s="180"/>
      <c r="Z124" s="180"/>
      <c r="AA124" s="180"/>
      <c r="AB124" s="180"/>
      <c r="AC124" s="180"/>
      <c r="AD124" s="180"/>
      <c r="AE124" s="180"/>
      <c r="AF124" s="180"/>
      <c r="AG124" s="183"/>
      <c r="AH124" s="180"/>
      <c r="AI124" s="180"/>
      <c r="AJ124" s="180"/>
    </row>
    <row r="125" spans="1:36" x14ac:dyDescent="0.2">
      <c r="A125" s="192"/>
      <c r="B125" s="193"/>
      <c r="C125" s="180"/>
      <c r="D125" s="180"/>
      <c r="E125" s="180"/>
      <c r="F125" s="180"/>
      <c r="G125" s="180"/>
      <c r="H125" s="180"/>
      <c r="I125" s="180"/>
      <c r="J125" s="180"/>
      <c r="K125" s="180"/>
      <c r="L125" s="180"/>
      <c r="M125" s="180"/>
      <c r="N125" s="180"/>
      <c r="O125" s="180"/>
      <c r="P125" s="183"/>
      <c r="Q125" s="183"/>
      <c r="R125" s="183"/>
      <c r="S125" s="183"/>
      <c r="T125" s="180"/>
      <c r="U125" s="180"/>
      <c r="V125" s="180"/>
      <c r="W125" s="180"/>
      <c r="X125" s="180"/>
      <c r="Y125" s="180"/>
      <c r="Z125" s="180"/>
      <c r="AA125" s="180"/>
      <c r="AB125" s="180"/>
      <c r="AC125" s="180"/>
      <c r="AD125" s="180"/>
      <c r="AE125" s="180"/>
      <c r="AF125" s="180"/>
      <c r="AG125" s="183"/>
      <c r="AH125" s="180"/>
      <c r="AI125" s="180"/>
      <c r="AJ125" s="180"/>
    </row>
    <row r="126" spans="1:36" x14ac:dyDescent="0.2">
      <c r="A126" s="192"/>
      <c r="B126" s="193"/>
      <c r="C126" s="180"/>
      <c r="D126" s="180"/>
      <c r="E126" s="180"/>
      <c r="F126" s="180"/>
      <c r="G126" s="180"/>
      <c r="H126" s="180"/>
      <c r="I126" s="180"/>
      <c r="J126" s="180"/>
      <c r="K126" s="180"/>
      <c r="L126" s="180"/>
      <c r="M126" s="180"/>
      <c r="N126" s="180"/>
      <c r="O126" s="180"/>
      <c r="P126" s="183"/>
      <c r="Q126" s="183"/>
      <c r="R126" s="183"/>
      <c r="S126" s="183"/>
      <c r="T126" s="180"/>
      <c r="U126" s="180"/>
      <c r="V126" s="180"/>
      <c r="W126" s="180"/>
      <c r="X126" s="180"/>
      <c r="Y126" s="180"/>
      <c r="Z126" s="180"/>
      <c r="AA126" s="180"/>
      <c r="AB126" s="180"/>
      <c r="AC126" s="180"/>
      <c r="AD126" s="180"/>
      <c r="AE126" s="180"/>
      <c r="AF126" s="180"/>
      <c r="AG126" s="183"/>
      <c r="AH126" s="180"/>
      <c r="AI126" s="180"/>
      <c r="AJ126" s="180"/>
    </row>
    <row r="127" spans="1:36" x14ac:dyDescent="0.2">
      <c r="A127" s="192"/>
      <c r="B127" s="193"/>
      <c r="C127" s="180"/>
      <c r="D127" s="180"/>
      <c r="E127" s="180"/>
      <c r="F127" s="180"/>
      <c r="G127" s="180"/>
      <c r="H127" s="180"/>
      <c r="I127" s="180"/>
      <c r="J127" s="180"/>
      <c r="K127" s="180"/>
      <c r="L127" s="180"/>
      <c r="M127" s="180"/>
      <c r="N127" s="180"/>
      <c r="O127" s="180"/>
      <c r="P127" s="183"/>
      <c r="Q127" s="183"/>
      <c r="R127" s="183"/>
      <c r="S127" s="183"/>
      <c r="T127" s="180"/>
      <c r="U127" s="180"/>
      <c r="V127" s="180"/>
      <c r="W127" s="180"/>
      <c r="X127" s="180"/>
      <c r="Y127" s="180"/>
      <c r="Z127" s="180"/>
      <c r="AA127" s="180"/>
      <c r="AB127" s="180"/>
      <c r="AC127" s="180"/>
      <c r="AD127" s="180"/>
      <c r="AE127" s="180"/>
      <c r="AF127" s="180"/>
      <c r="AG127" s="183"/>
      <c r="AH127" s="180"/>
      <c r="AI127" s="180"/>
      <c r="AJ127" s="180"/>
    </row>
    <row r="128" spans="1:36" x14ac:dyDescent="0.2">
      <c r="A128" s="192"/>
      <c r="B128" s="193"/>
      <c r="C128" s="180"/>
      <c r="D128" s="180"/>
      <c r="E128" s="180"/>
      <c r="F128" s="180"/>
      <c r="G128" s="180"/>
      <c r="H128" s="180"/>
      <c r="I128" s="180"/>
      <c r="J128" s="180"/>
      <c r="K128" s="180"/>
      <c r="L128" s="180"/>
      <c r="M128" s="180"/>
      <c r="N128" s="180"/>
      <c r="O128" s="180"/>
      <c r="P128" s="183"/>
      <c r="Q128" s="183"/>
      <c r="R128" s="183"/>
      <c r="S128" s="183"/>
      <c r="T128" s="180"/>
      <c r="U128" s="180"/>
      <c r="V128" s="180"/>
      <c r="W128" s="180"/>
      <c r="X128" s="180"/>
      <c r="Y128" s="180"/>
      <c r="Z128" s="180"/>
      <c r="AA128" s="180"/>
      <c r="AB128" s="180"/>
      <c r="AC128" s="180"/>
      <c r="AD128" s="180"/>
      <c r="AE128" s="180"/>
      <c r="AF128" s="180"/>
      <c r="AG128" s="183"/>
      <c r="AH128" s="180"/>
      <c r="AI128" s="180"/>
      <c r="AJ128" s="180"/>
    </row>
    <row r="129" spans="1:36" x14ac:dyDescent="0.2">
      <c r="A129" s="192"/>
      <c r="B129" s="193"/>
      <c r="C129" s="180"/>
      <c r="D129" s="180"/>
      <c r="E129" s="180"/>
      <c r="F129" s="180"/>
      <c r="G129" s="180"/>
      <c r="H129" s="180"/>
      <c r="I129" s="180"/>
      <c r="J129" s="180"/>
      <c r="K129" s="180"/>
      <c r="L129" s="180"/>
      <c r="M129" s="180"/>
      <c r="N129" s="180"/>
      <c r="O129" s="180"/>
      <c r="P129" s="183"/>
      <c r="Q129" s="183"/>
      <c r="R129" s="183"/>
      <c r="S129" s="183"/>
      <c r="T129" s="180"/>
      <c r="U129" s="180"/>
      <c r="V129" s="180"/>
      <c r="W129" s="180"/>
      <c r="X129" s="180"/>
      <c r="Y129" s="180"/>
      <c r="Z129" s="180"/>
      <c r="AA129" s="180"/>
      <c r="AB129" s="180"/>
      <c r="AC129" s="180"/>
      <c r="AD129" s="180"/>
      <c r="AE129" s="180"/>
      <c r="AF129" s="180"/>
      <c r="AG129" s="183"/>
      <c r="AH129" s="180"/>
      <c r="AI129" s="180"/>
      <c r="AJ129" s="180"/>
    </row>
    <row r="130" spans="1:36" x14ac:dyDescent="0.2">
      <c r="A130" s="192"/>
      <c r="B130" s="193"/>
      <c r="C130" s="180"/>
      <c r="D130" s="180"/>
      <c r="E130" s="180"/>
      <c r="F130" s="180"/>
      <c r="G130" s="180"/>
      <c r="H130" s="180"/>
      <c r="I130" s="180"/>
      <c r="J130" s="180"/>
      <c r="K130" s="180"/>
      <c r="L130" s="180"/>
      <c r="M130" s="180"/>
      <c r="N130" s="180"/>
      <c r="O130" s="180"/>
      <c r="P130" s="183"/>
      <c r="Q130" s="183"/>
      <c r="R130" s="183"/>
      <c r="S130" s="183"/>
      <c r="T130" s="180"/>
      <c r="U130" s="180"/>
      <c r="V130" s="180"/>
      <c r="W130" s="180"/>
      <c r="X130" s="180"/>
      <c r="Y130" s="180"/>
      <c r="Z130" s="180"/>
      <c r="AA130" s="180"/>
      <c r="AB130" s="180"/>
      <c r="AC130" s="180"/>
      <c r="AD130" s="180"/>
      <c r="AE130" s="180"/>
      <c r="AF130" s="180"/>
      <c r="AG130" s="183"/>
      <c r="AH130" s="180"/>
      <c r="AI130" s="180"/>
      <c r="AJ130" s="180"/>
    </row>
    <row r="131" spans="1:36" x14ac:dyDescent="0.2">
      <c r="A131" s="192"/>
      <c r="B131" s="193"/>
      <c r="C131" s="180"/>
      <c r="D131" s="180"/>
      <c r="E131" s="180"/>
      <c r="F131" s="180"/>
      <c r="G131" s="180"/>
      <c r="H131" s="180"/>
      <c r="I131" s="180"/>
      <c r="J131" s="180"/>
      <c r="K131" s="180"/>
      <c r="L131" s="180"/>
      <c r="M131" s="180"/>
      <c r="N131" s="180"/>
      <c r="O131" s="180"/>
      <c r="P131" s="183"/>
      <c r="Q131" s="183"/>
      <c r="R131" s="183"/>
      <c r="S131" s="183"/>
      <c r="T131" s="180"/>
      <c r="U131" s="180"/>
      <c r="V131" s="180"/>
      <c r="W131" s="180"/>
      <c r="X131" s="180"/>
      <c r="Y131" s="180"/>
      <c r="Z131" s="180"/>
      <c r="AA131" s="180"/>
      <c r="AB131" s="180"/>
      <c r="AC131" s="180"/>
      <c r="AD131" s="180"/>
      <c r="AE131" s="180"/>
      <c r="AF131" s="180"/>
      <c r="AG131" s="183"/>
      <c r="AH131" s="180"/>
      <c r="AI131" s="180"/>
      <c r="AJ131" s="180"/>
    </row>
    <row r="132" spans="1:36" x14ac:dyDescent="0.2">
      <c r="A132" s="192"/>
      <c r="B132" s="193"/>
      <c r="C132" s="180"/>
      <c r="D132" s="180"/>
      <c r="E132" s="180"/>
      <c r="F132" s="180"/>
      <c r="G132" s="180"/>
      <c r="H132" s="180"/>
      <c r="I132" s="180"/>
      <c r="J132" s="180"/>
      <c r="K132" s="180"/>
      <c r="L132" s="180"/>
      <c r="M132" s="180"/>
      <c r="N132" s="180"/>
      <c r="O132" s="180"/>
      <c r="P132" s="183"/>
      <c r="Q132" s="183"/>
      <c r="R132" s="183"/>
      <c r="S132" s="183"/>
      <c r="T132" s="180"/>
      <c r="U132" s="180"/>
      <c r="V132" s="180"/>
      <c r="W132" s="180"/>
      <c r="X132" s="180"/>
      <c r="Y132" s="180"/>
      <c r="Z132" s="180"/>
      <c r="AA132" s="180"/>
      <c r="AB132" s="180"/>
      <c r="AC132" s="180"/>
      <c r="AD132" s="180"/>
      <c r="AE132" s="180"/>
      <c r="AF132" s="180"/>
      <c r="AG132" s="183"/>
      <c r="AH132" s="180"/>
      <c r="AI132" s="180"/>
      <c r="AJ132" s="180"/>
    </row>
    <row r="133" spans="1:36" x14ac:dyDescent="0.2">
      <c r="A133" s="192"/>
      <c r="B133" s="193"/>
      <c r="C133" s="180"/>
      <c r="D133" s="180"/>
      <c r="E133" s="180"/>
      <c r="F133" s="180"/>
      <c r="G133" s="180"/>
      <c r="H133" s="180"/>
      <c r="I133" s="180"/>
      <c r="J133" s="180"/>
      <c r="K133" s="180"/>
      <c r="L133" s="180"/>
      <c r="M133" s="180"/>
      <c r="N133" s="180"/>
      <c r="O133" s="180"/>
      <c r="P133" s="183"/>
      <c r="Q133" s="183"/>
      <c r="R133" s="183"/>
      <c r="S133" s="183"/>
      <c r="T133" s="180"/>
      <c r="U133" s="180"/>
      <c r="V133" s="180"/>
      <c r="W133" s="180"/>
      <c r="X133" s="180"/>
      <c r="Y133" s="180"/>
      <c r="Z133" s="180"/>
      <c r="AA133" s="180"/>
      <c r="AB133" s="180"/>
      <c r="AC133" s="180"/>
      <c r="AD133" s="180"/>
      <c r="AE133" s="180"/>
      <c r="AF133" s="180"/>
      <c r="AG133" s="183"/>
      <c r="AH133" s="180"/>
      <c r="AI133" s="180"/>
      <c r="AJ133" s="180"/>
    </row>
    <row r="134" spans="1:36" x14ac:dyDescent="0.2">
      <c r="A134" s="192"/>
      <c r="B134" s="193"/>
      <c r="C134" s="180"/>
      <c r="D134" s="180"/>
      <c r="E134" s="180"/>
      <c r="F134" s="180"/>
      <c r="G134" s="180"/>
      <c r="H134" s="180"/>
      <c r="I134" s="180"/>
      <c r="J134" s="180"/>
      <c r="K134" s="180"/>
      <c r="L134" s="180"/>
      <c r="M134" s="180"/>
      <c r="N134" s="180"/>
      <c r="O134" s="180"/>
      <c r="P134" s="183"/>
      <c r="Q134" s="183"/>
      <c r="R134" s="183"/>
      <c r="S134" s="183"/>
      <c r="T134" s="180"/>
      <c r="U134" s="180"/>
      <c r="V134" s="180"/>
      <c r="W134" s="180"/>
      <c r="X134" s="180"/>
      <c r="Y134" s="180"/>
      <c r="Z134" s="180"/>
      <c r="AA134" s="180"/>
      <c r="AB134" s="180"/>
      <c r="AC134" s="180"/>
      <c r="AD134" s="180"/>
      <c r="AE134" s="180"/>
      <c r="AF134" s="180"/>
      <c r="AG134" s="183"/>
      <c r="AH134" s="180"/>
      <c r="AI134" s="180"/>
      <c r="AJ134" s="180"/>
    </row>
    <row r="135" spans="1:36" x14ac:dyDescent="0.2">
      <c r="A135" s="192"/>
      <c r="B135" s="193"/>
      <c r="C135" s="180"/>
      <c r="D135" s="180"/>
      <c r="E135" s="180"/>
      <c r="F135" s="180"/>
      <c r="G135" s="180"/>
      <c r="H135" s="180"/>
      <c r="I135" s="180"/>
      <c r="J135" s="180"/>
      <c r="K135" s="180"/>
      <c r="L135" s="180"/>
      <c r="M135" s="180"/>
      <c r="N135" s="180"/>
      <c r="O135" s="180"/>
      <c r="P135" s="183"/>
      <c r="Q135" s="183"/>
      <c r="R135" s="183"/>
      <c r="S135" s="183"/>
      <c r="T135" s="180"/>
      <c r="U135" s="180"/>
      <c r="V135" s="180"/>
      <c r="W135" s="180"/>
      <c r="X135" s="180"/>
      <c r="Y135" s="180"/>
      <c r="Z135" s="180"/>
      <c r="AA135" s="180"/>
      <c r="AB135" s="180"/>
      <c r="AC135" s="180"/>
      <c r="AD135" s="180"/>
      <c r="AE135" s="180"/>
      <c r="AF135" s="180"/>
      <c r="AG135" s="183"/>
      <c r="AH135" s="180"/>
      <c r="AI135" s="180"/>
      <c r="AJ135" s="180"/>
    </row>
    <row r="136" spans="1:36" x14ac:dyDescent="0.2">
      <c r="A136" s="192"/>
      <c r="B136" s="193"/>
      <c r="C136" s="180"/>
      <c r="D136" s="180"/>
      <c r="E136" s="180"/>
      <c r="F136" s="180"/>
      <c r="G136" s="180"/>
      <c r="H136" s="180"/>
      <c r="I136" s="180"/>
      <c r="J136" s="180"/>
      <c r="K136" s="180"/>
      <c r="L136" s="180"/>
      <c r="M136" s="180"/>
      <c r="N136" s="180"/>
      <c r="O136" s="180"/>
      <c r="P136" s="183"/>
      <c r="Q136" s="183"/>
      <c r="R136" s="183"/>
      <c r="S136" s="183"/>
      <c r="T136" s="180"/>
      <c r="U136" s="180"/>
      <c r="V136" s="180"/>
      <c r="W136" s="180"/>
      <c r="X136" s="180"/>
      <c r="Y136" s="180"/>
      <c r="Z136" s="180"/>
      <c r="AA136" s="180"/>
      <c r="AB136" s="180"/>
      <c r="AC136" s="180"/>
      <c r="AD136" s="180"/>
      <c r="AE136" s="180"/>
      <c r="AF136" s="180"/>
      <c r="AG136" s="183"/>
      <c r="AH136" s="180"/>
      <c r="AI136" s="180"/>
      <c r="AJ136" s="180"/>
    </row>
    <row r="137" spans="1:36" x14ac:dyDescent="0.2">
      <c r="A137" s="192"/>
      <c r="B137" s="193"/>
      <c r="C137" s="190"/>
      <c r="D137" s="190"/>
      <c r="E137" s="190"/>
      <c r="F137" s="190"/>
      <c r="G137" s="190"/>
      <c r="H137" s="190"/>
      <c r="I137" s="190"/>
      <c r="J137" s="190"/>
      <c r="K137" s="190"/>
      <c r="L137" s="190"/>
      <c r="M137" s="190"/>
      <c r="N137" s="190"/>
      <c r="O137" s="190"/>
      <c r="P137" s="183"/>
      <c r="Q137" s="183"/>
      <c r="R137" s="183"/>
      <c r="S137" s="183"/>
      <c r="T137" s="180"/>
      <c r="U137" s="180"/>
      <c r="V137" s="180"/>
      <c r="W137" s="180"/>
      <c r="X137" s="180"/>
      <c r="Y137" s="180"/>
      <c r="Z137" s="180"/>
      <c r="AA137" s="180"/>
      <c r="AB137" s="180"/>
      <c r="AC137" s="180"/>
      <c r="AD137" s="180"/>
      <c r="AE137" s="180"/>
      <c r="AF137" s="180"/>
      <c r="AG137" s="183"/>
      <c r="AH137" s="180"/>
      <c r="AI137" s="180"/>
      <c r="AJ137" s="180"/>
    </row>
    <row r="138" spans="1:36" x14ac:dyDescent="0.2">
      <c r="A138" s="192"/>
      <c r="B138" s="193"/>
      <c r="C138" s="190"/>
      <c r="D138" s="190"/>
      <c r="E138" s="190"/>
      <c r="F138" s="190"/>
      <c r="G138" s="190"/>
      <c r="H138" s="190"/>
      <c r="I138" s="190"/>
      <c r="J138" s="190"/>
      <c r="K138" s="190"/>
      <c r="L138" s="190"/>
      <c r="M138" s="190"/>
      <c r="N138" s="190"/>
      <c r="O138" s="190"/>
      <c r="P138" s="183"/>
      <c r="Q138" s="183"/>
      <c r="R138" s="183"/>
      <c r="S138" s="183"/>
      <c r="T138" s="180"/>
      <c r="U138" s="180"/>
      <c r="V138" s="180"/>
      <c r="W138" s="180"/>
      <c r="X138" s="180"/>
      <c r="Y138" s="180"/>
      <c r="Z138" s="180"/>
      <c r="AA138" s="180"/>
      <c r="AB138" s="180"/>
      <c r="AC138" s="180"/>
      <c r="AD138" s="180"/>
      <c r="AE138" s="180"/>
      <c r="AF138" s="180"/>
      <c r="AG138" s="183"/>
      <c r="AH138" s="180"/>
      <c r="AI138" s="180"/>
      <c r="AJ138" s="180"/>
    </row>
    <row r="139" spans="1:36" x14ac:dyDescent="0.2">
      <c r="A139" s="192"/>
      <c r="B139" s="193"/>
      <c r="C139" s="190"/>
      <c r="D139" s="190"/>
      <c r="E139" s="190" t="s">
        <v>88</v>
      </c>
      <c r="F139" s="190"/>
      <c r="G139" s="206">
        <v>0</v>
      </c>
      <c r="H139" s="190"/>
      <c r="I139" s="190"/>
      <c r="J139" s="190"/>
      <c r="K139" s="190"/>
      <c r="L139" s="190"/>
      <c r="M139" s="190"/>
      <c r="N139" s="190"/>
      <c r="O139" s="190"/>
      <c r="P139" s="183"/>
      <c r="Q139" s="183"/>
      <c r="R139" s="183"/>
      <c r="S139" s="183"/>
      <c r="T139" s="180"/>
      <c r="U139" s="180"/>
      <c r="V139" s="180"/>
      <c r="W139" s="180"/>
      <c r="X139" s="180"/>
      <c r="Y139" s="180"/>
      <c r="Z139" s="180"/>
      <c r="AA139" s="180"/>
      <c r="AB139" s="180"/>
      <c r="AC139" s="180"/>
      <c r="AD139" s="180"/>
      <c r="AE139" s="180"/>
      <c r="AF139" s="180"/>
      <c r="AG139" s="183"/>
      <c r="AH139" s="180"/>
      <c r="AI139" s="180"/>
      <c r="AJ139" s="180"/>
    </row>
    <row r="140" spans="1:36" s="15" customFormat="1" x14ac:dyDescent="0.2">
      <c r="A140" s="192"/>
      <c r="B140" s="193"/>
      <c r="C140" s="190"/>
      <c r="D140" s="190"/>
      <c r="E140" s="190"/>
      <c r="F140" s="190"/>
      <c r="G140" s="190"/>
      <c r="H140" s="190"/>
      <c r="I140" s="190"/>
      <c r="J140" s="190"/>
      <c r="K140" s="190"/>
      <c r="L140" s="190"/>
      <c r="M140" s="190"/>
      <c r="N140" s="190"/>
      <c r="O140" s="190"/>
      <c r="P140" s="207"/>
      <c r="Q140" s="183"/>
      <c r="R140" s="183"/>
      <c r="S140" s="183"/>
      <c r="T140" s="180"/>
      <c r="U140" s="180"/>
      <c r="V140" s="180"/>
      <c r="W140" s="180"/>
      <c r="X140" s="180"/>
      <c r="Y140" s="180"/>
      <c r="Z140" s="180"/>
      <c r="AA140" s="180"/>
      <c r="AB140" s="180"/>
      <c r="AC140" s="180"/>
      <c r="AD140" s="180"/>
      <c r="AE140" s="180"/>
      <c r="AF140" s="180"/>
      <c r="AG140" s="183"/>
      <c r="AH140" s="180"/>
      <c r="AI140" s="180"/>
      <c r="AJ140" s="180"/>
    </row>
    <row r="141" spans="1:36" s="15" customFormat="1" x14ac:dyDescent="0.2">
      <c r="A141" s="192"/>
      <c r="B141" s="193"/>
      <c r="C141" s="190"/>
      <c r="D141" s="190"/>
      <c r="E141" s="190"/>
      <c r="F141" s="190"/>
      <c r="G141" s="190"/>
      <c r="H141" s="190"/>
      <c r="I141" s="190"/>
      <c r="J141" s="190"/>
      <c r="K141" s="190"/>
      <c r="L141" s="190"/>
      <c r="M141" s="190"/>
      <c r="N141" s="190"/>
      <c r="O141" s="190"/>
      <c r="P141" s="207"/>
      <c r="Q141" s="183"/>
      <c r="R141" s="183"/>
      <c r="S141" s="183"/>
      <c r="T141" s="180"/>
      <c r="U141" s="180"/>
      <c r="V141" s="180"/>
      <c r="W141" s="180"/>
      <c r="X141" s="180"/>
      <c r="Y141" s="180"/>
      <c r="Z141" s="180"/>
      <c r="AA141" s="180"/>
      <c r="AB141" s="180"/>
      <c r="AC141" s="180"/>
      <c r="AD141" s="180"/>
      <c r="AE141" s="180"/>
      <c r="AF141" s="180"/>
      <c r="AG141" s="183"/>
      <c r="AH141" s="180"/>
      <c r="AI141" s="180"/>
      <c r="AJ141" s="180"/>
    </row>
    <row r="142" spans="1:36" s="15" customFormat="1" x14ac:dyDescent="0.2">
      <c r="A142" s="192"/>
      <c r="B142" s="193"/>
      <c r="C142" s="190"/>
      <c r="D142" s="190"/>
      <c r="E142" s="208" t="s">
        <v>87</v>
      </c>
      <c r="F142" s="190"/>
      <c r="G142" s="206" t="b">
        <v>0</v>
      </c>
      <c r="H142" s="190"/>
      <c r="I142" s="190"/>
      <c r="J142" s="190"/>
      <c r="K142" s="190"/>
      <c r="L142" s="190"/>
      <c r="M142" s="190"/>
      <c r="N142" s="190"/>
      <c r="O142" s="190"/>
      <c r="P142" s="207"/>
      <c r="Q142" s="183"/>
      <c r="R142" s="183"/>
      <c r="S142" s="183"/>
      <c r="T142" s="180"/>
      <c r="U142" s="180"/>
      <c r="V142" s="180"/>
      <c r="W142" s="180"/>
      <c r="X142" s="180"/>
      <c r="Y142" s="180"/>
      <c r="Z142" s="180"/>
      <c r="AA142" s="180"/>
      <c r="AB142" s="180"/>
      <c r="AC142" s="180"/>
      <c r="AD142" s="180"/>
      <c r="AE142" s="180"/>
      <c r="AF142" s="180"/>
      <c r="AG142" s="183"/>
      <c r="AH142" s="180"/>
      <c r="AI142" s="180"/>
      <c r="AJ142" s="180"/>
    </row>
    <row r="143" spans="1:36" s="15" customFormat="1" x14ac:dyDescent="0.2">
      <c r="A143" s="192"/>
      <c r="B143" s="193"/>
      <c r="C143" s="190"/>
      <c r="D143" s="190"/>
      <c r="E143" s="190"/>
      <c r="F143" s="190"/>
      <c r="G143" s="190"/>
      <c r="H143" s="190"/>
      <c r="I143" s="190"/>
      <c r="J143" s="190"/>
      <c r="K143" s="190"/>
      <c r="L143" s="190"/>
      <c r="M143" s="190"/>
      <c r="N143" s="190"/>
      <c r="O143" s="190"/>
      <c r="P143" s="207"/>
      <c r="Q143" s="183"/>
      <c r="R143" s="183"/>
      <c r="S143" s="183"/>
      <c r="T143" s="180"/>
      <c r="U143" s="180"/>
      <c r="V143" s="180"/>
      <c r="W143" s="180"/>
      <c r="X143" s="180"/>
      <c r="Y143" s="180"/>
      <c r="Z143" s="180"/>
      <c r="AA143" s="180"/>
      <c r="AB143" s="180"/>
      <c r="AC143" s="180"/>
      <c r="AD143" s="180"/>
      <c r="AE143" s="180"/>
      <c r="AF143" s="180"/>
      <c r="AG143" s="183"/>
      <c r="AH143" s="180"/>
      <c r="AI143" s="180"/>
      <c r="AJ143" s="180"/>
    </row>
    <row r="144" spans="1:36" s="15" customFormat="1" x14ac:dyDescent="0.2">
      <c r="A144" s="192"/>
      <c r="B144" s="193"/>
      <c r="C144" s="190"/>
      <c r="D144" s="190"/>
      <c r="E144" s="190" t="s">
        <v>94</v>
      </c>
      <c r="F144" s="190"/>
      <c r="G144" s="190"/>
      <c r="H144" s="190"/>
      <c r="I144" s="190"/>
      <c r="J144" s="190"/>
      <c r="K144" s="190"/>
      <c r="L144" s="190"/>
      <c r="M144" s="190"/>
      <c r="N144" s="190"/>
      <c r="O144" s="190"/>
      <c r="P144" s="207"/>
      <c r="Q144" s="183"/>
      <c r="R144" s="183"/>
      <c r="S144" s="183"/>
      <c r="T144" s="180"/>
      <c r="U144" s="180"/>
      <c r="V144" s="180"/>
      <c r="W144" s="180"/>
      <c r="X144" s="180"/>
      <c r="Y144" s="180"/>
      <c r="Z144" s="180"/>
      <c r="AA144" s="180"/>
      <c r="AB144" s="180"/>
      <c r="AC144" s="180"/>
      <c r="AD144" s="180"/>
      <c r="AE144" s="180"/>
      <c r="AF144" s="180"/>
      <c r="AG144" s="183"/>
      <c r="AH144" s="180"/>
      <c r="AI144" s="180"/>
      <c r="AJ144" s="180"/>
    </row>
    <row r="145" spans="1:36" s="15" customFormat="1" x14ac:dyDescent="0.2">
      <c r="A145" s="192"/>
      <c r="B145" s="193"/>
      <c r="C145" s="190"/>
      <c r="D145" s="190"/>
      <c r="E145" s="190" t="s">
        <v>54</v>
      </c>
      <c r="F145" s="190"/>
      <c r="G145" s="209" t="b">
        <v>0</v>
      </c>
      <c r="H145" s="190"/>
      <c r="I145" s="190"/>
      <c r="J145" s="190"/>
      <c r="K145" s="190"/>
      <c r="L145" s="190"/>
      <c r="M145" s="190"/>
      <c r="N145" s="190"/>
      <c r="O145" s="190"/>
      <c r="P145" s="207"/>
      <c r="Q145" s="183"/>
      <c r="R145" s="183"/>
      <c r="S145" s="183"/>
      <c r="T145" s="180"/>
      <c r="U145" s="180"/>
      <c r="V145" s="180"/>
      <c r="W145" s="180"/>
      <c r="X145" s="180"/>
      <c r="Y145" s="180"/>
      <c r="Z145" s="180"/>
      <c r="AA145" s="180"/>
      <c r="AB145" s="180"/>
      <c r="AC145" s="180"/>
      <c r="AD145" s="180"/>
      <c r="AE145" s="180"/>
      <c r="AF145" s="180"/>
      <c r="AG145" s="183"/>
      <c r="AH145" s="180"/>
      <c r="AI145" s="180"/>
      <c r="AJ145" s="180"/>
    </row>
    <row r="146" spans="1:36" s="15" customFormat="1" x14ac:dyDescent="0.2">
      <c r="A146" s="192"/>
      <c r="B146" s="193"/>
      <c r="C146" s="190"/>
      <c r="D146" s="190"/>
      <c r="E146" s="190" t="s">
        <v>55</v>
      </c>
      <c r="F146" s="190"/>
      <c r="G146" s="209" t="b">
        <v>0</v>
      </c>
      <c r="H146" s="190"/>
      <c r="I146" s="190"/>
      <c r="J146" s="190"/>
      <c r="K146" s="190"/>
      <c r="L146" s="190"/>
      <c r="M146" s="190"/>
      <c r="N146" s="190"/>
      <c r="O146" s="190"/>
      <c r="P146" s="207"/>
      <c r="Q146" s="183"/>
      <c r="R146" s="183"/>
      <c r="S146" s="183"/>
      <c r="T146" s="180"/>
      <c r="U146" s="180"/>
      <c r="V146" s="180"/>
      <c r="W146" s="180"/>
      <c r="X146" s="180"/>
      <c r="Y146" s="180"/>
      <c r="Z146" s="180"/>
      <c r="AA146" s="180"/>
      <c r="AB146" s="180"/>
      <c r="AC146" s="180"/>
      <c r="AD146" s="180"/>
      <c r="AE146" s="180"/>
      <c r="AF146" s="180"/>
      <c r="AG146" s="183"/>
      <c r="AH146" s="180"/>
      <c r="AI146" s="180"/>
      <c r="AJ146" s="180"/>
    </row>
    <row r="147" spans="1:36" s="15" customFormat="1" x14ac:dyDescent="0.2">
      <c r="A147" s="192"/>
      <c r="B147" s="193"/>
      <c r="C147" s="190"/>
      <c r="D147" s="190"/>
      <c r="E147" s="190" t="s">
        <v>56</v>
      </c>
      <c r="F147" s="190"/>
      <c r="G147" s="209" t="b">
        <v>0</v>
      </c>
      <c r="H147" s="190"/>
      <c r="I147" s="190"/>
      <c r="J147" s="190"/>
      <c r="K147" s="190"/>
      <c r="L147" s="190"/>
      <c r="M147" s="190"/>
      <c r="N147" s="190"/>
      <c r="O147" s="190"/>
      <c r="P147" s="207"/>
      <c r="Q147" s="183"/>
      <c r="R147" s="183"/>
      <c r="S147" s="183"/>
      <c r="T147" s="180"/>
      <c r="U147" s="180"/>
      <c r="V147" s="180"/>
      <c r="W147" s="180"/>
      <c r="X147" s="180"/>
      <c r="Y147" s="180"/>
      <c r="Z147" s="180"/>
      <c r="AA147" s="180"/>
      <c r="AB147" s="180"/>
      <c r="AC147" s="180"/>
      <c r="AD147" s="180"/>
      <c r="AE147" s="180"/>
      <c r="AF147" s="180"/>
      <c r="AG147" s="183"/>
      <c r="AH147" s="180"/>
      <c r="AI147" s="180"/>
      <c r="AJ147" s="180"/>
    </row>
    <row r="148" spans="1:36" s="15" customFormat="1" x14ac:dyDescent="0.2">
      <c r="A148" s="192"/>
      <c r="B148" s="193"/>
      <c r="C148" s="190"/>
      <c r="D148" s="190"/>
      <c r="E148" s="190" t="s">
        <v>95</v>
      </c>
      <c r="F148" s="190"/>
      <c r="G148" s="209" t="b">
        <v>0</v>
      </c>
      <c r="H148" s="190"/>
      <c r="I148" s="190"/>
      <c r="J148" s="190"/>
      <c r="K148" s="190"/>
      <c r="L148" s="190"/>
      <c r="M148" s="190"/>
      <c r="N148" s="190"/>
      <c r="O148" s="190"/>
      <c r="P148" s="207"/>
      <c r="Q148" s="183"/>
      <c r="R148" s="183"/>
      <c r="S148" s="183"/>
      <c r="T148" s="180"/>
      <c r="U148" s="180"/>
      <c r="V148" s="180"/>
      <c r="W148" s="180"/>
      <c r="X148" s="180"/>
      <c r="Y148" s="180"/>
      <c r="Z148" s="180"/>
      <c r="AA148" s="180"/>
      <c r="AB148" s="180"/>
      <c r="AC148" s="180"/>
      <c r="AD148" s="180"/>
      <c r="AE148" s="180"/>
      <c r="AF148" s="180"/>
      <c r="AG148" s="183"/>
      <c r="AH148" s="180"/>
      <c r="AI148" s="180"/>
      <c r="AJ148" s="180"/>
    </row>
    <row r="149" spans="1:36" s="15" customFormat="1" x14ac:dyDescent="0.2">
      <c r="A149" s="192"/>
      <c r="B149" s="193"/>
      <c r="C149" s="190"/>
      <c r="D149" s="190"/>
      <c r="E149" s="190"/>
      <c r="F149" s="190"/>
      <c r="G149" s="190"/>
      <c r="H149" s="190"/>
      <c r="I149" s="190"/>
      <c r="J149" s="190"/>
      <c r="K149" s="190"/>
      <c r="L149" s="190"/>
      <c r="M149" s="190"/>
      <c r="N149" s="190"/>
      <c r="O149" s="190"/>
      <c r="P149" s="207"/>
      <c r="Q149" s="183"/>
      <c r="R149" s="183"/>
      <c r="S149" s="183"/>
      <c r="T149" s="180"/>
      <c r="U149" s="180"/>
      <c r="V149" s="180"/>
      <c r="W149" s="180"/>
      <c r="X149" s="180"/>
      <c r="Y149" s="180"/>
      <c r="Z149" s="180"/>
      <c r="AA149" s="180"/>
      <c r="AB149" s="180"/>
      <c r="AC149" s="180"/>
      <c r="AD149" s="180"/>
      <c r="AE149" s="180"/>
      <c r="AF149" s="180"/>
      <c r="AG149" s="183"/>
      <c r="AH149" s="180"/>
      <c r="AI149" s="180"/>
      <c r="AJ149" s="180"/>
    </row>
    <row r="150" spans="1:36" s="15" customFormat="1" x14ac:dyDescent="0.2">
      <c r="A150" s="192"/>
      <c r="B150" s="193"/>
      <c r="C150" s="180"/>
      <c r="D150" s="180"/>
      <c r="E150" s="180"/>
      <c r="F150" s="180"/>
      <c r="G150" s="180"/>
      <c r="H150" s="180"/>
      <c r="I150" s="180"/>
      <c r="J150" s="180"/>
      <c r="K150" s="180"/>
      <c r="L150" s="180"/>
      <c r="M150" s="180"/>
      <c r="N150" s="180"/>
      <c r="O150" s="180"/>
      <c r="P150" s="207"/>
      <c r="Q150" s="183"/>
      <c r="R150" s="183"/>
      <c r="S150" s="183"/>
      <c r="T150" s="180"/>
      <c r="U150" s="180"/>
      <c r="V150" s="180"/>
      <c r="W150" s="180"/>
      <c r="X150" s="180"/>
      <c r="Y150" s="180"/>
      <c r="Z150" s="180"/>
      <c r="AA150" s="180"/>
      <c r="AB150" s="180"/>
      <c r="AC150" s="180"/>
      <c r="AD150" s="180"/>
      <c r="AE150" s="180"/>
      <c r="AF150" s="180"/>
      <c r="AG150" s="183"/>
      <c r="AH150" s="180"/>
      <c r="AI150" s="180"/>
      <c r="AJ150" s="180"/>
    </row>
    <row r="151" spans="1:36" s="15" customFormat="1" x14ac:dyDescent="0.2">
      <c r="A151" s="192"/>
      <c r="B151" s="193"/>
      <c r="C151" s="180"/>
      <c r="D151" s="180"/>
      <c r="E151" s="180"/>
      <c r="F151" s="180"/>
      <c r="G151" s="180"/>
      <c r="H151" s="180"/>
      <c r="I151" s="180"/>
      <c r="J151" s="180"/>
      <c r="K151" s="180"/>
      <c r="L151" s="180"/>
      <c r="M151" s="180"/>
      <c r="N151" s="180"/>
      <c r="O151" s="180"/>
      <c r="P151" s="207"/>
      <c r="Q151" s="183"/>
      <c r="R151" s="183"/>
      <c r="S151" s="183"/>
      <c r="T151" s="180"/>
      <c r="U151" s="180"/>
      <c r="V151" s="180"/>
      <c r="W151" s="180"/>
      <c r="X151" s="180"/>
      <c r="Y151" s="180"/>
      <c r="Z151" s="180"/>
      <c r="AA151" s="180"/>
      <c r="AB151" s="180"/>
      <c r="AC151" s="180"/>
      <c r="AD151" s="180"/>
      <c r="AE151" s="180"/>
      <c r="AF151" s="180"/>
      <c r="AG151" s="183"/>
      <c r="AH151" s="180"/>
      <c r="AI151" s="180"/>
      <c r="AJ151" s="180"/>
    </row>
    <row r="152" spans="1:36" s="15" customFormat="1" x14ac:dyDescent="0.2">
      <c r="A152" s="192"/>
      <c r="B152" s="193"/>
      <c r="C152" s="180"/>
      <c r="D152" s="180"/>
      <c r="E152" s="180"/>
      <c r="F152" s="180"/>
      <c r="G152" s="180"/>
      <c r="H152" s="180"/>
      <c r="I152" s="180"/>
      <c r="J152" s="180"/>
      <c r="K152" s="180"/>
      <c r="L152" s="180"/>
      <c r="M152" s="180"/>
      <c r="N152" s="180"/>
      <c r="O152" s="180"/>
      <c r="P152" s="207"/>
      <c r="Q152" s="183"/>
      <c r="R152" s="183"/>
      <c r="S152" s="183"/>
      <c r="T152" s="180"/>
      <c r="U152" s="180"/>
      <c r="V152" s="180"/>
      <c r="W152" s="180"/>
      <c r="X152" s="180"/>
      <c r="Y152" s="180"/>
      <c r="Z152" s="180"/>
      <c r="AA152" s="180"/>
      <c r="AB152" s="180"/>
      <c r="AC152" s="180"/>
      <c r="AD152" s="180"/>
      <c r="AE152" s="180"/>
      <c r="AF152" s="180"/>
      <c r="AG152" s="183"/>
      <c r="AH152" s="180"/>
      <c r="AI152" s="180"/>
      <c r="AJ152" s="180"/>
    </row>
  </sheetData>
  <sheetProtection algorithmName="SHA-512" hashValue="qCz9G97CDvMK2gBfuVhjoPKnM8QE4pJ5O1JM+pqgP/4ZKD+dSrYDNw/tBXosUUp2Ccp8PI8OUyAYlQmqq+ujCQ==" saltValue="sFIq5+dqCgBUZRwqJnff2g==" spinCount="100000" sheet="1" objects="1" scenarios="1" selectLockedCells="1"/>
  <mergeCells count="52">
    <mergeCell ref="I19:N19"/>
    <mergeCell ref="C4:O4"/>
    <mergeCell ref="C5:E5"/>
    <mergeCell ref="G5:H5"/>
    <mergeCell ref="C6:E6"/>
    <mergeCell ref="G6:H6"/>
    <mergeCell ref="C15:E15"/>
    <mergeCell ref="K11:L11"/>
    <mergeCell ref="M11:N11"/>
    <mergeCell ref="C12:E12"/>
    <mergeCell ref="C13:E13"/>
    <mergeCell ref="C14:E14"/>
    <mergeCell ref="B7:B8"/>
    <mergeCell ref="C7:E8"/>
    <mergeCell ref="G7:H8"/>
    <mergeCell ref="I7:I8"/>
    <mergeCell ref="C11:E11"/>
    <mergeCell ref="G11:H11"/>
    <mergeCell ref="I11:J11"/>
    <mergeCell ref="E28:F28"/>
    <mergeCell ref="C16:E16"/>
    <mergeCell ref="C17:E17"/>
    <mergeCell ref="C18:E18"/>
    <mergeCell ref="C19:E19"/>
    <mergeCell ref="C20:E20"/>
    <mergeCell ref="C21:E21"/>
    <mergeCell ref="C23:H23"/>
    <mergeCell ref="E24:F24"/>
    <mergeCell ref="E25:F25"/>
    <mergeCell ref="E26:F26"/>
    <mergeCell ref="E27:F27"/>
    <mergeCell ref="C41:F41"/>
    <mergeCell ref="E29:F29"/>
    <mergeCell ref="E30:F30"/>
    <mergeCell ref="C32:H32"/>
    <mergeCell ref="C33:D33"/>
    <mergeCell ref="E33:F33"/>
    <mergeCell ref="C34:D34"/>
    <mergeCell ref="E34:F34"/>
    <mergeCell ref="C35:G35"/>
    <mergeCell ref="C37:G37"/>
    <mergeCell ref="C38:F38"/>
    <mergeCell ref="C39:F39"/>
    <mergeCell ref="C40:F40"/>
    <mergeCell ref="K51:M51"/>
    <mergeCell ref="J52:O52"/>
    <mergeCell ref="C42:F42"/>
    <mergeCell ref="C43:H43"/>
    <mergeCell ref="C44:N44"/>
    <mergeCell ref="C48:E48"/>
    <mergeCell ref="C49:H49"/>
    <mergeCell ref="C50:E50"/>
  </mergeCells>
  <conditionalFormatting sqref="H21:N22">
    <cfRule type="cellIs" dxfId="215" priority="47" operator="lessThan">
      <formula>0.5</formula>
    </cfRule>
  </conditionalFormatting>
  <conditionalFormatting sqref="C44">
    <cfRule type="expression" dxfId="214" priority="44">
      <formula>#REF!="keine *Bitte Gründe unter Sonstige Anmerkungen angeben!"</formula>
    </cfRule>
    <cfRule type="expression" dxfId="213" priority="45">
      <formula>#REF!="keine *Bitte Gründe unter Sonstige Anmerkungen angeben!"</formula>
    </cfRule>
    <cfRule type="notContainsBlanks" dxfId="212" priority="48">
      <formula>LEN(TRIM(C44))&gt;0</formula>
    </cfRule>
  </conditionalFormatting>
  <conditionalFormatting sqref="H37:N37 C43:N43 C32 C23 C5:N5 C9:F9 C6:H8 C10:N13 C14 F14:N14 J24:N28 C24:H30 C44 C37:G42 G38:N42 C20:N21 C19 C33:N34 F19:H19 C15:N18">
    <cfRule type="expression" dxfId="211" priority="41">
      <formula>Auswahl_LSA_aktiv=FALSE</formula>
    </cfRule>
  </conditionalFormatting>
  <conditionalFormatting sqref="H37:N37">
    <cfRule type="expression" dxfId="210" priority="40">
      <formula>Auswahl_LSA_aktiv=FALSE</formula>
    </cfRule>
  </conditionalFormatting>
  <conditionalFormatting sqref="C32:N32">
    <cfRule type="expression" dxfId="209" priority="39">
      <formula>Auswahl_LSA_aktiv=FALSE</formula>
    </cfRule>
  </conditionalFormatting>
  <conditionalFormatting sqref="C33 E33:N33">
    <cfRule type="expression" dxfId="208" priority="38">
      <formula>Auswahl_LSA_aktiv=FALSE</formula>
    </cfRule>
  </conditionalFormatting>
  <conditionalFormatting sqref="C33:N35">
    <cfRule type="expression" dxfId="207" priority="37">
      <formula>Opt_Regelung=1</formula>
    </cfRule>
  </conditionalFormatting>
  <conditionalFormatting sqref="C28:H28 J28:N28">
    <cfRule type="expression" dxfId="206" priority="35">
      <formula>Auswahl_LSA_aktiv=FALSE</formula>
    </cfRule>
  </conditionalFormatting>
  <conditionalFormatting sqref="I14:J14">
    <cfRule type="expression" dxfId="205" priority="24">
      <formula>$I$11="Bitte auswählen"</formula>
    </cfRule>
  </conditionalFormatting>
  <conditionalFormatting sqref="K14:L14">
    <cfRule type="expression" dxfId="204" priority="23">
      <formula>$K$11="Bitte auswählen"</formula>
    </cfRule>
  </conditionalFormatting>
  <conditionalFormatting sqref="M14:N14">
    <cfRule type="expression" dxfId="203" priority="22">
      <formula>$M$11="Bitte auswählen"</formula>
    </cfRule>
  </conditionalFormatting>
  <conditionalFormatting sqref="G12:H14 C25:H25">
    <cfRule type="expression" dxfId="202" priority="51">
      <formula>$G$145=FALSE</formula>
    </cfRule>
  </conditionalFormatting>
  <conditionalFormatting sqref="I12:J14 C26:H26">
    <cfRule type="expression" dxfId="201" priority="52">
      <formula>$G$146=FALSE</formula>
    </cfRule>
  </conditionalFormatting>
  <conditionalFormatting sqref="K12:L14 C27:H27">
    <cfRule type="expression" dxfId="200" priority="53">
      <formula>$G$147=FALSE</formula>
    </cfRule>
  </conditionalFormatting>
  <conditionalFormatting sqref="M12:N14 C28:H28">
    <cfRule type="expression" dxfId="199" priority="54">
      <formula>$G$148=FALSE</formula>
    </cfRule>
  </conditionalFormatting>
  <conditionalFormatting sqref="C32:H35">
    <cfRule type="expression" dxfId="198" priority="19">
      <formula>$G$19=""</formula>
    </cfRule>
    <cfRule type="expression" dxfId="197" priority="20">
      <formula>($G$19&lt;=$H$19)</formula>
    </cfRule>
  </conditionalFormatting>
  <conditionalFormatting sqref="H29">
    <cfRule type="expression" dxfId="196" priority="13">
      <formula>$E$29=""</formula>
    </cfRule>
  </conditionalFormatting>
  <conditionalFormatting sqref="H30">
    <cfRule type="expression" dxfId="195" priority="12">
      <formula>$E$30=""</formula>
    </cfRule>
  </conditionalFormatting>
  <conditionalFormatting sqref="I19">
    <cfRule type="expression" dxfId="194" priority="1">
      <formula>Auswahl_LSA_aktiv=FALSE</formula>
    </cfRule>
  </conditionalFormatting>
  <dataValidations count="9">
    <dataValidation type="decimal" operator="greaterThan" allowBlank="1" showInputMessage="1" showErrorMessage="1" sqref="D25:D30">
      <formula1>0</formula1>
    </dataValidation>
    <dataValidation type="whole" allowBlank="1" showInputMessage="1" showErrorMessage="1" sqref="E25:E28 G25:G28 F25:F26 F28">
      <formula1>0</formula1>
      <formula2>9999</formula2>
    </dataValidation>
    <dataValidation type="custom" allowBlank="1" showInputMessage="1" showErrorMessage="1" sqref="I12:J12">
      <formula1>I11&lt;&gt;"Bitte auswählen"</formula1>
    </dataValidation>
    <dataValidation type="custom" allowBlank="1" showInputMessage="1" showErrorMessage="1" errorTitle="Verkehrssituation definieren!" error="Wählen Sie zunächst die jeweilige Verkehrssituation aus." sqref="G12">
      <formula1>G11&lt;&gt;"Bitte auswählen"</formula1>
    </dataValidation>
    <dataValidation type="custom" errorStyle="warning" allowBlank="1" showInputMessage="1" showErrorMessage="1" errorTitle="Verkehrssituation definieren!" error="Wählen Sie zunächst die jeweilige Verkehrssituation aus." sqref="H12">
      <formula1>H11&lt;&gt;"Bitte auswählen"</formula1>
    </dataValidation>
    <dataValidation type="whole" allowBlank="1" showErrorMessage="1" errorTitle="Betriebsstunden" error="Bitte geben Sie die Betriebsstunden als Stunden pro Jahr ein." sqref="G18:G19">
      <formula1>1</formula1>
      <formula2>8760</formula2>
    </dataValidation>
    <dataValidation type="list" allowBlank="1" showInputMessage="1" showErrorMessage="1" sqref="S7">
      <formula1>Beleuchtungssituation</formula1>
    </dataValidation>
    <dataValidation type="decimal" allowBlank="1" showErrorMessage="1" errorTitle="Leistung" error="Bitte geben Sie die Leistung in Watt an." sqref="G16:N16">
      <formula1>0</formula1>
      <formula2>99999</formula2>
    </dataValidation>
    <dataValidation type="whole" allowBlank="1" showErrorMessage="1" errorTitle="Anzahl" error="Bitte geben Sie die Anzahl als ganze Zahl an." sqref="G13:N14">
      <formula1>0</formula1>
      <formula2>99999</formula2>
    </dataValidation>
  </dataValidations>
  <pageMargins left="0.43307086614173229"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617" r:id="rId4" name="Check Box 1">
              <controlPr defaultSize="0" autoFill="0" autoLine="0" autoPict="0">
                <anchor moveWithCells="1">
                  <from>
                    <xdr:col>7</xdr:col>
                    <xdr:colOff>219075</xdr:colOff>
                    <xdr:row>2</xdr:row>
                    <xdr:rowOff>66675</xdr:rowOff>
                  </from>
                  <to>
                    <xdr:col>8</xdr:col>
                    <xdr:colOff>171450</xdr:colOff>
                    <xdr:row>2</xdr:row>
                    <xdr:rowOff>276225</xdr:rowOff>
                  </to>
                </anchor>
              </controlPr>
            </control>
          </mc:Choice>
        </mc:AlternateContent>
        <mc:AlternateContent xmlns:mc="http://schemas.openxmlformats.org/markup-compatibility/2006">
          <mc:Choice Requires="x14">
            <control shapeId="111618" r:id="rId5" name="Check Box 2">
              <controlPr defaultSize="0" autoFill="0" autoLine="0" autoPict="0">
                <anchor moveWithCells="1">
                  <from>
                    <xdr:col>6</xdr:col>
                    <xdr:colOff>28575</xdr:colOff>
                    <xdr:row>9</xdr:row>
                    <xdr:rowOff>228600</xdr:rowOff>
                  </from>
                  <to>
                    <xdr:col>7</xdr:col>
                    <xdr:colOff>47625</xdr:colOff>
                    <xdr:row>11</xdr:row>
                    <xdr:rowOff>9525</xdr:rowOff>
                  </to>
                </anchor>
              </controlPr>
            </control>
          </mc:Choice>
        </mc:AlternateContent>
        <mc:AlternateContent xmlns:mc="http://schemas.openxmlformats.org/markup-compatibility/2006">
          <mc:Choice Requires="x14">
            <control shapeId="111619" r:id="rId6" name="Check Box 3">
              <controlPr defaultSize="0" autoFill="0" autoLine="0" autoPict="0">
                <anchor moveWithCells="1">
                  <from>
                    <xdr:col>8</xdr:col>
                    <xdr:colOff>47625</xdr:colOff>
                    <xdr:row>10</xdr:row>
                    <xdr:rowOff>0</xdr:rowOff>
                  </from>
                  <to>
                    <xdr:col>8</xdr:col>
                    <xdr:colOff>600075</xdr:colOff>
                    <xdr:row>11</xdr:row>
                    <xdr:rowOff>9525</xdr:rowOff>
                  </to>
                </anchor>
              </controlPr>
            </control>
          </mc:Choice>
        </mc:AlternateContent>
        <mc:AlternateContent xmlns:mc="http://schemas.openxmlformats.org/markup-compatibility/2006">
          <mc:Choice Requires="x14">
            <control shapeId="111620" r:id="rId7" name="Check Box 4">
              <controlPr defaultSize="0" autoFill="0" autoLine="0" autoPict="0">
                <anchor moveWithCells="1">
                  <from>
                    <xdr:col>10</xdr:col>
                    <xdr:colOff>38100</xdr:colOff>
                    <xdr:row>9</xdr:row>
                    <xdr:rowOff>228600</xdr:rowOff>
                  </from>
                  <to>
                    <xdr:col>10</xdr:col>
                    <xdr:colOff>752475</xdr:colOff>
                    <xdr:row>11</xdr:row>
                    <xdr:rowOff>9525</xdr:rowOff>
                  </to>
                </anchor>
              </controlPr>
            </control>
          </mc:Choice>
        </mc:AlternateContent>
        <mc:AlternateContent xmlns:mc="http://schemas.openxmlformats.org/markup-compatibility/2006">
          <mc:Choice Requires="x14">
            <control shapeId="111621" r:id="rId8" name="Check Box 5">
              <controlPr defaultSize="0" autoFill="0" autoLine="0" autoPict="0">
                <anchor moveWithCells="1">
                  <from>
                    <xdr:col>12</xdr:col>
                    <xdr:colOff>19050</xdr:colOff>
                    <xdr:row>10</xdr:row>
                    <xdr:rowOff>0</xdr:rowOff>
                  </from>
                  <to>
                    <xdr:col>12</xdr:col>
                    <xdr:colOff>666750</xdr:colOff>
                    <xdr:row>11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3" id="{24247CC9-F048-40BD-85F4-7A0557D7C56B}">
            <xm:f>menu!$G$1=TRUE</xm:f>
            <x14:dxf>
              <fill>
                <patternFill patternType="lightDown">
                  <bgColor theme="0" tint="-0.499984740745262"/>
                </patternFill>
              </fill>
            </x14:dxf>
          </x14:cfRule>
          <x14:cfRule type="expression" priority="46" id="{9E0820DE-B58B-4752-88FB-462BAF41322D}">
            <xm:f>menu!$F$1=TRUE</xm:f>
            <x14:dxf>
              <fill>
                <patternFill patternType="lightDown">
                  <fgColor auto="1"/>
                  <bgColor theme="0" tint="-0.499984740745262"/>
                </patternFill>
              </fill>
            </x14:dxf>
          </x14:cfRule>
          <xm:sqref>C26:G26 C27:E27 G27</xm:sqref>
        </x14:conditionalFormatting>
        <x14:conditionalFormatting xmlns:xm="http://schemas.microsoft.com/office/excel/2006/main">
          <x14:cfRule type="iconSet" priority="42" id="{A9E6D97D-0AEE-487E-A689-6AEC38FD945B}">
            <x14:iconSet showValue="0" custom="1">
              <x14:cfvo type="percent">
                <xm:f>0</xm:f>
              </x14:cfvo>
              <x14:cfvo type="num">
                <xm:f>0</xm:f>
              </x14:cfvo>
              <x14:cfvo type="num">
                <xm:f>1</xm:f>
              </x14:cfvo>
              <x14:cfIcon iconSet="3Symbols2" iconId="1"/>
              <x14:cfIcon iconSet="3Symbols2" iconId="0"/>
              <x14:cfIcon iconSet="3Symbols2" iconId="2"/>
            </x14:iconSet>
          </x14:cfRule>
          <xm:sqref>O11</xm:sqref>
        </x14:conditionalFormatting>
        <x14:conditionalFormatting xmlns:xm="http://schemas.microsoft.com/office/excel/2006/main">
          <x14:cfRule type="iconSet" priority="36" id="{6963EA06-E7C0-4F42-AA78-5681CDF63845}">
            <x14:iconSet showValue="0" custom="1">
              <x14:cfvo type="percent">
                <xm:f>0</xm:f>
              </x14:cfvo>
              <x14:cfvo type="num">
                <xm:f>0</xm:f>
              </x14:cfvo>
              <x14:cfvo type="num">
                <xm:f>1</xm:f>
              </x14:cfvo>
              <x14:cfIcon iconSet="3Symbols2" iconId="1"/>
              <x14:cfIcon iconSet="3Symbols2" iconId="0"/>
              <x14:cfIcon iconSet="3Symbols2" iconId="2"/>
            </x14:iconSet>
          </x14:cfRule>
          <xm:sqref>O34</xm:sqref>
        </x14:conditionalFormatting>
        <x14:conditionalFormatting xmlns:xm="http://schemas.microsoft.com/office/excel/2006/main">
          <x14:cfRule type="iconSet" priority="34" id="{1C119D35-6D98-42A2-BCDB-71075CEDDAB3}">
            <x14:iconSet showValue="0" custom="1">
              <x14:cfvo type="percent">
                <xm:f>0</xm:f>
              </x14:cfvo>
              <x14:cfvo type="num">
                <xm:f>0</xm:f>
              </x14:cfvo>
              <x14:cfvo type="num">
                <xm:f>1</xm:f>
              </x14:cfvo>
              <x14:cfIcon iconSet="3Symbols2" iconId="1"/>
              <x14:cfIcon iconSet="3Symbols2" iconId="0"/>
              <x14:cfIcon iconSet="3Symbols2" iconId="2"/>
            </x14:iconSet>
          </x14:cfRule>
          <xm:sqref>I6</xm:sqref>
        </x14:conditionalFormatting>
        <x14:conditionalFormatting xmlns:xm="http://schemas.microsoft.com/office/excel/2006/main">
          <x14:cfRule type="iconSet" priority="33" id="{E990C0EA-6CBF-4E36-96AB-20CE804A1FD7}">
            <x14:iconSet showValue="0" custom="1">
              <x14:cfvo type="percent">
                <xm:f>0</xm:f>
              </x14:cfvo>
              <x14:cfvo type="num">
                <xm:f>0</xm:f>
              </x14:cfvo>
              <x14:cfvo type="num">
                <xm:f>1</xm:f>
              </x14:cfvo>
              <x14:cfIcon iconSet="3Symbols2" iconId="1"/>
              <x14:cfIcon iconSet="3Symbols2" iconId="0"/>
              <x14:cfIcon iconSet="3Symbols2" iconId="2"/>
            </x14:iconSet>
          </x14:cfRule>
          <xm:sqref>I7</xm:sqref>
        </x14:conditionalFormatting>
        <x14:conditionalFormatting xmlns:xm="http://schemas.microsoft.com/office/excel/2006/main">
          <x14:cfRule type="iconSet" priority="32" id="{E68F66E0-8D1D-42A9-8A06-DB566D3C2ACA}">
            <x14:iconSet showValue="0" custom="1">
              <x14:cfvo type="percent">
                <xm:f>0</xm:f>
              </x14:cfvo>
              <x14:cfvo type="num">
                <xm:f>0</xm:f>
              </x14:cfvo>
              <x14:cfvo type="num">
                <xm:f>1</xm:f>
              </x14:cfvo>
              <x14:cfIcon iconSet="3Symbols2" iconId="1"/>
              <x14:cfIcon iconSet="3Symbols2" iconId="0"/>
              <x14:cfIcon iconSet="3Symbols2" iconId="2"/>
            </x14:iconSet>
          </x14:cfRule>
          <xm:sqref>O12</xm:sqref>
        </x14:conditionalFormatting>
        <x14:conditionalFormatting xmlns:xm="http://schemas.microsoft.com/office/excel/2006/main">
          <x14:cfRule type="iconSet" priority="31" id="{3385BA61-40EF-47B7-81B2-BAA3CF76F067}">
            <x14:iconSet showValue="0" custom="1">
              <x14:cfvo type="percent">
                <xm:f>0</xm:f>
              </x14:cfvo>
              <x14:cfvo type="num">
                <xm:f>0</xm:f>
              </x14:cfvo>
              <x14:cfvo type="num">
                <xm:f>1</xm:f>
              </x14:cfvo>
              <x14:cfIcon iconSet="3Symbols2" iconId="1"/>
              <x14:cfIcon iconSet="3Symbols2" iconId="0"/>
              <x14:cfIcon iconSet="3Symbols2" iconId="2"/>
            </x14:iconSet>
          </x14:cfRule>
          <xm:sqref>O13</xm:sqref>
        </x14:conditionalFormatting>
        <x14:conditionalFormatting xmlns:xm="http://schemas.microsoft.com/office/excel/2006/main">
          <x14:cfRule type="iconSet" priority="30" id="{C6D53271-157B-4C6F-89E9-5B8BF42FB651}">
            <x14:iconSet showValue="0" custom="1">
              <x14:cfvo type="percent">
                <xm:f>0</xm:f>
              </x14:cfvo>
              <x14:cfvo type="num">
                <xm:f>0</xm:f>
              </x14:cfvo>
              <x14:cfvo type="num">
                <xm:f>1</xm:f>
              </x14:cfvo>
              <x14:cfIcon iconSet="3Symbols2" iconId="1"/>
              <x14:cfIcon iconSet="3Symbols2" iconId="0"/>
              <x14:cfIcon iconSet="3Symbols2" iconId="2"/>
            </x14:iconSet>
          </x14:cfRule>
          <xm:sqref>O16</xm:sqref>
        </x14:conditionalFormatting>
        <x14:conditionalFormatting xmlns:xm="http://schemas.microsoft.com/office/excel/2006/main">
          <x14:cfRule type="iconSet" priority="29" id="{A939DD85-5CDD-4948-8073-387A53ECE720}">
            <x14:iconSet showValue="0" custom="1">
              <x14:cfvo type="percent">
                <xm:f>0</xm:f>
              </x14:cfvo>
              <x14:cfvo type="num">
                <xm:f>0</xm:f>
              </x14:cfvo>
              <x14:cfvo type="num">
                <xm:f>1</xm:f>
              </x14:cfvo>
              <x14:cfIcon iconSet="3Symbols2" iconId="1"/>
              <x14:cfIcon iconSet="3Symbols2" iconId="0"/>
              <x14:cfIcon iconSet="3Symbols2" iconId="2"/>
            </x14:iconSet>
          </x14:cfRule>
          <xm:sqref>O17</xm:sqref>
        </x14:conditionalFormatting>
        <x14:conditionalFormatting xmlns:xm="http://schemas.microsoft.com/office/excel/2006/main">
          <x14:cfRule type="iconSet" priority="28" id="{2A9FAA49-AFD6-4A80-8D3D-1C6A6A5E64D3}">
            <x14:iconSet showValue="0" custom="1">
              <x14:cfvo type="percent">
                <xm:f>0</xm:f>
              </x14:cfvo>
              <x14:cfvo type="num">
                <xm:f>0</xm:f>
              </x14:cfvo>
              <x14:cfvo type="num">
                <xm:f>1</xm:f>
              </x14:cfvo>
              <x14:cfIcon iconSet="3Symbols2" iconId="1"/>
              <x14:cfIcon iconSet="3Symbols2" iconId="0"/>
              <x14:cfIcon iconSet="3Symbols2" iconId="2"/>
            </x14:iconSet>
          </x14:cfRule>
          <xm:sqref>O20</xm:sqref>
        </x14:conditionalFormatting>
        <x14:conditionalFormatting xmlns:xm="http://schemas.microsoft.com/office/excel/2006/main">
          <x14:cfRule type="iconSet" priority="27" id="{49480145-A671-4111-B266-8FB37A672EEE}">
            <x14:iconSet showValue="0" custom="1">
              <x14:cfvo type="percent">
                <xm:f>0</xm:f>
              </x14:cfvo>
              <x14:cfvo type="num">
                <xm:f>0</xm:f>
              </x14:cfvo>
              <x14:cfvo type="num">
                <xm:f>1</xm:f>
              </x14:cfvo>
              <x14:cfIcon iconSet="3Symbols2" iconId="1"/>
              <x14:cfIcon iconSet="3Symbols2" iconId="0"/>
              <x14:cfIcon iconSet="3Symbols2" iconId="2"/>
            </x14:iconSet>
          </x14:cfRule>
          <xm:sqref>O21</xm:sqref>
        </x14:conditionalFormatting>
        <x14:conditionalFormatting xmlns:xm="http://schemas.microsoft.com/office/excel/2006/main">
          <x14:cfRule type="iconSet" priority="25" id="{1C223124-B0CF-49BF-9338-BB587D964AF6}">
            <x14:iconSet showValue="0" custom="1">
              <x14:cfvo type="percent">
                <xm:f>0</xm:f>
              </x14:cfvo>
              <x14:cfvo type="num">
                <xm:f>0</xm:f>
              </x14:cfvo>
              <x14:cfvo type="num">
                <xm:f>1</xm:f>
              </x14:cfvo>
              <x14:cfIcon iconSet="3Symbols2" iconId="1"/>
              <x14:cfIcon iconSet="3Symbols2" iconId="0"/>
              <x14:cfIcon iconSet="3Symbols2" iconId="2"/>
            </x14:iconSet>
          </x14:cfRule>
          <xm:sqref>O44</xm:sqref>
        </x14:conditionalFormatting>
        <x14:conditionalFormatting xmlns:xm="http://schemas.microsoft.com/office/excel/2006/main">
          <x14:cfRule type="iconSet" priority="49" id="{2192FE26-4860-4FE6-A3EA-838E18ECAE2A}">
            <x14:iconSet showValue="0" custom="1">
              <x14:cfvo type="percent">
                <xm:f>0</xm:f>
              </x14:cfvo>
              <x14:cfvo type="num">
                <xm:f>0</xm:f>
              </x14:cfvo>
              <x14:cfvo type="num">
                <xm:f>1</xm:f>
              </x14:cfvo>
              <x14:cfIcon iconSet="3Symbols2" iconId="1"/>
              <x14:cfIcon iconSet="3Symbols2" iconId="0"/>
              <x14:cfIcon iconSet="3Symbols2" iconId="2"/>
            </x14:iconSet>
          </x14:cfRule>
          <xm:sqref>O18</xm:sqref>
        </x14:conditionalFormatting>
        <x14:conditionalFormatting xmlns:xm="http://schemas.microsoft.com/office/excel/2006/main">
          <x14:cfRule type="iconSet" priority="50" id="{90D90A15-A45A-4414-B434-47114740BC3F}">
            <x14:iconSet showValue="0" custom="1">
              <x14:cfvo type="percent">
                <xm:f>0</xm:f>
              </x14:cfvo>
              <x14:cfvo type="num">
                <xm:f>0</xm:f>
              </x14:cfvo>
              <x14:cfvo type="num">
                <xm:f>1</xm:f>
              </x14:cfvo>
              <x14:cfIcon iconSet="3Symbols2" iconId="1"/>
              <x14:cfIcon iconSet="3Symbols2" iconId="0"/>
              <x14:cfIcon iconSet="3Symbols2" iconId="2"/>
            </x14:iconSet>
          </x14:cfRule>
          <xm:sqref>O14</xm:sqref>
        </x14:conditionalFormatting>
        <x14:conditionalFormatting xmlns:xm="http://schemas.microsoft.com/office/excel/2006/main">
          <x14:cfRule type="iconSet" priority="21" id="{B05C1BAE-24CC-49BE-8C28-2F88689AB396}">
            <x14:iconSet showValue="0" custom="1">
              <x14:cfvo type="percent">
                <xm:f>0</xm:f>
              </x14:cfvo>
              <x14:cfvo type="num">
                <xm:f>0</xm:f>
              </x14:cfvo>
              <x14:cfvo type="num">
                <xm:f>1</xm:f>
              </x14:cfvo>
              <x14:cfIcon iconSet="3Symbols2" iconId="1"/>
              <x14:cfIcon iconSet="3Symbols2" iconId="0"/>
              <x14:cfIcon iconSet="3Symbols2" iconId="2"/>
            </x14:iconSet>
          </x14:cfRule>
          <xm:sqref>O35</xm:sqref>
        </x14:conditionalFormatting>
        <x14:conditionalFormatting xmlns:xm="http://schemas.microsoft.com/office/excel/2006/main">
          <x14:cfRule type="iconSet" priority="10" id="{1B1161D9-0BA3-4977-88D7-F92231B4A3D2}">
            <x14:iconSet showValue="0" custom="1">
              <x14:cfvo type="percent">
                <xm:f>0</xm:f>
              </x14:cfvo>
              <x14:cfvo type="num">
                <xm:f>0</xm:f>
              </x14:cfvo>
              <x14:cfvo type="num">
                <xm:f>1</xm:f>
              </x14:cfvo>
              <x14:cfIcon iconSet="3Symbols2" iconId="1"/>
              <x14:cfIcon iconSet="3Symbols2" iconId="0"/>
              <x14:cfIcon iconSet="3Symbols2" iconId="2"/>
            </x14:iconSet>
          </x14:cfRule>
          <xm:sqref>O19</xm:sqref>
        </x14:conditionalFormatting>
        <x14:conditionalFormatting xmlns:xm="http://schemas.microsoft.com/office/excel/2006/main">
          <x14:cfRule type="iconSet" priority="7" id="{0DC56441-930A-45D9-91DA-1D99A097469C}">
            <x14:iconSet showValue="0" custom="1">
              <x14:cfvo type="percent">
                <xm:f>0</xm:f>
              </x14:cfvo>
              <x14:cfvo type="num">
                <xm:f>0</xm:f>
              </x14:cfvo>
              <x14:cfvo type="num">
                <xm:f>1</xm:f>
              </x14:cfvo>
              <x14:cfIcon iconSet="3Symbols2" iconId="1"/>
              <x14:cfIcon iconSet="3Symbols2" iconId="0"/>
              <x14:cfIcon iconSet="3Symbols2" iconId="2"/>
            </x14:iconSet>
          </x14:cfRule>
          <xm:sqref>O25</xm:sqref>
        </x14:conditionalFormatting>
        <x14:conditionalFormatting xmlns:xm="http://schemas.microsoft.com/office/excel/2006/main">
          <x14:cfRule type="iconSet" priority="6" id="{BF8CC601-F307-4F20-A0FC-5433010F4DA6}">
            <x14:iconSet showValue="0" custom="1">
              <x14:cfvo type="percent">
                <xm:f>0</xm:f>
              </x14:cfvo>
              <x14:cfvo type="num">
                <xm:f>0</xm:f>
              </x14:cfvo>
              <x14:cfvo type="num">
                <xm:f>1</xm:f>
              </x14:cfvo>
              <x14:cfIcon iconSet="3Symbols2" iconId="1"/>
              <x14:cfIcon iconSet="3Symbols2" iconId="0"/>
              <x14:cfIcon iconSet="3Symbols2" iconId="2"/>
            </x14:iconSet>
          </x14:cfRule>
          <xm:sqref>O26</xm:sqref>
        </x14:conditionalFormatting>
        <x14:conditionalFormatting xmlns:xm="http://schemas.microsoft.com/office/excel/2006/main">
          <x14:cfRule type="iconSet" priority="5" id="{8E709FD4-08B7-4492-82E8-57EBFB26B998}">
            <x14:iconSet showValue="0" custom="1">
              <x14:cfvo type="percent">
                <xm:f>0</xm:f>
              </x14:cfvo>
              <x14:cfvo type="num">
                <xm:f>0</xm:f>
              </x14:cfvo>
              <x14:cfvo type="num">
                <xm:f>1</xm:f>
              </x14:cfvo>
              <x14:cfIcon iconSet="3Symbols2" iconId="1"/>
              <x14:cfIcon iconSet="3Symbols2" iconId="0"/>
              <x14:cfIcon iconSet="3Symbols2" iconId="2"/>
            </x14:iconSet>
          </x14:cfRule>
          <xm:sqref>O27</xm:sqref>
        </x14:conditionalFormatting>
        <x14:conditionalFormatting xmlns:xm="http://schemas.microsoft.com/office/excel/2006/main">
          <x14:cfRule type="iconSet" priority="4" id="{7D25F5FC-61E9-467A-866C-B26C045381C5}">
            <x14:iconSet showValue="0" custom="1">
              <x14:cfvo type="percent">
                <xm:f>0</xm:f>
              </x14:cfvo>
              <x14:cfvo type="num">
                <xm:f>0</xm:f>
              </x14:cfvo>
              <x14:cfvo type="num">
                <xm:f>1</xm:f>
              </x14:cfvo>
              <x14:cfIcon iconSet="3Symbols2" iconId="1"/>
              <x14:cfIcon iconSet="3Symbols2" iconId="0"/>
              <x14:cfIcon iconSet="3Symbols2" iconId="2"/>
            </x14:iconSet>
          </x14:cfRule>
          <xm:sqref>O28</xm:sqref>
        </x14:conditionalFormatting>
        <x14:conditionalFormatting xmlns:xm="http://schemas.microsoft.com/office/excel/2006/main">
          <x14:cfRule type="iconSet" priority="3" id="{4333B45A-06C4-4ED8-B8F5-4AFF493E5BAB}">
            <x14:iconSet showValue="0" custom="1">
              <x14:cfvo type="percent">
                <xm:f>0</xm:f>
              </x14:cfvo>
              <x14:cfvo type="num">
                <xm:f>0</xm:f>
              </x14:cfvo>
              <x14:cfvo type="num">
                <xm:f>1</xm:f>
              </x14:cfvo>
              <x14:cfIcon iconSet="3Symbols2" iconId="1"/>
              <x14:cfIcon iconSet="3Symbols2" iconId="0"/>
              <x14:cfIcon iconSet="3Symbols2" iconId="2"/>
            </x14:iconSet>
          </x14:cfRule>
          <xm:sqref>O29</xm:sqref>
        </x14:conditionalFormatting>
        <x14:conditionalFormatting xmlns:xm="http://schemas.microsoft.com/office/excel/2006/main">
          <x14:cfRule type="iconSet" priority="2" id="{7FB9AC25-CF93-4BA5-8D6B-FC92D89DEFC7}">
            <x14:iconSet showValue="0" custom="1">
              <x14:cfvo type="percent">
                <xm:f>0</xm:f>
              </x14:cfvo>
              <x14:cfvo type="num">
                <xm:f>0</xm:f>
              </x14:cfvo>
              <x14:cfvo type="num">
                <xm:f>1</xm:f>
              </x14:cfvo>
              <x14:cfIcon iconSet="3Symbols2" iconId="1"/>
              <x14:cfIcon iconSet="3Symbols2" iconId="0"/>
              <x14:cfIcon iconSet="3Symbols2" iconId="2"/>
            </x14:iconSet>
          </x14:cfRule>
          <xm:sqref>O30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J152"/>
  <sheetViews>
    <sheetView showGridLines="0" showRowColHeaders="0" zoomScaleNormal="100" zoomScaleSheetLayoutView="100" workbookViewId="0">
      <selection activeCell="G6" sqref="G6:H6"/>
    </sheetView>
  </sheetViews>
  <sheetFormatPr baseColWidth="10" defaultColWidth="11.42578125" defaultRowHeight="12.75" x14ac:dyDescent="0.2"/>
  <cols>
    <col min="1" max="1" width="2.5703125" style="17" customWidth="1"/>
    <col min="2" max="2" width="3.28515625" style="48" bestFit="1" customWidth="1"/>
    <col min="3" max="3" width="24.85546875" style="1" customWidth="1"/>
    <col min="4" max="4" width="8.42578125" style="1" customWidth="1"/>
    <col min="5" max="5" width="11.5703125" style="1" customWidth="1"/>
    <col min="6" max="6" width="2.28515625" style="1" customWidth="1"/>
    <col min="7" max="14" width="11.5703125" style="1" customWidth="1"/>
    <col min="15" max="15" width="2.85546875" style="1" customWidth="1"/>
    <col min="16" max="16" width="20.7109375" style="15" customWidth="1"/>
    <col min="17" max="17" width="4.5703125" style="15" customWidth="1"/>
    <col min="18" max="18" width="5.7109375" style="15" customWidth="1"/>
    <col min="19" max="19" width="1.28515625" style="15" customWidth="1"/>
    <col min="20" max="32" width="10.28515625" style="1" customWidth="1"/>
    <col min="33" max="33" width="9.140625" style="20" customWidth="1"/>
    <col min="34" max="34" width="11" style="1" customWidth="1"/>
    <col min="35" max="35" width="5.7109375" style="1" customWidth="1"/>
    <col min="36" max="36" width="6.140625" style="1" customWidth="1"/>
    <col min="37" max="16384" width="11.42578125" style="17"/>
  </cols>
  <sheetData>
    <row r="1" spans="1:36" ht="24" customHeight="1" x14ac:dyDescent="0.2">
      <c r="A1" s="192" t="s">
        <v>119</v>
      </c>
      <c r="B1" s="193"/>
      <c r="C1" s="180"/>
      <c r="D1" s="180"/>
      <c r="E1" s="194"/>
      <c r="F1" s="180"/>
      <c r="G1" s="180"/>
      <c r="H1" s="180"/>
      <c r="I1" s="180"/>
      <c r="J1" s="180"/>
      <c r="K1" s="180"/>
      <c r="L1" s="180"/>
      <c r="M1" s="180"/>
      <c r="N1" s="180"/>
      <c r="O1" s="180"/>
      <c r="P1" s="183"/>
      <c r="Q1" s="183"/>
      <c r="R1" s="183"/>
      <c r="S1" s="183"/>
      <c r="T1" s="180"/>
      <c r="U1" s="180"/>
      <c r="V1" s="180"/>
      <c r="W1" s="180"/>
      <c r="X1" s="180"/>
      <c r="Y1" s="180"/>
      <c r="Z1" s="180"/>
      <c r="AA1" s="180"/>
      <c r="AB1" s="180"/>
      <c r="AC1" s="180"/>
      <c r="AD1" s="180"/>
      <c r="AE1" s="180"/>
      <c r="AF1" s="180"/>
      <c r="AG1" s="183"/>
      <c r="AH1" s="180"/>
      <c r="AI1" s="180"/>
      <c r="AJ1" s="180"/>
    </row>
    <row r="2" spans="1:36" ht="24" customHeight="1" x14ac:dyDescent="0.3">
      <c r="A2" s="192"/>
      <c r="B2" s="17"/>
      <c r="C2" s="210"/>
      <c r="D2" s="210"/>
      <c r="E2" s="210"/>
      <c r="F2" s="210"/>
      <c r="G2" s="210"/>
      <c r="H2" s="210"/>
      <c r="I2" s="210"/>
      <c r="J2" s="210"/>
      <c r="K2" s="210"/>
      <c r="L2" s="210"/>
      <c r="M2" s="210"/>
      <c r="N2" s="210"/>
      <c r="O2" s="210"/>
      <c r="P2" s="211"/>
      <c r="Q2" s="195"/>
      <c r="R2" s="185"/>
      <c r="S2" s="185"/>
      <c r="T2" s="181"/>
      <c r="U2" s="181"/>
      <c r="V2" s="181"/>
      <c r="W2" s="181"/>
      <c r="X2" s="181"/>
      <c r="Y2" s="181"/>
      <c r="Z2" s="181"/>
      <c r="AA2" s="181"/>
      <c r="AB2" s="181"/>
      <c r="AC2" s="181"/>
      <c r="AD2" s="181"/>
      <c r="AE2" s="181"/>
      <c r="AF2" s="181"/>
      <c r="AG2" s="196"/>
      <c r="AH2" s="180"/>
      <c r="AI2" s="180"/>
      <c r="AJ2" s="180"/>
    </row>
    <row r="3" spans="1:36" ht="24" customHeight="1" x14ac:dyDescent="0.2">
      <c r="A3" s="192"/>
      <c r="B3" s="17"/>
      <c r="L3" s="113" t="s">
        <v>105</v>
      </c>
      <c r="M3" s="113"/>
      <c r="N3" s="153"/>
      <c r="O3" s="153"/>
      <c r="P3" s="183"/>
      <c r="Q3" s="183"/>
      <c r="R3" s="185"/>
      <c r="S3" s="185"/>
      <c r="T3" s="181"/>
      <c r="U3" s="181"/>
      <c r="V3" s="181"/>
      <c r="W3" s="181"/>
      <c r="X3" s="181"/>
      <c r="Y3" s="181"/>
      <c r="Z3" s="181"/>
      <c r="AA3" s="181"/>
      <c r="AB3" s="181"/>
      <c r="AC3" s="181"/>
      <c r="AD3" s="181"/>
      <c r="AE3" s="181"/>
      <c r="AF3" s="181"/>
      <c r="AG3" s="183"/>
      <c r="AH3" s="180"/>
      <c r="AI3" s="180"/>
      <c r="AJ3" s="180"/>
    </row>
    <row r="4" spans="1:36" ht="24" customHeight="1" x14ac:dyDescent="0.2">
      <c r="A4" s="192"/>
      <c r="B4" s="17"/>
      <c r="C4" s="358" t="s">
        <v>71</v>
      </c>
      <c r="D4" s="358"/>
      <c r="E4" s="358"/>
      <c r="F4" s="358"/>
      <c r="G4" s="358"/>
      <c r="H4" s="358"/>
      <c r="I4" s="358"/>
      <c r="J4" s="358"/>
      <c r="K4" s="358"/>
      <c r="L4" s="358"/>
      <c r="M4" s="358"/>
      <c r="N4" s="358"/>
      <c r="O4" s="358"/>
      <c r="P4" s="185"/>
      <c r="Q4" s="185"/>
      <c r="R4" s="185"/>
      <c r="S4" s="185"/>
      <c r="T4" s="181"/>
      <c r="U4" s="181"/>
      <c r="V4" s="181"/>
      <c r="W4" s="181"/>
      <c r="X4" s="181"/>
      <c r="Y4" s="181"/>
      <c r="Z4" s="181"/>
      <c r="AA4" s="181"/>
      <c r="AB4" s="181"/>
      <c r="AC4" s="181"/>
      <c r="AD4" s="181"/>
      <c r="AE4" s="181"/>
      <c r="AF4" s="181"/>
      <c r="AG4" s="183"/>
      <c r="AH4" s="180"/>
      <c r="AI4" s="180"/>
      <c r="AJ4" s="180"/>
    </row>
    <row r="5" spans="1:36" ht="15" customHeight="1" x14ac:dyDescent="0.2">
      <c r="A5" s="192"/>
      <c r="B5" s="49">
        <v>1</v>
      </c>
      <c r="C5" s="359" t="s">
        <v>2</v>
      </c>
      <c r="D5" s="336"/>
      <c r="E5" s="336"/>
      <c r="F5" s="18"/>
      <c r="G5" s="360" t="str">
        <f>IF(+Basisdatenblatt!G5 &lt;&gt; 0, +Basisdatenblatt!G5, "Antragsteller")</f>
        <v>Antragsteller</v>
      </c>
      <c r="H5" s="361"/>
      <c r="I5" s="96"/>
      <c r="J5" s="96"/>
      <c r="K5" s="96"/>
      <c r="L5" s="96"/>
      <c r="M5" s="96"/>
      <c r="N5" s="96"/>
      <c r="O5" s="51"/>
      <c r="P5" s="181"/>
      <c r="Q5" s="181"/>
      <c r="R5" s="181"/>
      <c r="S5" s="185"/>
      <c r="T5" s="181"/>
      <c r="U5" s="181"/>
      <c r="V5" s="181"/>
      <c r="W5" s="181"/>
      <c r="X5" s="181"/>
      <c r="Y5" s="181"/>
      <c r="Z5" s="181"/>
      <c r="AA5" s="181"/>
      <c r="AB5" s="181"/>
      <c r="AC5" s="181"/>
      <c r="AD5" s="181"/>
      <c r="AE5" s="181"/>
      <c r="AF5" s="181"/>
      <c r="AG5" s="183"/>
      <c r="AH5" s="180"/>
      <c r="AI5" s="180"/>
      <c r="AJ5" s="180"/>
    </row>
    <row r="6" spans="1:36" ht="15" customHeight="1" x14ac:dyDescent="0.2">
      <c r="A6" s="192"/>
      <c r="B6" s="158">
        <v>2</v>
      </c>
      <c r="C6" s="362" t="s">
        <v>63</v>
      </c>
      <c r="D6" s="363"/>
      <c r="E6" s="364"/>
      <c r="F6" s="18"/>
      <c r="G6" s="365"/>
      <c r="H6" s="366"/>
      <c r="I6" s="79">
        <f>IF(AND(Auswahl_LSA_aktiv)*AND(G6=""),0,1)</f>
        <v>1</v>
      </c>
      <c r="J6" s="19"/>
      <c r="K6" s="19"/>
      <c r="L6" s="19"/>
      <c r="M6" s="19"/>
      <c r="N6" s="19"/>
      <c r="P6" s="181"/>
      <c r="Q6" s="181"/>
      <c r="R6" s="181"/>
      <c r="S6" s="185"/>
      <c r="T6" s="181"/>
      <c r="U6" s="181"/>
      <c r="V6" s="181"/>
      <c r="W6" s="181"/>
      <c r="X6" s="181"/>
      <c r="Y6" s="183"/>
      <c r="Z6" s="180"/>
      <c r="AA6" s="180"/>
      <c r="AB6" s="180"/>
      <c r="AC6" s="192"/>
      <c r="AD6" s="192"/>
      <c r="AE6" s="192"/>
      <c r="AF6" s="192"/>
      <c r="AG6" s="192"/>
      <c r="AH6" s="192"/>
      <c r="AI6" s="192"/>
      <c r="AJ6" s="192"/>
    </row>
    <row r="7" spans="1:36" ht="15" customHeight="1" x14ac:dyDescent="0.2">
      <c r="A7" s="192"/>
      <c r="B7" s="337">
        <v>3</v>
      </c>
      <c r="C7" s="338" t="s">
        <v>53</v>
      </c>
      <c r="D7" s="339"/>
      <c r="E7" s="340"/>
      <c r="F7" s="18"/>
      <c r="G7" s="344"/>
      <c r="H7" s="345"/>
      <c r="I7" s="348">
        <f>IF(AND(Auswahl_LSA_aktiv)*AND(G7=""),0,1)</f>
        <v>1</v>
      </c>
      <c r="J7" s="19"/>
      <c r="K7" s="19"/>
      <c r="L7" s="19"/>
      <c r="M7" s="19"/>
      <c r="N7" s="19"/>
      <c r="P7" s="181"/>
      <c r="Q7" s="181"/>
      <c r="R7" s="181"/>
      <c r="S7" s="185"/>
      <c r="T7" s="197"/>
      <c r="U7" s="181"/>
      <c r="V7" s="181"/>
      <c r="W7" s="181"/>
      <c r="X7" s="181"/>
      <c r="Y7" s="183"/>
      <c r="Z7" s="180"/>
      <c r="AA7" s="180"/>
      <c r="AB7" s="180"/>
      <c r="AC7" s="192"/>
      <c r="AD7" s="192"/>
      <c r="AE7" s="192"/>
      <c r="AF7" s="192"/>
      <c r="AG7" s="192"/>
      <c r="AH7" s="192"/>
      <c r="AI7" s="192"/>
      <c r="AJ7" s="192"/>
    </row>
    <row r="8" spans="1:36" ht="15" customHeight="1" x14ac:dyDescent="0.2">
      <c r="A8" s="192"/>
      <c r="B8" s="337"/>
      <c r="C8" s="341"/>
      <c r="D8" s="342"/>
      <c r="E8" s="343"/>
      <c r="F8" s="18"/>
      <c r="G8" s="346"/>
      <c r="H8" s="347"/>
      <c r="I8" s="348"/>
      <c r="J8" s="19"/>
      <c r="K8" s="19"/>
      <c r="L8" s="19"/>
      <c r="M8" s="19"/>
      <c r="N8" s="19"/>
      <c r="O8" s="17"/>
      <c r="P8" s="181"/>
      <c r="Q8" s="181"/>
      <c r="R8" s="181"/>
      <c r="S8" s="185"/>
      <c r="T8" s="181"/>
      <c r="U8" s="181"/>
      <c r="V8" s="181"/>
      <c r="W8" s="181"/>
      <c r="X8" s="181"/>
      <c r="Y8" s="183"/>
      <c r="Z8" s="180"/>
      <c r="AA8" s="180"/>
      <c r="AB8" s="180"/>
      <c r="AC8" s="192"/>
      <c r="AD8" s="192"/>
      <c r="AE8" s="192"/>
      <c r="AF8" s="192"/>
      <c r="AG8" s="192"/>
      <c r="AH8" s="192"/>
      <c r="AI8" s="192"/>
      <c r="AJ8" s="192"/>
    </row>
    <row r="9" spans="1:36" ht="15" customHeight="1" x14ac:dyDescent="0.2">
      <c r="A9" s="192"/>
      <c r="B9" s="49"/>
      <c r="C9" s="94"/>
      <c r="D9" s="94"/>
      <c r="E9" s="94"/>
      <c r="F9" s="18"/>
      <c r="G9" s="19"/>
      <c r="H9" s="19"/>
      <c r="I9" s="19"/>
      <c r="J9" s="19"/>
      <c r="K9" s="19"/>
      <c r="L9" s="19"/>
      <c r="M9" s="19"/>
      <c r="N9" s="19"/>
      <c r="O9" s="95"/>
      <c r="P9" s="181"/>
      <c r="Q9" s="181"/>
      <c r="R9" s="181"/>
      <c r="S9" s="185"/>
      <c r="T9" s="181"/>
      <c r="U9" s="181"/>
      <c r="V9" s="181"/>
      <c r="W9" s="181"/>
      <c r="X9" s="181"/>
      <c r="Y9" s="183"/>
      <c r="Z9" s="180"/>
      <c r="AA9" s="180"/>
      <c r="AB9" s="180"/>
      <c r="AC9" s="192"/>
      <c r="AD9" s="192"/>
      <c r="AE9" s="192"/>
      <c r="AF9" s="192"/>
      <c r="AG9" s="192"/>
      <c r="AH9" s="192"/>
      <c r="AI9" s="192"/>
      <c r="AJ9" s="192"/>
    </row>
    <row r="10" spans="1:36" ht="18.75" customHeight="1" x14ac:dyDescent="0.2">
      <c r="A10" s="192"/>
      <c r="B10" s="17"/>
      <c r="C10" s="25"/>
      <c r="D10" s="25"/>
      <c r="E10" s="50"/>
      <c r="F10" s="18"/>
      <c r="G10" s="67" t="s">
        <v>85</v>
      </c>
      <c r="H10" s="67" t="s">
        <v>86</v>
      </c>
      <c r="I10" s="67" t="s">
        <v>85</v>
      </c>
      <c r="J10" s="67" t="s">
        <v>86</v>
      </c>
      <c r="K10" s="67" t="s">
        <v>85</v>
      </c>
      <c r="L10" s="67" t="s">
        <v>86</v>
      </c>
      <c r="M10" s="67" t="s">
        <v>85</v>
      </c>
      <c r="N10" s="67" t="s">
        <v>86</v>
      </c>
      <c r="O10" s="52"/>
      <c r="P10" s="181"/>
      <c r="Q10" s="181"/>
      <c r="R10" s="181"/>
      <c r="S10" s="185"/>
      <c r="T10" s="181"/>
      <c r="U10" s="181"/>
      <c r="V10" s="181"/>
      <c r="W10" s="181"/>
      <c r="X10" s="181"/>
      <c r="Y10" s="183"/>
      <c r="Z10" s="180"/>
      <c r="AA10" s="180"/>
      <c r="AB10" s="180"/>
      <c r="AC10" s="192"/>
      <c r="AD10" s="192"/>
      <c r="AE10" s="192"/>
      <c r="AF10" s="192"/>
      <c r="AG10" s="192"/>
      <c r="AH10" s="192"/>
      <c r="AI10" s="192"/>
      <c r="AJ10" s="192"/>
    </row>
    <row r="11" spans="1:36" ht="15" customHeight="1" x14ac:dyDescent="0.2">
      <c r="A11" s="192"/>
      <c r="B11" s="17">
        <v>4</v>
      </c>
      <c r="C11" s="332" t="s">
        <v>68</v>
      </c>
      <c r="D11" s="336"/>
      <c r="E11" s="336"/>
      <c r="F11" s="18"/>
      <c r="G11" s="349"/>
      <c r="H11" s="350"/>
      <c r="I11" s="349"/>
      <c r="J11" s="350"/>
      <c r="K11" s="349"/>
      <c r="L11" s="350"/>
      <c r="M11" s="349"/>
      <c r="N11" s="350"/>
      <c r="O11" s="79">
        <f>IF(AND(Auswahl_LSA_aktiv,$G$145=FALSE,$G$146=FALSE,$G$147=FALSE,$G$148=FALSE),0,1)</f>
        <v>1</v>
      </c>
      <c r="P11" s="181"/>
      <c r="Q11" s="181"/>
      <c r="R11" s="181"/>
      <c r="S11" s="181"/>
      <c r="T11" s="181"/>
      <c r="U11" s="181"/>
      <c r="V11" s="181"/>
      <c r="W11" s="181"/>
      <c r="X11" s="181"/>
      <c r="Y11" s="192"/>
      <c r="Z11" s="192"/>
      <c r="AA11" s="192"/>
      <c r="AB11" s="192"/>
      <c r="AC11" s="192"/>
      <c r="AD11" s="192"/>
      <c r="AE11" s="192"/>
      <c r="AF11" s="192"/>
      <c r="AG11" s="192"/>
      <c r="AH11" s="192"/>
      <c r="AI11" s="192"/>
      <c r="AJ11" s="192"/>
    </row>
    <row r="12" spans="1:36" ht="30" customHeight="1" x14ac:dyDescent="0.2">
      <c r="A12" s="192"/>
      <c r="B12" s="17">
        <v>5</v>
      </c>
      <c r="C12" s="332" t="s">
        <v>100</v>
      </c>
      <c r="D12" s="336"/>
      <c r="E12" s="336"/>
      <c r="F12" s="18"/>
      <c r="G12" s="152"/>
      <c r="H12" s="2"/>
      <c r="I12" s="152"/>
      <c r="J12" s="2"/>
      <c r="K12" s="152"/>
      <c r="L12" s="2"/>
      <c r="M12" s="152"/>
      <c r="N12" s="2"/>
      <c r="O12" s="79">
        <f>IF(Auswahl_LSA_aktiv=TRUE,IF(AND($G$145=TRUE,OR(G12="",H12="")),0,IF(AND($G$146=TRUE,OR(I12="",J12="")),0,IF(AND($G$147=TRUE,OR(K12="",L12="")),0,IF(AND($G$148=TRUE,OR(M12="",N12="")),0,IF(AND($G$145=FALSE,$G$146=FALSE,$G$147=FALSE,$G$148=FALSE),0,1))))),1)</f>
        <v>1</v>
      </c>
      <c r="P12" s="181"/>
      <c r="Q12" s="181"/>
      <c r="R12" s="181"/>
      <c r="S12" s="181"/>
      <c r="T12" s="181"/>
      <c r="U12" s="181"/>
      <c r="V12" s="181"/>
      <c r="W12" s="181"/>
      <c r="X12" s="181"/>
      <c r="Y12" s="192"/>
      <c r="Z12" s="192"/>
      <c r="AA12" s="192"/>
      <c r="AB12" s="192"/>
      <c r="AC12" s="192"/>
      <c r="AD12" s="192"/>
      <c r="AE12" s="192"/>
      <c r="AF12" s="192"/>
      <c r="AG12" s="192"/>
      <c r="AH12" s="192"/>
      <c r="AI12" s="192"/>
      <c r="AJ12" s="192"/>
    </row>
    <row r="13" spans="1:36" ht="15" customHeight="1" x14ac:dyDescent="0.2">
      <c r="A13" s="192"/>
      <c r="B13" s="17">
        <v>6</v>
      </c>
      <c r="C13" s="332" t="s">
        <v>52</v>
      </c>
      <c r="D13" s="336"/>
      <c r="E13" s="336"/>
      <c r="F13" s="18"/>
      <c r="G13" s="65"/>
      <c r="H13" s="66"/>
      <c r="I13" s="65"/>
      <c r="J13" s="66"/>
      <c r="K13" s="65"/>
      <c r="L13" s="66"/>
      <c r="M13" s="65"/>
      <c r="N13" s="66"/>
      <c r="O13" s="79">
        <f>IF(AND(Auswahl_LSA_aktiv)*OR(G13="",H13=""),0,IF(AND($G$146=TRUE)*OR(I13="",J13=""),0,IF(AND($G$147=TRUE)*OR(K13="",L13=""),0,IF(AND($G$148=TRUE)*OR(M13="",N13=""),0,1))))</f>
        <v>1</v>
      </c>
      <c r="P13" s="181"/>
      <c r="Q13" s="181"/>
      <c r="R13" s="181"/>
      <c r="S13" s="181"/>
      <c r="T13" s="181"/>
      <c r="U13" s="181"/>
      <c r="V13" s="181"/>
      <c r="W13" s="181"/>
      <c r="X13" s="181"/>
      <c r="Y13" s="192"/>
      <c r="Z13" s="192"/>
      <c r="AA13" s="192"/>
      <c r="AB13" s="192"/>
      <c r="AC13" s="192"/>
      <c r="AD13" s="192"/>
      <c r="AE13" s="192"/>
      <c r="AF13" s="192"/>
      <c r="AG13" s="192"/>
      <c r="AH13" s="192"/>
      <c r="AI13" s="192"/>
      <c r="AJ13" s="192"/>
    </row>
    <row r="14" spans="1:36" ht="15" customHeight="1" x14ac:dyDescent="0.2">
      <c r="A14" s="192"/>
      <c r="B14" s="17">
        <v>7</v>
      </c>
      <c r="C14" s="333" t="s">
        <v>0</v>
      </c>
      <c r="D14" s="369"/>
      <c r="E14" s="370"/>
      <c r="F14" s="18"/>
      <c r="G14" s="114"/>
      <c r="H14" s="114"/>
      <c r="I14" s="114"/>
      <c r="J14" s="114"/>
      <c r="K14" s="114"/>
      <c r="L14" s="114"/>
      <c r="M14" s="114"/>
      <c r="N14" s="115"/>
      <c r="O14" s="79">
        <f>IF(AND(Auswahl_LSA_aktiv)*OR(G14="",H14=""),0,IF(AND($G$146=TRUE)*OR(I14="",J14=""),0,IF(AND($G$147=TRUE)*OR(K14="",L14=""),0,IF(AND($G$148=TRUE)*OR(M14="",N14=""),0,1))))</f>
        <v>1</v>
      </c>
      <c r="P14" s="181"/>
      <c r="Q14" s="181"/>
      <c r="R14" s="181"/>
      <c r="S14" s="181"/>
      <c r="T14" s="181"/>
      <c r="U14" s="181"/>
      <c r="V14" s="181"/>
      <c r="W14" s="181"/>
      <c r="X14" s="181"/>
      <c r="Y14" s="192"/>
      <c r="Z14" s="192"/>
      <c r="AA14" s="192"/>
      <c r="AB14" s="192"/>
      <c r="AC14" s="192"/>
      <c r="AD14" s="192"/>
      <c r="AE14" s="192"/>
      <c r="AF14" s="192"/>
      <c r="AG14" s="192"/>
      <c r="AH14" s="192"/>
      <c r="AI14" s="192"/>
      <c r="AJ14" s="192"/>
    </row>
    <row r="15" spans="1:36" ht="18.75" customHeight="1" x14ac:dyDescent="0.2">
      <c r="A15" s="192"/>
      <c r="B15" s="17"/>
      <c r="C15" s="367" t="s">
        <v>14</v>
      </c>
      <c r="D15" s="368"/>
      <c r="E15" s="368"/>
      <c r="F15" s="18"/>
      <c r="G15" s="170">
        <f>G13*G14</f>
        <v>0</v>
      </c>
      <c r="H15" s="170">
        <f t="shared" ref="H15:N15" si="0">H13*H14</f>
        <v>0</v>
      </c>
      <c r="I15" s="171">
        <f t="shared" si="0"/>
        <v>0</v>
      </c>
      <c r="J15" s="171">
        <f t="shared" si="0"/>
        <v>0</v>
      </c>
      <c r="K15" s="171">
        <f t="shared" si="0"/>
        <v>0</v>
      </c>
      <c r="L15" s="171">
        <f t="shared" si="0"/>
        <v>0</v>
      </c>
      <c r="M15" s="171">
        <f t="shared" si="0"/>
        <v>0</v>
      </c>
      <c r="N15" s="171">
        <f t="shared" si="0"/>
        <v>0</v>
      </c>
      <c r="O15" s="55"/>
      <c r="P15" s="181"/>
      <c r="Q15" s="181"/>
      <c r="R15" s="181"/>
      <c r="S15" s="181"/>
      <c r="T15" s="181"/>
      <c r="U15" s="181"/>
      <c r="V15" s="181"/>
      <c r="W15" s="181"/>
      <c r="X15" s="181"/>
      <c r="Y15" s="192"/>
      <c r="Z15" s="192"/>
      <c r="AA15" s="192"/>
      <c r="AB15" s="192"/>
      <c r="AC15" s="192"/>
      <c r="AD15" s="192"/>
      <c r="AE15" s="192"/>
      <c r="AF15" s="192"/>
      <c r="AG15" s="192"/>
      <c r="AH15" s="192"/>
      <c r="AI15" s="192"/>
      <c r="AJ15" s="192"/>
    </row>
    <row r="16" spans="1:36" ht="15" customHeight="1" x14ac:dyDescent="0.2">
      <c r="A16" s="192"/>
      <c r="B16" s="17">
        <v>8</v>
      </c>
      <c r="C16" s="332" t="s">
        <v>92</v>
      </c>
      <c r="D16" s="336"/>
      <c r="E16" s="336"/>
      <c r="F16" s="18"/>
      <c r="G16" s="104">
        <f>G15+I15+K15+M15</f>
        <v>0</v>
      </c>
      <c r="H16" s="105">
        <f>H15+J15+L15+N15</f>
        <v>0</v>
      </c>
      <c r="I16" s="118"/>
      <c r="J16" s="118"/>
      <c r="K16" s="118"/>
      <c r="L16" s="118"/>
      <c r="M16" s="118"/>
      <c r="N16" s="118"/>
      <c r="O16" s="79">
        <f>IF(AND(Auswahl_LSA_aktiv)*OR(G16=0, H16=0),0,1)</f>
        <v>1</v>
      </c>
      <c r="P16" s="181"/>
      <c r="Q16" s="181"/>
      <c r="R16" s="181"/>
      <c r="S16" s="181"/>
      <c r="T16" s="181"/>
      <c r="U16" s="181"/>
      <c r="V16" s="181"/>
      <c r="W16" s="181"/>
      <c r="X16" s="181"/>
      <c r="Y16" s="192"/>
      <c r="Z16" s="192"/>
      <c r="AA16" s="192"/>
      <c r="AB16" s="192"/>
      <c r="AC16" s="192"/>
      <c r="AD16" s="192"/>
      <c r="AE16" s="192"/>
      <c r="AF16" s="192"/>
      <c r="AG16" s="192"/>
      <c r="AH16" s="192"/>
      <c r="AI16" s="192"/>
      <c r="AJ16" s="192"/>
    </row>
    <row r="17" spans="1:36" ht="15" customHeight="1" x14ac:dyDescent="0.2">
      <c r="A17" s="192"/>
      <c r="B17" s="17">
        <v>9</v>
      </c>
      <c r="C17" s="331" t="s">
        <v>1</v>
      </c>
      <c r="D17" s="331"/>
      <c r="E17" s="331"/>
      <c r="F17" s="18"/>
      <c r="G17" s="53">
        <f>G16/1000</f>
        <v>0</v>
      </c>
      <c r="H17" s="54">
        <f>H16/1000</f>
        <v>0</v>
      </c>
      <c r="I17" s="55"/>
      <c r="J17" s="55"/>
      <c r="K17" s="55"/>
      <c r="L17" s="55"/>
      <c r="M17" s="55"/>
      <c r="N17" s="55"/>
      <c r="O17" s="79">
        <f>IF(AND(Auswahl_LSA_aktiv)*OR(G17=0, H17=0),0,1)</f>
        <v>1</v>
      </c>
      <c r="P17" s="198"/>
      <c r="Q17" s="198"/>
      <c r="R17" s="198"/>
      <c r="S17" s="181"/>
      <c r="T17" s="181"/>
      <c r="U17" s="181"/>
      <c r="V17" s="181"/>
      <c r="W17" s="181"/>
      <c r="X17" s="181"/>
      <c r="Y17" s="192"/>
      <c r="Z17" s="192"/>
      <c r="AA17" s="192"/>
      <c r="AB17" s="192"/>
      <c r="AC17" s="192"/>
      <c r="AD17" s="192"/>
      <c r="AE17" s="192"/>
      <c r="AF17" s="192"/>
      <c r="AG17" s="192"/>
      <c r="AH17" s="192"/>
      <c r="AI17" s="192"/>
      <c r="AJ17" s="192"/>
    </row>
    <row r="18" spans="1:36" ht="15" customHeight="1" x14ac:dyDescent="0.2">
      <c r="A18" s="192"/>
      <c r="B18" s="17">
        <v>10</v>
      </c>
      <c r="C18" s="332" t="s">
        <v>89</v>
      </c>
      <c r="D18" s="331"/>
      <c r="E18" s="331"/>
      <c r="F18" s="18"/>
      <c r="G18" s="145"/>
      <c r="H18" s="92"/>
      <c r="I18" s="119"/>
      <c r="J18" s="119"/>
      <c r="K18" s="119"/>
      <c r="L18" s="119"/>
      <c r="M18" s="119"/>
      <c r="N18" s="119"/>
      <c r="O18" s="79">
        <f>IF(AND(Auswahl_LSA_aktiv)*OR(G18="", H18=""),0,1)</f>
        <v>1</v>
      </c>
      <c r="P18" s="181"/>
      <c r="Q18" s="181"/>
      <c r="R18" s="181"/>
      <c r="S18" s="181"/>
      <c r="T18" s="181"/>
      <c r="U18" s="181"/>
      <c r="V18" s="181"/>
      <c r="W18" s="181"/>
      <c r="X18" s="181"/>
      <c r="Y18" s="192"/>
      <c r="Z18" s="192"/>
      <c r="AA18" s="192"/>
      <c r="AB18" s="192"/>
      <c r="AC18" s="192"/>
      <c r="AD18" s="192"/>
      <c r="AE18" s="192"/>
      <c r="AF18" s="192"/>
      <c r="AG18" s="192"/>
      <c r="AH18" s="192"/>
      <c r="AI18" s="192"/>
      <c r="AJ18" s="192"/>
    </row>
    <row r="19" spans="1:36" ht="15" customHeight="1" x14ac:dyDescent="0.2">
      <c r="A19" s="192"/>
      <c r="B19" s="17">
        <v>11</v>
      </c>
      <c r="C19" s="333" t="s">
        <v>101</v>
      </c>
      <c r="D19" s="334"/>
      <c r="E19" s="335"/>
      <c r="F19" s="18"/>
      <c r="G19" s="146"/>
      <c r="H19" s="136"/>
      <c r="I19" s="352" t="str">
        <f>IF(AND(H19&lt;G19,H35=""),"Die Einsparung durch das neue Steuergerät bitte in der Zeile 21 in % angeben!","")</f>
        <v/>
      </c>
      <c r="J19" s="353"/>
      <c r="K19" s="353"/>
      <c r="L19" s="353"/>
      <c r="M19" s="353"/>
      <c r="N19" s="353"/>
      <c r="O19" s="79">
        <f>IF(AND(Auswahl_LSA_aktiv,G19&lt;&gt;"",H19=""),0,1)</f>
        <v>1</v>
      </c>
      <c r="P19" s="181"/>
      <c r="Q19" s="181"/>
      <c r="R19" s="181"/>
      <c r="S19" s="181"/>
      <c r="T19" s="181"/>
      <c r="U19" s="181"/>
      <c r="V19" s="181"/>
      <c r="W19" s="181"/>
      <c r="X19" s="181"/>
      <c r="Y19" s="192"/>
      <c r="Z19" s="192"/>
      <c r="AA19" s="192"/>
      <c r="AB19" s="192"/>
      <c r="AC19" s="192"/>
      <c r="AD19" s="192"/>
      <c r="AE19" s="192"/>
      <c r="AF19" s="192"/>
      <c r="AG19" s="192"/>
      <c r="AH19" s="192"/>
      <c r="AI19" s="192"/>
      <c r="AJ19" s="192"/>
    </row>
    <row r="20" spans="1:36" ht="15" customHeight="1" x14ac:dyDescent="0.2">
      <c r="A20" s="192"/>
      <c r="B20" s="17">
        <v>12</v>
      </c>
      <c r="C20" s="331" t="s">
        <v>3</v>
      </c>
      <c r="D20" s="331"/>
      <c r="E20" s="331"/>
      <c r="F20" s="18"/>
      <c r="G20" s="147">
        <f>+(G17*G18)</f>
        <v>0</v>
      </c>
      <c r="H20" s="78">
        <f>IF(H19&lt;G19,+(H17*H18)-((H17*H18)*H35),+(H17*H18))</f>
        <v>0</v>
      </c>
      <c r="I20" s="56"/>
      <c r="J20" s="56"/>
      <c r="K20" s="56"/>
      <c r="L20" s="56"/>
      <c r="M20" s="56"/>
      <c r="N20" s="56"/>
      <c r="O20" s="79">
        <f>IF(AND(Auswahl_LSA_aktiv)*OR(G20=0, H20=0),0,1)</f>
        <v>1</v>
      </c>
      <c r="P20" s="181"/>
      <c r="Q20" s="181"/>
      <c r="R20" s="181"/>
      <c r="S20" s="181"/>
      <c r="T20" s="181"/>
      <c r="U20" s="181"/>
      <c r="V20" s="181"/>
      <c r="W20" s="181"/>
      <c r="X20" s="181"/>
      <c r="Y20" s="192"/>
      <c r="Z20" s="192"/>
      <c r="AA20" s="192"/>
      <c r="AB20" s="192"/>
      <c r="AC20" s="192"/>
      <c r="AD20" s="192"/>
      <c r="AE20" s="192"/>
      <c r="AF20" s="192"/>
      <c r="AG20" s="192"/>
      <c r="AH20" s="192"/>
      <c r="AI20" s="192"/>
      <c r="AJ20" s="192"/>
    </row>
    <row r="21" spans="1:36" ht="15" customHeight="1" x14ac:dyDescent="0.2">
      <c r="A21" s="192"/>
      <c r="B21" s="17">
        <v>13</v>
      </c>
      <c r="C21" s="332" t="s">
        <v>72</v>
      </c>
      <c r="D21" s="331"/>
      <c r="E21" s="331"/>
      <c r="F21" s="18"/>
      <c r="G21" s="148">
        <f>(IF((G18)="",0,+G20-H20))</f>
        <v>0</v>
      </c>
      <c r="H21" s="135">
        <f>IF(G20=0,0,+G21/G20)</f>
        <v>0</v>
      </c>
      <c r="I21" s="85"/>
      <c r="J21" s="85"/>
      <c r="K21" s="85"/>
      <c r="L21" s="85"/>
      <c r="M21" s="85"/>
      <c r="N21" s="85"/>
      <c r="O21" s="79">
        <f>IF(AND(Auswahl_LSA_aktiv)*OR(G21=0,H21=0),0,IF(AND(Auswahl_LSA_aktiv=TRUE,H21&lt;0.5),-1,1))</f>
        <v>1</v>
      </c>
      <c r="P21" s="181"/>
      <c r="Q21" s="181"/>
      <c r="R21" s="181"/>
      <c r="S21" s="181"/>
      <c r="T21" s="181"/>
      <c r="U21" s="181"/>
      <c r="V21" s="181"/>
      <c r="W21" s="181"/>
      <c r="X21" s="181"/>
      <c r="Y21" s="192"/>
      <c r="Z21" s="192"/>
      <c r="AA21" s="192"/>
      <c r="AB21" s="192"/>
      <c r="AC21" s="192"/>
      <c r="AD21" s="192"/>
      <c r="AE21" s="192"/>
      <c r="AF21" s="192"/>
      <c r="AG21" s="192"/>
      <c r="AH21" s="192"/>
      <c r="AI21" s="192"/>
      <c r="AJ21" s="192"/>
    </row>
    <row r="22" spans="1:36" ht="15" customHeight="1" x14ac:dyDescent="0.2">
      <c r="A22" s="192"/>
      <c r="B22" s="17"/>
      <c r="C22" s="81"/>
      <c r="D22" s="80"/>
      <c r="E22" s="80"/>
      <c r="F22" s="18"/>
      <c r="G22" s="84"/>
      <c r="H22" s="85"/>
      <c r="I22" s="85"/>
      <c r="J22" s="85"/>
      <c r="K22" s="85"/>
      <c r="L22" s="85"/>
      <c r="M22" s="85"/>
      <c r="N22" s="85"/>
      <c r="O22" s="62"/>
      <c r="P22" s="181"/>
      <c r="Q22" s="181"/>
      <c r="R22" s="181"/>
      <c r="S22" s="181"/>
      <c r="T22" s="181"/>
      <c r="U22" s="181"/>
      <c r="V22" s="181"/>
      <c r="W22" s="181"/>
      <c r="X22" s="181"/>
      <c r="Y22" s="192"/>
      <c r="Z22" s="192"/>
      <c r="AA22" s="192"/>
      <c r="AB22" s="192"/>
      <c r="AC22" s="192"/>
      <c r="AD22" s="192"/>
      <c r="AE22" s="192"/>
      <c r="AF22" s="192"/>
      <c r="AG22" s="192"/>
      <c r="AH22" s="192"/>
      <c r="AI22" s="192"/>
      <c r="AJ22" s="192"/>
    </row>
    <row r="23" spans="1:36" ht="24" customHeight="1" x14ac:dyDescent="0.2">
      <c r="A23" s="192"/>
      <c r="B23" s="17"/>
      <c r="C23" s="325" t="s">
        <v>90</v>
      </c>
      <c r="D23" s="325"/>
      <c r="E23" s="325"/>
      <c r="F23" s="325"/>
      <c r="G23" s="325"/>
      <c r="H23" s="325"/>
      <c r="I23" s="107"/>
      <c r="J23" s="107"/>
      <c r="K23" s="108"/>
      <c r="L23" s="108"/>
      <c r="M23" s="108"/>
      <c r="N23" s="108"/>
      <c r="O23" s="62"/>
      <c r="P23" s="185"/>
      <c r="Q23" s="185"/>
      <c r="R23" s="185"/>
      <c r="S23" s="198"/>
      <c r="T23" s="198"/>
      <c r="U23" s="198"/>
      <c r="V23" s="198"/>
      <c r="W23" s="181"/>
      <c r="X23" s="181"/>
      <c r="Y23" s="192"/>
      <c r="Z23" s="192"/>
      <c r="AA23" s="192"/>
      <c r="AB23" s="192"/>
      <c r="AC23" s="192"/>
      <c r="AD23" s="192"/>
      <c r="AE23" s="192"/>
      <c r="AF23" s="192"/>
      <c r="AG23" s="192"/>
      <c r="AH23" s="192"/>
      <c r="AI23" s="192"/>
      <c r="AJ23" s="192"/>
    </row>
    <row r="24" spans="1:36" ht="26.25" customHeight="1" x14ac:dyDescent="0.2">
      <c r="A24" s="192"/>
      <c r="B24" s="17"/>
      <c r="C24" s="68" t="s">
        <v>15</v>
      </c>
      <c r="D24" s="68" t="s">
        <v>16</v>
      </c>
      <c r="E24" s="310" t="s">
        <v>69</v>
      </c>
      <c r="F24" s="311"/>
      <c r="G24" s="90" t="s">
        <v>66</v>
      </c>
      <c r="H24" s="110" t="s">
        <v>67</v>
      </c>
      <c r="I24" s="111"/>
      <c r="J24" s="97"/>
      <c r="K24" s="97"/>
      <c r="L24" s="97"/>
      <c r="M24" s="97"/>
      <c r="N24" s="97"/>
      <c r="O24" s="62"/>
      <c r="P24" s="185"/>
      <c r="Q24" s="185"/>
      <c r="R24" s="185"/>
      <c r="S24" s="181"/>
      <c r="T24" s="181"/>
      <c r="U24" s="181"/>
      <c r="V24" s="181"/>
      <c r="W24" s="181"/>
      <c r="X24" s="181"/>
      <c r="Y24" s="192"/>
      <c r="Z24" s="192"/>
      <c r="AA24" s="192"/>
      <c r="AB24" s="192"/>
      <c r="AC24" s="192"/>
      <c r="AD24" s="192"/>
      <c r="AE24" s="192"/>
      <c r="AF24" s="192"/>
      <c r="AG24" s="192"/>
      <c r="AH24" s="192"/>
      <c r="AI24" s="192"/>
      <c r="AJ24" s="192"/>
    </row>
    <row r="25" spans="1:36" ht="15" customHeight="1" x14ac:dyDescent="0.2">
      <c r="A25" s="192"/>
      <c r="B25" s="17">
        <v>14</v>
      </c>
      <c r="C25" s="116" t="s">
        <v>96</v>
      </c>
      <c r="D25" s="57">
        <f>H13</f>
        <v>0</v>
      </c>
      <c r="E25" s="326"/>
      <c r="F25" s="327"/>
      <c r="G25" s="156"/>
      <c r="H25" s="109">
        <f>IF($G$145=FALSE,0,(G25+E25)*D25)</f>
        <v>0</v>
      </c>
      <c r="I25" s="112"/>
      <c r="J25" s="98"/>
      <c r="K25" s="98"/>
      <c r="L25" s="98"/>
      <c r="M25" s="98"/>
      <c r="N25" s="98"/>
      <c r="O25" s="79">
        <f>IF(AND(Auswahl_LSA_aktiv,OR(E25="",G25="",H13="")),0,1)</f>
        <v>1</v>
      </c>
      <c r="P25" s="185"/>
      <c r="Q25" s="185"/>
      <c r="R25" s="185"/>
      <c r="S25" s="181"/>
      <c r="T25" s="181"/>
      <c r="U25" s="181"/>
      <c r="V25" s="181"/>
      <c r="W25" s="181"/>
      <c r="X25" s="181"/>
      <c r="Y25" s="192"/>
      <c r="Z25" s="192"/>
      <c r="AA25" s="192"/>
      <c r="AB25" s="192"/>
      <c r="AC25" s="192"/>
      <c r="AD25" s="192"/>
      <c r="AE25" s="192"/>
      <c r="AF25" s="192"/>
      <c r="AG25" s="192"/>
      <c r="AH25" s="192"/>
      <c r="AI25" s="192"/>
      <c r="AJ25" s="192"/>
    </row>
    <row r="26" spans="1:36" ht="15" customHeight="1" x14ac:dyDescent="0.2">
      <c r="A26" s="192"/>
      <c r="B26" s="17">
        <v>15</v>
      </c>
      <c r="C26" s="116" t="s">
        <v>97</v>
      </c>
      <c r="D26" s="57">
        <f>J13</f>
        <v>0</v>
      </c>
      <c r="E26" s="328"/>
      <c r="F26" s="327"/>
      <c r="G26" s="157"/>
      <c r="H26" s="109">
        <f>IF($G$146=FALSE,0,(G26+E26)*D26)</f>
        <v>0</v>
      </c>
      <c r="I26" s="112"/>
      <c r="J26" s="98"/>
      <c r="K26" s="98"/>
      <c r="L26" s="98"/>
      <c r="M26" s="98"/>
      <c r="N26" s="98"/>
      <c r="O26" s="79">
        <f>IF(AND(Auswahl_LSA_aktiv,OR(E26="",G26="",J13="")),0,1)</f>
        <v>1</v>
      </c>
      <c r="P26" s="185"/>
      <c r="Q26" s="185"/>
      <c r="R26" s="185"/>
      <c r="S26" s="181"/>
      <c r="T26" s="181"/>
      <c r="U26" s="181"/>
      <c r="V26" s="181"/>
      <c r="W26" s="181"/>
      <c r="X26" s="181"/>
      <c r="Y26" s="192"/>
      <c r="Z26" s="192"/>
      <c r="AA26" s="192"/>
      <c r="AB26" s="192"/>
      <c r="AC26" s="192"/>
      <c r="AD26" s="192"/>
      <c r="AE26" s="192"/>
      <c r="AF26" s="192"/>
      <c r="AG26" s="192"/>
      <c r="AH26" s="192"/>
      <c r="AI26" s="192"/>
      <c r="AJ26" s="192"/>
    </row>
    <row r="27" spans="1:36" ht="15" customHeight="1" x14ac:dyDescent="0.2">
      <c r="A27" s="192"/>
      <c r="B27" s="17">
        <v>16</v>
      </c>
      <c r="C27" s="116" t="s">
        <v>98</v>
      </c>
      <c r="D27" s="57">
        <f>L13</f>
        <v>0</v>
      </c>
      <c r="E27" s="329"/>
      <c r="F27" s="330"/>
      <c r="G27" s="157"/>
      <c r="H27" s="109">
        <f>IF($G$147=FALSE,0,(G27+E27)*D27)</f>
        <v>0</v>
      </c>
      <c r="I27" s="112"/>
      <c r="J27" s="98"/>
      <c r="K27" s="98"/>
      <c r="L27" s="98"/>
      <c r="M27" s="98"/>
      <c r="N27" s="98"/>
      <c r="O27" s="79">
        <f>IF(AND(Auswahl_LSA_aktiv,OR(E27="",G27="",L13="")),0,1)</f>
        <v>1</v>
      </c>
      <c r="P27" s="201"/>
      <c r="Q27" s="185"/>
      <c r="R27" s="185"/>
      <c r="S27" s="199"/>
      <c r="T27" s="181"/>
      <c r="U27" s="181"/>
      <c r="V27" s="181"/>
      <c r="W27" s="181"/>
      <c r="X27" s="181"/>
      <c r="Y27" s="183"/>
      <c r="Z27" s="200"/>
      <c r="AA27" s="200"/>
      <c r="AB27" s="180"/>
      <c r="AC27" s="192"/>
      <c r="AD27" s="192"/>
      <c r="AE27" s="192"/>
      <c r="AF27" s="192"/>
      <c r="AG27" s="192"/>
      <c r="AH27" s="192"/>
      <c r="AI27" s="192"/>
      <c r="AJ27" s="192"/>
    </row>
    <row r="28" spans="1:36" ht="15" customHeight="1" x14ac:dyDescent="0.2">
      <c r="A28" s="192"/>
      <c r="B28" s="17">
        <v>17</v>
      </c>
      <c r="C28" s="117" t="s">
        <v>119</v>
      </c>
      <c r="D28" s="57">
        <f>N13</f>
        <v>0</v>
      </c>
      <c r="E28" s="329"/>
      <c r="F28" s="330"/>
      <c r="G28" s="157"/>
      <c r="H28" s="109">
        <f>IF($G$148=FALSE,0,(G28+E28)*D28)</f>
        <v>0</v>
      </c>
      <c r="I28" s="112"/>
      <c r="J28" s="98"/>
      <c r="K28" s="98"/>
      <c r="L28" s="98"/>
      <c r="M28" s="98"/>
      <c r="N28" s="98"/>
      <c r="O28" s="79">
        <f>IF(AND(Auswahl_LSA_aktiv,OR(E28="",G28="",N13="")),0,1)</f>
        <v>1</v>
      </c>
      <c r="P28" s="182"/>
      <c r="Q28" s="185"/>
      <c r="R28" s="185"/>
      <c r="S28" s="199"/>
      <c r="T28" s="181"/>
      <c r="U28" s="181"/>
      <c r="V28" s="181"/>
      <c r="W28" s="181"/>
      <c r="X28" s="181"/>
      <c r="Y28" s="183"/>
      <c r="Z28" s="200"/>
      <c r="AA28" s="200"/>
      <c r="AB28" s="180"/>
      <c r="AC28" s="192"/>
      <c r="AD28" s="192"/>
      <c r="AE28" s="192"/>
      <c r="AF28" s="192"/>
      <c r="AG28" s="192"/>
      <c r="AH28" s="192"/>
      <c r="AI28" s="192"/>
      <c r="AJ28" s="192"/>
    </row>
    <row r="29" spans="1:36" ht="15" customHeight="1" x14ac:dyDescent="0.2">
      <c r="A29" s="192"/>
      <c r="B29" s="17">
        <v>18</v>
      </c>
      <c r="C29" s="159"/>
      <c r="D29" s="160"/>
      <c r="E29" s="354"/>
      <c r="F29" s="355"/>
      <c r="G29" s="161"/>
      <c r="H29" s="162">
        <f>(G29+E29)*D29</f>
        <v>0</v>
      </c>
      <c r="I29" s="63"/>
      <c r="J29" s="63"/>
      <c r="K29" s="63"/>
      <c r="L29" s="63"/>
      <c r="M29" s="63"/>
      <c r="N29" s="63"/>
      <c r="O29" s="79">
        <f>IF(AND(Auswahl_LSA_aktiv,OR(C29="",D29="",E29="",G29="")),0,1)</f>
        <v>1</v>
      </c>
      <c r="P29" s="201"/>
      <c r="Q29" s="201"/>
      <c r="R29" s="201"/>
      <c r="S29" s="185"/>
      <c r="T29" s="181"/>
      <c r="U29" s="181"/>
      <c r="V29" s="181"/>
      <c r="W29" s="181"/>
      <c r="X29" s="181"/>
      <c r="Y29" s="183"/>
      <c r="Z29" s="200"/>
      <c r="AA29" s="200"/>
      <c r="AB29" s="180"/>
      <c r="AC29" s="192"/>
      <c r="AD29" s="192"/>
      <c r="AE29" s="192"/>
      <c r="AF29" s="192"/>
      <c r="AG29" s="192"/>
      <c r="AH29" s="192"/>
      <c r="AI29" s="192"/>
      <c r="AJ29" s="192"/>
    </row>
    <row r="30" spans="1:36" ht="15" customHeight="1" x14ac:dyDescent="0.2">
      <c r="A30" s="192"/>
      <c r="B30" s="17">
        <v>19</v>
      </c>
      <c r="C30" s="163"/>
      <c r="D30" s="164"/>
      <c r="E30" s="356"/>
      <c r="F30" s="357"/>
      <c r="G30" s="165"/>
      <c r="H30" s="162">
        <f>(G30+E30)*D30</f>
        <v>0</v>
      </c>
      <c r="I30" s="63"/>
      <c r="J30" s="63"/>
      <c r="K30" s="63"/>
      <c r="L30" s="63"/>
      <c r="M30" s="63"/>
      <c r="N30" s="63"/>
      <c r="O30" s="79">
        <f>IF(AND(Auswahl_LSA_aktiv,OR(C30="",D30="",E30="",G30="")),0,1)</f>
        <v>1</v>
      </c>
      <c r="P30" s="181"/>
      <c r="Q30" s="201"/>
      <c r="R30" s="201"/>
      <c r="S30" s="185"/>
      <c r="T30" s="181"/>
      <c r="U30" s="181"/>
      <c r="V30" s="181"/>
      <c r="W30" s="181"/>
      <c r="X30" s="181"/>
      <c r="Y30" s="183"/>
      <c r="Z30" s="200"/>
      <c r="AA30" s="200"/>
      <c r="AB30" s="180"/>
      <c r="AC30" s="192"/>
      <c r="AD30" s="192"/>
      <c r="AE30" s="192"/>
      <c r="AF30" s="192"/>
      <c r="AG30" s="192"/>
      <c r="AH30" s="192"/>
      <c r="AI30" s="192"/>
      <c r="AJ30" s="192"/>
    </row>
    <row r="31" spans="1:36" ht="15" customHeight="1" x14ac:dyDescent="0.2">
      <c r="A31" s="192"/>
      <c r="B31" s="17"/>
      <c r="C31" s="82"/>
      <c r="D31" s="82"/>
      <c r="E31" s="82"/>
      <c r="F31" s="88"/>
      <c r="G31" s="88"/>
      <c r="H31" s="89"/>
      <c r="I31" s="63"/>
      <c r="J31" s="63"/>
      <c r="K31" s="63"/>
      <c r="L31" s="63"/>
      <c r="M31" s="63"/>
      <c r="N31" s="63"/>
      <c r="O31" s="18"/>
      <c r="P31" s="181"/>
      <c r="Q31" s="201"/>
      <c r="R31" s="201"/>
      <c r="S31" s="185"/>
      <c r="T31" s="181"/>
      <c r="U31" s="181"/>
      <c r="V31" s="181"/>
      <c r="W31" s="181"/>
      <c r="X31" s="181"/>
      <c r="Y31" s="183"/>
      <c r="Z31" s="200"/>
      <c r="AA31" s="200"/>
      <c r="AB31" s="180"/>
      <c r="AC31" s="192"/>
      <c r="AD31" s="192"/>
      <c r="AE31" s="192"/>
      <c r="AF31" s="192"/>
      <c r="AG31" s="192"/>
      <c r="AH31" s="192"/>
      <c r="AI31" s="192"/>
      <c r="AJ31" s="192"/>
    </row>
    <row r="32" spans="1:36" ht="24" customHeight="1" x14ac:dyDescent="0.2">
      <c r="A32" s="192"/>
      <c r="B32" s="17"/>
      <c r="C32" s="304" t="s">
        <v>91</v>
      </c>
      <c r="D32" s="305"/>
      <c r="E32" s="305"/>
      <c r="F32" s="306"/>
      <c r="G32" s="306"/>
      <c r="H32" s="307"/>
      <c r="I32" s="106"/>
      <c r="J32" s="106"/>
      <c r="K32" s="106"/>
      <c r="L32" s="106"/>
      <c r="M32" s="106"/>
      <c r="N32" s="106"/>
      <c r="O32" s="18"/>
      <c r="P32" s="185"/>
      <c r="Q32" s="201"/>
      <c r="R32" s="201"/>
      <c r="S32" s="185"/>
      <c r="T32" s="181"/>
      <c r="U32" s="181"/>
      <c r="V32" s="181"/>
      <c r="W32" s="181"/>
      <c r="X32" s="181"/>
      <c r="Y32" s="183"/>
      <c r="Z32" s="200"/>
      <c r="AA32" s="200"/>
      <c r="AB32" s="180"/>
      <c r="AC32" s="192"/>
      <c r="AD32" s="192"/>
      <c r="AE32" s="192"/>
      <c r="AF32" s="192"/>
      <c r="AG32" s="192"/>
      <c r="AH32" s="192"/>
      <c r="AI32" s="192"/>
      <c r="AJ32" s="192"/>
    </row>
    <row r="33" spans="1:36" ht="26.25" customHeight="1" x14ac:dyDescent="0.2">
      <c r="A33" s="192"/>
      <c r="B33" s="17"/>
      <c r="C33" s="308" t="s">
        <v>15</v>
      </c>
      <c r="D33" s="309"/>
      <c r="E33" s="310" t="s">
        <v>69</v>
      </c>
      <c r="F33" s="311"/>
      <c r="G33" s="90" t="s">
        <v>66</v>
      </c>
      <c r="H33" s="90" t="s">
        <v>67</v>
      </c>
      <c r="I33" s="97"/>
      <c r="J33" s="97"/>
      <c r="K33" s="97"/>
      <c r="L33" s="97"/>
      <c r="M33" s="97"/>
      <c r="N33" s="97"/>
      <c r="O33" s="18"/>
      <c r="P33" s="185"/>
      <c r="Q33" s="185"/>
      <c r="R33" s="185"/>
      <c r="S33" s="185"/>
      <c r="T33" s="197"/>
      <c r="U33" s="181"/>
      <c r="V33" s="181"/>
      <c r="W33" s="181"/>
      <c r="X33" s="181"/>
      <c r="Y33" s="183"/>
      <c r="Z33" s="200"/>
      <c r="AA33" s="200"/>
      <c r="AB33" s="180"/>
      <c r="AC33" s="192"/>
      <c r="AD33" s="192"/>
      <c r="AE33" s="192"/>
      <c r="AF33" s="192"/>
      <c r="AG33" s="192"/>
      <c r="AH33" s="192"/>
      <c r="AI33" s="192"/>
      <c r="AJ33" s="192"/>
    </row>
    <row r="34" spans="1:36" ht="15" customHeight="1" x14ac:dyDescent="0.2">
      <c r="A34" s="192"/>
      <c r="B34" s="17">
        <v>20</v>
      </c>
      <c r="C34" s="312"/>
      <c r="D34" s="313"/>
      <c r="E34" s="312"/>
      <c r="F34" s="314"/>
      <c r="G34" s="93"/>
      <c r="H34" s="87">
        <f>E34+G34</f>
        <v>0</v>
      </c>
      <c r="I34" s="63"/>
      <c r="J34" s="63"/>
      <c r="K34" s="63"/>
      <c r="L34" s="63"/>
      <c r="M34" s="63"/>
      <c r="N34" s="63"/>
      <c r="O34" s="79">
        <f>IF(AND(Auswahl_LSA_aktiv,OR(Opt_Regelung=2,))*OR(C34="",OR(E34=""),OR(G34="")),0,1)</f>
        <v>1</v>
      </c>
      <c r="P34" s="185"/>
      <c r="Q34" s="185"/>
      <c r="R34" s="185"/>
      <c r="S34" s="185"/>
      <c r="T34" s="181"/>
      <c r="U34" s="181"/>
      <c r="V34" s="181"/>
      <c r="W34" s="181"/>
      <c r="X34" s="181"/>
      <c r="Y34" s="183"/>
      <c r="Z34" s="200"/>
      <c r="AA34" s="200"/>
      <c r="AB34" s="180"/>
      <c r="AC34" s="192"/>
      <c r="AD34" s="192"/>
      <c r="AE34" s="192"/>
      <c r="AF34" s="192"/>
      <c r="AG34" s="192"/>
      <c r="AH34" s="192"/>
      <c r="AI34" s="192"/>
      <c r="AJ34" s="192"/>
    </row>
    <row r="35" spans="1:36" ht="24" customHeight="1" x14ac:dyDescent="0.2">
      <c r="A35" s="192"/>
      <c r="B35" s="17">
        <v>21</v>
      </c>
      <c r="C35" s="315" t="s">
        <v>99</v>
      </c>
      <c r="D35" s="315"/>
      <c r="E35" s="315"/>
      <c r="F35" s="315"/>
      <c r="G35" s="315"/>
      <c r="H35" s="121"/>
      <c r="I35" s="63"/>
      <c r="J35" s="63"/>
      <c r="K35" s="63"/>
      <c r="L35" s="63"/>
      <c r="M35" s="63"/>
      <c r="N35" s="63"/>
      <c r="O35" s="79">
        <f>IF(AND(Auswahl_LSA_aktiv,OR(Opt_Regelung=2,))*OR(H35=""),0,1)</f>
        <v>1</v>
      </c>
      <c r="P35" s="185"/>
      <c r="Q35" s="185"/>
      <c r="R35" s="185"/>
      <c r="S35" s="185"/>
      <c r="T35" s="181"/>
      <c r="U35" s="181"/>
      <c r="V35" s="181"/>
      <c r="W35" s="181"/>
      <c r="X35" s="181"/>
      <c r="Y35" s="183"/>
      <c r="Z35" s="200"/>
      <c r="AA35" s="200"/>
      <c r="AB35" s="180"/>
      <c r="AC35" s="192"/>
      <c r="AD35" s="192"/>
      <c r="AE35" s="192"/>
      <c r="AF35" s="192"/>
      <c r="AG35" s="192"/>
      <c r="AH35" s="192"/>
      <c r="AI35" s="192"/>
      <c r="AJ35" s="192"/>
    </row>
    <row r="36" spans="1:36" ht="24" customHeight="1" x14ac:dyDescent="0.2">
      <c r="A36" s="192"/>
      <c r="B36" s="17"/>
      <c r="C36" s="82"/>
      <c r="D36" s="82"/>
      <c r="E36" s="82"/>
      <c r="F36" s="82"/>
      <c r="G36" s="82"/>
      <c r="H36" s="63"/>
      <c r="I36" s="63"/>
      <c r="J36" s="63"/>
      <c r="K36" s="63"/>
      <c r="L36" s="63"/>
      <c r="M36" s="63"/>
      <c r="N36" s="63"/>
      <c r="P36" s="185"/>
      <c r="Q36" s="185"/>
      <c r="R36" s="185"/>
      <c r="S36" s="185"/>
      <c r="T36" s="181"/>
      <c r="U36" s="181"/>
      <c r="V36" s="181"/>
      <c r="W36" s="181"/>
      <c r="X36" s="181"/>
      <c r="Y36" s="183"/>
      <c r="Z36" s="200"/>
      <c r="AA36" s="200"/>
      <c r="AB36" s="180"/>
      <c r="AC36" s="192"/>
      <c r="AD36" s="192"/>
      <c r="AE36" s="192"/>
      <c r="AF36" s="192"/>
      <c r="AG36" s="192"/>
      <c r="AH36" s="192"/>
      <c r="AI36" s="192"/>
      <c r="AJ36" s="192"/>
    </row>
    <row r="37" spans="1:36" ht="24" customHeight="1" thickBot="1" x14ac:dyDescent="0.25">
      <c r="A37" s="192"/>
      <c r="B37" s="17"/>
      <c r="C37" s="316" t="s">
        <v>93</v>
      </c>
      <c r="D37" s="317"/>
      <c r="E37" s="317"/>
      <c r="F37" s="317"/>
      <c r="G37" s="318"/>
      <c r="H37" s="120">
        <f>(H25+H26+H27+H28+H29+H30+H34)</f>
        <v>0</v>
      </c>
      <c r="I37" s="99"/>
      <c r="J37" s="99"/>
      <c r="K37" s="99"/>
      <c r="L37" s="99"/>
      <c r="M37" s="99"/>
      <c r="N37" s="99"/>
      <c r="O37" s="18"/>
      <c r="P37" s="185"/>
      <c r="Q37" s="185"/>
      <c r="R37" s="185"/>
      <c r="S37" s="185"/>
      <c r="T37" s="181"/>
      <c r="U37" s="181"/>
      <c r="V37" s="181"/>
      <c r="W37" s="181"/>
      <c r="X37" s="181"/>
      <c r="Y37" s="183"/>
      <c r="Z37" s="200"/>
      <c r="AA37" s="200"/>
      <c r="AB37" s="180"/>
      <c r="AC37" s="192"/>
      <c r="AD37" s="192"/>
      <c r="AE37" s="192"/>
      <c r="AF37" s="192"/>
      <c r="AG37" s="192"/>
      <c r="AH37" s="192"/>
      <c r="AI37" s="192"/>
      <c r="AJ37" s="192"/>
    </row>
    <row r="38" spans="1:36" ht="18.75" customHeight="1" thickTop="1" x14ac:dyDescent="0.2">
      <c r="A38" s="192"/>
      <c r="B38" s="17">
        <v>22</v>
      </c>
      <c r="C38" s="319" t="s">
        <v>32</v>
      </c>
      <c r="D38" s="320"/>
      <c r="E38" s="320"/>
      <c r="F38" s="321"/>
      <c r="G38" s="83"/>
      <c r="H38" s="86">
        <f>+G21*436/1000</f>
        <v>0</v>
      </c>
      <c r="I38" s="100"/>
      <c r="J38" s="100"/>
      <c r="K38" s="100"/>
      <c r="L38" s="100"/>
      <c r="M38" s="100"/>
      <c r="N38" s="100"/>
      <c r="O38" s="18"/>
      <c r="P38" s="185"/>
      <c r="Q38" s="185"/>
      <c r="R38" s="185"/>
      <c r="S38" s="185"/>
      <c r="T38" s="181"/>
      <c r="U38" s="181"/>
      <c r="V38" s="181"/>
      <c r="W38" s="181"/>
      <c r="X38" s="181"/>
      <c r="Y38" s="183"/>
      <c r="Z38" s="200"/>
      <c r="AA38" s="200"/>
      <c r="AB38" s="180"/>
      <c r="AC38" s="192"/>
      <c r="AD38" s="192"/>
      <c r="AE38" s="192"/>
      <c r="AF38" s="192"/>
      <c r="AG38" s="192"/>
      <c r="AH38" s="192"/>
      <c r="AI38" s="192"/>
      <c r="AJ38" s="192"/>
    </row>
    <row r="39" spans="1:36" ht="18.75" customHeight="1" x14ac:dyDescent="0.2">
      <c r="A39" s="192"/>
      <c r="B39" s="17">
        <v>23</v>
      </c>
      <c r="C39" s="322" t="s">
        <v>5</v>
      </c>
      <c r="D39" s="323"/>
      <c r="E39" s="323"/>
      <c r="F39" s="324"/>
      <c r="G39" s="58"/>
      <c r="H39" s="59">
        <v>20</v>
      </c>
      <c r="I39" s="101"/>
      <c r="J39" s="101"/>
      <c r="K39" s="101"/>
      <c r="L39" s="101"/>
      <c r="M39" s="101"/>
      <c r="N39" s="101"/>
      <c r="O39" s="18"/>
      <c r="P39" s="185"/>
      <c r="Q39" s="185"/>
      <c r="R39" s="185"/>
      <c r="S39" s="185"/>
      <c r="T39" s="181"/>
      <c r="U39" s="181"/>
      <c r="V39" s="181"/>
      <c r="W39" s="181"/>
      <c r="X39" s="181"/>
      <c r="Y39" s="183"/>
      <c r="Z39" s="200"/>
      <c r="AA39" s="200"/>
      <c r="AB39" s="180"/>
      <c r="AC39" s="192"/>
      <c r="AD39" s="192"/>
      <c r="AE39" s="192"/>
      <c r="AF39" s="192"/>
      <c r="AG39" s="192"/>
      <c r="AH39" s="192"/>
      <c r="AI39" s="192"/>
      <c r="AJ39" s="192"/>
    </row>
    <row r="40" spans="1:36" ht="18.75" customHeight="1" x14ac:dyDescent="0.2">
      <c r="A40" s="192"/>
      <c r="B40" s="17">
        <v>24</v>
      </c>
      <c r="C40" s="322" t="s">
        <v>33</v>
      </c>
      <c r="D40" s="323"/>
      <c r="E40" s="323"/>
      <c r="F40" s="324"/>
      <c r="G40" s="58"/>
      <c r="H40" s="60">
        <f>+H38*H39/1000</f>
        <v>0</v>
      </c>
      <c r="I40" s="102"/>
      <c r="J40" s="102"/>
      <c r="K40" s="102"/>
      <c r="L40" s="102"/>
      <c r="M40" s="102"/>
      <c r="N40" s="102"/>
      <c r="O40" s="18"/>
      <c r="P40" s="185"/>
      <c r="Q40" s="185"/>
      <c r="R40" s="185"/>
      <c r="S40" s="185"/>
      <c r="T40" s="181"/>
      <c r="U40" s="181"/>
      <c r="V40" s="181"/>
      <c r="W40" s="181"/>
      <c r="X40" s="181"/>
      <c r="Y40" s="183"/>
      <c r="Z40" s="200"/>
      <c r="AA40" s="200"/>
      <c r="AB40" s="180"/>
      <c r="AC40" s="192"/>
      <c r="AD40" s="192"/>
      <c r="AE40" s="192"/>
      <c r="AF40" s="192"/>
      <c r="AG40" s="192"/>
      <c r="AH40" s="192"/>
      <c r="AI40" s="192"/>
      <c r="AJ40" s="192"/>
    </row>
    <row r="41" spans="1:36" ht="18.75" customHeight="1" x14ac:dyDescent="0.2">
      <c r="A41" s="192"/>
      <c r="B41" s="17">
        <v>25</v>
      </c>
      <c r="C41" s="301" t="s">
        <v>51</v>
      </c>
      <c r="D41" s="302"/>
      <c r="E41" s="302"/>
      <c r="F41" s="303"/>
      <c r="G41" s="58"/>
      <c r="H41" s="61">
        <f>IF(H40=0,0,+H37/H40)</f>
        <v>0</v>
      </c>
      <c r="I41" s="103"/>
      <c r="J41" s="103"/>
      <c r="K41" s="103"/>
      <c r="L41" s="103"/>
      <c r="M41" s="103"/>
      <c r="N41" s="103"/>
      <c r="O41" s="64"/>
      <c r="P41" s="185"/>
      <c r="Q41" s="185"/>
      <c r="R41" s="185"/>
      <c r="S41" s="185"/>
      <c r="T41" s="181"/>
      <c r="U41" s="181"/>
      <c r="V41" s="181"/>
      <c r="W41" s="181"/>
      <c r="X41" s="181"/>
      <c r="Y41" s="183"/>
      <c r="Z41" s="200"/>
      <c r="AA41" s="200"/>
      <c r="AB41" s="180"/>
      <c r="AC41" s="192"/>
      <c r="AD41" s="192"/>
      <c r="AE41" s="192"/>
      <c r="AF41" s="192"/>
      <c r="AG41" s="192"/>
      <c r="AH41" s="192"/>
      <c r="AI41" s="192"/>
      <c r="AJ41" s="192"/>
    </row>
    <row r="42" spans="1:36" ht="18.75" hidden="1" customHeight="1" x14ac:dyDescent="0.2">
      <c r="A42" s="192"/>
      <c r="B42" s="17">
        <v>26</v>
      </c>
      <c r="C42" s="293" t="s">
        <v>73</v>
      </c>
      <c r="D42" s="294"/>
      <c r="E42" s="294"/>
      <c r="F42" s="295"/>
      <c r="G42" s="221"/>
      <c r="H42" s="222">
        <f>IF(G21=0,0,+H37/(G21*0.4))</f>
        <v>0</v>
      </c>
      <c r="I42" s="64"/>
      <c r="J42" s="64"/>
      <c r="K42" s="64"/>
      <c r="L42" s="64"/>
      <c r="M42" s="64"/>
      <c r="N42" s="64"/>
      <c r="O42" s="155"/>
      <c r="P42" s="185"/>
      <c r="Q42" s="185"/>
      <c r="R42" s="185"/>
      <c r="S42" s="185"/>
      <c r="T42" s="181"/>
      <c r="U42" s="181"/>
      <c r="V42" s="181"/>
      <c r="W42" s="181"/>
      <c r="X42" s="181"/>
      <c r="Y42" s="183"/>
      <c r="Z42" s="200"/>
      <c r="AA42" s="200"/>
      <c r="AB42" s="180"/>
      <c r="AC42" s="192"/>
      <c r="AD42" s="192"/>
      <c r="AE42" s="192"/>
      <c r="AF42" s="192"/>
      <c r="AG42" s="192"/>
      <c r="AH42" s="192"/>
      <c r="AI42" s="192"/>
      <c r="AJ42" s="192"/>
    </row>
    <row r="43" spans="1:36" ht="18.75" customHeight="1" x14ac:dyDescent="0.2">
      <c r="A43" s="192"/>
      <c r="B43" s="17"/>
      <c r="C43" s="296" t="s">
        <v>4</v>
      </c>
      <c r="D43" s="296"/>
      <c r="E43" s="296"/>
      <c r="F43" s="296"/>
      <c r="G43" s="296"/>
      <c r="H43" s="296"/>
      <c r="I43" s="212"/>
      <c r="J43" s="155"/>
      <c r="K43" s="155"/>
      <c r="L43" s="155"/>
      <c r="M43" s="155"/>
      <c r="N43" s="155"/>
      <c r="O43" s="18"/>
      <c r="P43" s="185"/>
      <c r="Q43" s="185"/>
      <c r="R43" s="185"/>
      <c r="S43" s="201"/>
      <c r="T43" s="181"/>
      <c r="U43" s="181"/>
      <c r="V43" s="181"/>
      <c r="W43" s="181"/>
      <c r="X43" s="181"/>
      <c r="Y43" s="183"/>
      <c r="Z43" s="200"/>
      <c r="AA43" s="200"/>
      <c r="AB43" s="180"/>
      <c r="AC43" s="192"/>
      <c r="AD43" s="192"/>
      <c r="AE43" s="192"/>
      <c r="AF43" s="192"/>
      <c r="AG43" s="192"/>
      <c r="AH43" s="192"/>
      <c r="AI43" s="192"/>
      <c r="AJ43" s="192"/>
    </row>
    <row r="44" spans="1:36" ht="250.5" customHeight="1" x14ac:dyDescent="0.2">
      <c r="A44" s="192"/>
      <c r="B44" s="17">
        <v>27</v>
      </c>
      <c r="C44" s="297"/>
      <c r="D44" s="297"/>
      <c r="E44" s="297"/>
      <c r="F44" s="297"/>
      <c r="G44" s="297"/>
      <c r="H44" s="297"/>
      <c r="I44" s="297"/>
      <c r="J44" s="297"/>
      <c r="K44" s="297"/>
      <c r="L44" s="297"/>
      <c r="M44" s="297"/>
      <c r="N44" s="297"/>
      <c r="O44" s="79"/>
      <c r="P44" s="185"/>
      <c r="Q44" s="185"/>
      <c r="R44" s="185"/>
      <c r="S44" s="185"/>
      <c r="T44" s="202"/>
      <c r="U44" s="202"/>
      <c r="V44" s="202"/>
      <c r="W44" s="202"/>
      <c r="X44" s="202"/>
      <c r="Y44" s="202"/>
      <c r="Z44" s="202"/>
      <c r="AA44" s="181"/>
      <c r="AB44" s="181"/>
      <c r="AC44" s="181"/>
      <c r="AD44" s="181"/>
      <c r="AE44" s="181"/>
      <c r="AF44" s="181"/>
      <c r="AG44" s="183"/>
      <c r="AH44" s="200"/>
      <c r="AI44" s="200"/>
      <c r="AJ44" s="180"/>
    </row>
    <row r="45" spans="1:36" ht="15" customHeight="1" x14ac:dyDescent="0.2">
      <c r="A45" s="192"/>
      <c r="B45" s="17"/>
      <c r="C45" s="25"/>
      <c r="D45" s="25"/>
      <c r="E45" s="150"/>
      <c r="F45" s="18"/>
      <c r="G45" s="18"/>
      <c r="H45" s="18"/>
      <c r="I45" s="18"/>
      <c r="J45" s="18"/>
      <c r="K45" s="18"/>
      <c r="L45" s="18"/>
      <c r="M45" s="18"/>
      <c r="N45" s="18"/>
      <c r="O45" s="25"/>
      <c r="P45" s="185"/>
      <c r="Q45" s="185"/>
      <c r="R45" s="185"/>
      <c r="S45" s="185"/>
      <c r="T45" s="181"/>
      <c r="U45" s="181"/>
      <c r="V45" s="181"/>
      <c r="W45" s="181"/>
      <c r="X45" s="181"/>
      <c r="Y45" s="181"/>
      <c r="Z45" s="181"/>
      <c r="AA45" s="181"/>
      <c r="AB45" s="181"/>
      <c r="AC45" s="181"/>
      <c r="AD45" s="181"/>
      <c r="AE45" s="181"/>
      <c r="AF45" s="181"/>
      <c r="AG45" s="192"/>
      <c r="AH45" s="192"/>
      <c r="AI45" s="192"/>
      <c r="AJ45" s="192"/>
    </row>
    <row r="46" spans="1:36" ht="15" customHeight="1" x14ac:dyDescent="0.2">
      <c r="A46" s="192"/>
      <c r="B46" s="17"/>
      <c r="F46" s="25"/>
      <c r="G46" s="25"/>
      <c r="H46" s="25"/>
      <c r="I46" s="25"/>
      <c r="J46" s="25"/>
      <c r="K46" s="25"/>
      <c r="L46" s="25"/>
      <c r="M46" s="25"/>
      <c r="N46" s="25"/>
      <c r="O46" s="151"/>
      <c r="P46" s="185"/>
      <c r="Q46" s="185"/>
      <c r="R46" s="185"/>
      <c r="S46" s="185"/>
      <c r="T46" s="181"/>
      <c r="U46" s="181"/>
      <c r="V46" s="181"/>
      <c r="W46" s="181"/>
      <c r="X46" s="181"/>
      <c r="Y46" s="181"/>
      <c r="Z46" s="181"/>
      <c r="AA46" s="181"/>
      <c r="AB46" s="181"/>
      <c r="AC46" s="181"/>
      <c r="AD46" s="181"/>
      <c r="AE46" s="181"/>
      <c r="AF46" s="181"/>
      <c r="AG46" s="192"/>
      <c r="AH46" s="192"/>
      <c r="AI46" s="192"/>
      <c r="AJ46" s="192"/>
    </row>
    <row r="47" spans="1:36" ht="21.75" customHeight="1" x14ac:dyDescent="0.25">
      <c r="A47" s="192"/>
      <c r="B47" s="17"/>
      <c r="O47" s="69"/>
      <c r="P47" s="185"/>
      <c r="Q47" s="185"/>
      <c r="R47" s="185"/>
      <c r="S47" s="185"/>
      <c r="T47" s="181"/>
      <c r="U47" s="181"/>
      <c r="V47" s="181"/>
      <c r="W47" s="181"/>
      <c r="X47" s="181"/>
      <c r="Y47" s="181"/>
      <c r="Z47" s="181"/>
      <c r="AA47" s="181"/>
      <c r="AB47" s="181"/>
      <c r="AC47" s="181"/>
      <c r="AD47" s="181"/>
      <c r="AE47" s="181"/>
      <c r="AF47" s="181"/>
      <c r="AG47" s="192"/>
      <c r="AH47" s="192"/>
      <c r="AI47" s="192"/>
      <c r="AJ47" s="192"/>
    </row>
    <row r="48" spans="1:36" ht="15" customHeight="1" x14ac:dyDescent="0.25">
      <c r="A48" s="192"/>
      <c r="B48" s="49" t="s">
        <v>6</v>
      </c>
      <c r="C48" s="298" t="s">
        <v>10</v>
      </c>
      <c r="D48" s="299"/>
      <c r="E48" s="299"/>
      <c r="F48" s="149"/>
      <c r="G48" s="149"/>
      <c r="H48" s="69"/>
      <c r="I48" s="69"/>
      <c r="J48" s="69"/>
      <c r="K48" s="69"/>
      <c r="L48" s="69"/>
      <c r="M48" s="69"/>
      <c r="N48" s="69"/>
      <c r="O48" s="69"/>
      <c r="P48" s="183"/>
      <c r="Q48" s="185"/>
      <c r="R48" s="185"/>
      <c r="S48" s="185"/>
      <c r="T48" s="181"/>
      <c r="U48" s="181"/>
      <c r="V48" s="181"/>
      <c r="W48" s="181"/>
      <c r="X48" s="181"/>
      <c r="Y48" s="181"/>
      <c r="Z48" s="181"/>
      <c r="AA48" s="181"/>
      <c r="AB48" s="181"/>
      <c r="AC48" s="181"/>
      <c r="AD48" s="181"/>
      <c r="AE48" s="181"/>
      <c r="AF48" s="181"/>
      <c r="AG48" s="192"/>
      <c r="AH48" s="192"/>
      <c r="AI48" s="192"/>
      <c r="AJ48" s="192"/>
    </row>
    <row r="49" spans="1:36" ht="15" customHeight="1" x14ac:dyDescent="0.2">
      <c r="A49" s="192"/>
      <c r="B49" s="49" t="s">
        <v>7</v>
      </c>
      <c r="C49" s="298" t="s">
        <v>128</v>
      </c>
      <c r="D49" s="299"/>
      <c r="E49" s="299"/>
      <c r="F49" s="299"/>
      <c r="G49" s="299"/>
      <c r="H49" s="299"/>
      <c r="I49" s="151"/>
      <c r="J49" s="151"/>
      <c r="K49" s="151"/>
      <c r="L49" s="151"/>
      <c r="M49" s="151"/>
      <c r="N49" s="151"/>
      <c r="O49" s="154"/>
      <c r="P49" s="183"/>
      <c r="Q49" s="183"/>
      <c r="R49" s="183"/>
      <c r="S49" s="185"/>
      <c r="T49" s="181"/>
      <c r="U49" s="181"/>
      <c r="V49" s="181"/>
      <c r="W49" s="181"/>
      <c r="X49" s="181"/>
      <c r="Y49" s="181"/>
      <c r="Z49" s="181"/>
      <c r="AA49" s="181"/>
      <c r="AB49" s="181"/>
      <c r="AC49" s="181"/>
      <c r="AD49" s="181"/>
      <c r="AE49" s="181"/>
      <c r="AF49" s="181"/>
      <c r="AG49" s="192"/>
      <c r="AH49" s="192"/>
      <c r="AI49" s="192"/>
      <c r="AJ49" s="192"/>
    </row>
    <row r="50" spans="1:36" ht="15" hidden="1" customHeight="1" x14ac:dyDescent="0.2">
      <c r="A50" s="192"/>
      <c r="B50" s="49" t="s">
        <v>9</v>
      </c>
      <c r="C50" s="298" t="s">
        <v>36</v>
      </c>
      <c r="D50" s="299"/>
      <c r="E50" s="299"/>
      <c r="F50" s="154"/>
      <c r="G50" s="154"/>
      <c r="H50" s="154"/>
      <c r="I50" s="154"/>
      <c r="J50" s="154"/>
      <c r="K50" s="154"/>
      <c r="L50" s="154"/>
      <c r="M50" s="154"/>
      <c r="N50" s="154"/>
      <c r="P50" s="203"/>
      <c r="Q50" s="183"/>
      <c r="R50" s="183"/>
      <c r="S50" s="185"/>
      <c r="T50" s="181"/>
      <c r="U50" s="181"/>
      <c r="V50" s="181"/>
      <c r="W50" s="181"/>
      <c r="X50" s="181"/>
      <c r="Y50" s="181"/>
      <c r="Z50" s="181"/>
      <c r="AA50" s="181"/>
      <c r="AB50" s="181"/>
      <c r="AC50" s="181"/>
      <c r="AD50" s="181"/>
      <c r="AE50" s="181"/>
      <c r="AF50" s="181"/>
      <c r="AG50" s="192"/>
      <c r="AH50" s="192"/>
      <c r="AI50" s="192"/>
      <c r="AJ50" s="192"/>
    </row>
    <row r="51" spans="1:36" ht="15" customHeight="1" x14ac:dyDescent="0.2">
      <c r="A51" s="192"/>
      <c r="B51" s="49"/>
      <c r="K51" s="300" t="str">
        <f>L3</f>
        <v>Kreuzungsbereich 3</v>
      </c>
      <c r="L51" s="300"/>
      <c r="M51" s="300"/>
      <c r="P51" s="203"/>
      <c r="Q51" s="203"/>
      <c r="R51" s="203"/>
      <c r="S51" s="185"/>
      <c r="T51" s="181"/>
      <c r="U51" s="181"/>
      <c r="V51" s="181"/>
      <c r="W51" s="181"/>
      <c r="X51" s="181"/>
      <c r="Y51" s="181"/>
      <c r="Z51" s="181"/>
      <c r="AA51" s="181"/>
      <c r="AB51" s="181"/>
      <c r="AC51" s="181"/>
      <c r="AD51" s="181"/>
      <c r="AE51" s="181"/>
      <c r="AF51" s="181"/>
      <c r="AG51" s="192"/>
      <c r="AH51" s="192"/>
      <c r="AI51" s="192"/>
      <c r="AJ51" s="192"/>
    </row>
    <row r="52" spans="1:36" ht="15" customHeight="1" x14ac:dyDescent="0.2">
      <c r="A52" s="192"/>
      <c r="B52" s="17"/>
      <c r="C52" s="134"/>
      <c r="D52" s="134"/>
      <c r="E52" s="91"/>
      <c r="F52" s="134"/>
      <c r="H52" s="70"/>
      <c r="I52" s="70"/>
      <c r="J52" s="292" t="str">
        <f>Erläuterung!D23</f>
        <v>Berechnungsformular Strom - Lichtsignalanlagen - Version 2303_V3</v>
      </c>
      <c r="K52" s="292"/>
      <c r="L52" s="292"/>
      <c r="M52" s="292"/>
      <c r="N52" s="292"/>
      <c r="O52" s="292"/>
      <c r="P52" s="204"/>
      <c r="Q52" s="203"/>
      <c r="R52" s="203"/>
      <c r="S52" s="185"/>
      <c r="T52" s="181"/>
      <c r="U52" s="181"/>
      <c r="V52" s="181"/>
      <c r="W52" s="181"/>
      <c r="X52" s="181"/>
      <c r="Y52" s="181"/>
      <c r="Z52" s="181"/>
      <c r="AA52" s="181"/>
      <c r="AB52" s="181"/>
      <c r="AC52" s="181"/>
      <c r="AD52" s="181"/>
      <c r="AE52" s="181"/>
      <c r="AF52" s="181"/>
      <c r="AG52" s="192"/>
      <c r="AH52" s="192"/>
      <c r="AI52" s="192"/>
      <c r="AJ52" s="192"/>
    </row>
    <row r="53" spans="1:36" ht="15" customHeight="1" x14ac:dyDescent="0.2">
      <c r="A53" s="192"/>
      <c r="B53" s="134"/>
      <c r="P53" s="183"/>
      <c r="Q53" s="204"/>
      <c r="R53" s="204"/>
      <c r="S53" s="185"/>
      <c r="T53" s="181"/>
      <c r="U53" s="181"/>
      <c r="V53" s="181"/>
      <c r="W53" s="181"/>
      <c r="X53" s="181"/>
      <c r="Y53" s="181"/>
      <c r="Z53" s="181"/>
      <c r="AA53" s="181"/>
      <c r="AB53" s="181"/>
      <c r="AC53" s="181"/>
      <c r="AD53" s="181"/>
      <c r="AE53" s="181"/>
      <c r="AF53" s="181"/>
      <c r="AG53" s="192"/>
      <c r="AH53" s="192"/>
      <c r="AI53" s="192"/>
      <c r="AJ53" s="192"/>
    </row>
    <row r="54" spans="1:36" ht="24" customHeight="1" x14ac:dyDescent="0.2">
      <c r="A54" s="192"/>
      <c r="O54" s="134"/>
      <c r="P54" s="183"/>
      <c r="Q54" s="183"/>
      <c r="R54" s="183"/>
      <c r="S54" s="183"/>
      <c r="T54" s="180"/>
      <c r="U54" s="180"/>
      <c r="V54" s="180"/>
      <c r="W54" s="180"/>
      <c r="X54" s="180"/>
      <c r="Y54" s="180"/>
      <c r="Z54" s="180"/>
      <c r="AA54" s="180"/>
      <c r="AB54" s="180"/>
      <c r="AC54" s="180"/>
      <c r="AD54" s="180"/>
      <c r="AE54" s="180"/>
      <c r="AF54" s="180"/>
      <c r="AG54" s="192"/>
      <c r="AH54" s="192"/>
      <c r="AI54" s="192"/>
      <c r="AJ54" s="192"/>
    </row>
    <row r="55" spans="1:36" ht="24" customHeight="1" x14ac:dyDescent="0.2">
      <c r="A55" s="192"/>
      <c r="B55" s="193"/>
      <c r="C55" s="180"/>
      <c r="D55" s="180"/>
      <c r="E55" s="180"/>
      <c r="F55" s="180"/>
      <c r="G55" s="180"/>
      <c r="H55" s="180"/>
      <c r="I55" s="180"/>
      <c r="J55" s="180"/>
      <c r="K55" s="180"/>
      <c r="L55" s="180"/>
      <c r="M55" s="180"/>
      <c r="N55" s="180"/>
      <c r="O55" s="180"/>
      <c r="P55" s="205"/>
      <c r="Q55" s="205"/>
      <c r="R55" s="183"/>
      <c r="S55" s="183"/>
      <c r="T55" s="180"/>
      <c r="U55" s="180"/>
      <c r="V55" s="180"/>
      <c r="W55" s="180"/>
      <c r="X55" s="180"/>
      <c r="Y55" s="180"/>
      <c r="Z55" s="180"/>
      <c r="AA55" s="180"/>
      <c r="AB55" s="180"/>
      <c r="AC55" s="180"/>
      <c r="AD55" s="180"/>
      <c r="AE55" s="180"/>
      <c r="AF55" s="180"/>
      <c r="AG55" s="192"/>
      <c r="AH55" s="192"/>
      <c r="AI55" s="192"/>
      <c r="AJ55" s="192"/>
    </row>
    <row r="56" spans="1:36" ht="24" customHeight="1" x14ac:dyDescent="0.2">
      <c r="A56" s="192"/>
      <c r="B56" s="193"/>
      <c r="C56" s="180"/>
      <c r="D56" s="180"/>
      <c r="E56" s="180"/>
      <c r="F56" s="180"/>
      <c r="G56" s="180"/>
      <c r="H56" s="180"/>
      <c r="I56" s="180"/>
      <c r="J56" s="180"/>
      <c r="K56" s="180"/>
      <c r="L56" s="180"/>
      <c r="M56" s="180"/>
      <c r="N56" s="180"/>
      <c r="O56" s="180"/>
      <c r="P56" s="183"/>
      <c r="Q56" s="183"/>
      <c r="R56" s="183"/>
      <c r="S56" s="183"/>
      <c r="T56" s="183"/>
      <c r="U56" s="180"/>
      <c r="V56" s="180"/>
      <c r="W56" s="180"/>
      <c r="X56" s="180"/>
      <c r="Y56" s="180"/>
      <c r="Z56" s="180"/>
      <c r="AA56" s="180"/>
      <c r="AB56" s="180"/>
      <c r="AC56" s="180"/>
      <c r="AD56" s="180"/>
      <c r="AE56" s="180"/>
      <c r="AF56" s="180"/>
      <c r="AG56" s="192"/>
      <c r="AH56" s="192"/>
      <c r="AI56" s="192"/>
      <c r="AJ56" s="192"/>
    </row>
    <row r="57" spans="1:36" ht="24" customHeight="1" x14ac:dyDescent="0.2">
      <c r="A57" s="192"/>
      <c r="B57" s="193"/>
      <c r="C57" s="180"/>
      <c r="D57" s="180"/>
      <c r="E57" s="180"/>
      <c r="F57" s="180"/>
      <c r="G57" s="180"/>
      <c r="H57" s="180"/>
      <c r="I57" s="180"/>
      <c r="J57" s="180"/>
      <c r="K57" s="180"/>
      <c r="L57" s="180"/>
      <c r="M57" s="180"/>
      <c r="N57" s="180"/>
      <c r="O57" s="180"/>
      <c r="P57" s="183"/>
      <c r="Q57" s="183"/>
      <c r="R57" s="183"/>
      <c r="S57" s="183"/>
      <c r="T57" s="180"/>
      <c r="U57" s="180"/>
      <c r="V57" s="180"/>
      <c r="W57" s="180"/>
      <c r="X57" s="180"/>
      <c r="Y57" s="180"/>
      <c r="Z57" s="180"/>
      <c r="AA57" s="180"/>
      <c r="AB57" s="180"/>
      <c r="AC57" s="180"/>
      <c r="AD57" s="180"/>
      <c r="AE57" s="180"/>
      <c r="AF57" s="180"/>
      <c r="AG57" s="192"/>
      <c r="AH57" s="192"/>
      <c r="AI57" s="192"/>
      <c r="AJ57" s="192"/>
    </row>
    <row r="58" spans="1:36" ht="24" customHeight="1" x14ac:dyDescent="0.2">
      <c r="A58" s="192"/>
      <c r="B58" s="193"/>
      <c r="C58" s="180"/>
      <c r="D58" s="180"/>
      <c r="E58" s="180"/>
      <c r="F58" s="180"/>
      <c r="G58" s="180"/>
      <c r="H58" s="180"/>
      <c r="I58" s="180"/>
      <c r="J58" s="180"/>
      <c r="K58" s="180"/>
      <c r="L58" s="180"/>
      <c r="M58" s="180"/>
      <c r="N58" s="180"/>
      <c r="O58" s="180"/>
      <c r="P58" s="204"/>
      <c r="Q58" s="204"/>
      <c r="R58" s="204"/>
      <c r="S58" s="204"/>
      <c r="T58" s="180"/>
      <c r="U58" s="180"/>
      <c r="V58" s="180"/>
      <c r="W58" s="180"/>
      <c r="X58" s="180"/>
      <c r="Y58" s="180"/>
      <c r="Z58" s="180"/>
      <c r="AA58" s="180"/>
      <c r="AB58" s="180"/>
      <c r="AC58" s="180"/>
      <c r="AD58" s="180"/>
      <c r="AE58" s="180"/>
      <c r="AF58" s="180"/>
      <c r="AG58" s="192"/>
      <c r="AH58" s="192"/>
      <c r="AI58" s="192"/>
      <c r="AJ58" s="192"/>
    </row>
    <row r="59" spans="1:36" ht="24" customHeight="1" x14ac:dyDescent="0.2">
      <c r="A59" s="192"/>
      <c r="B59" s="193"/>
      <c r="C59" s="180"/>
      <c r="D59" s="180"/>
      <c r="E59" s="180"/>
      <c r="F59" s="180"/>
      <c r="G59" s="180"/>
      <c r="H59" s="180"/>
      <c r="I59" s="180"/>
      <c r="J59" s="180"/>
      <c r="K59" s="180"/>
      <c r="L59" s="180"/>
      <c r="M59" s="180"/>
      <c r="N59" s="180"/>
      <c r="O59" s="180"/>
      <c r="P59" s="183"/>
      <c r="Q59" s="183"/>
      <c r="R59" s="183"/>
      <c r="S59" s="183"/>
      <c r="T59" s="180"/>
      <c r="U59" s="180"/>
      <c r="V59" s="180"/>
      <c r="W59" s="180"/>
      <c r="X59" s="180"/>
      <c r="Y59" s="180"/>
      <c r="Z59" s="180"/>
      <c r="AA59" s="180"/>
      <c r="AB59" s="180"/>
      <c r="AC59" s="180"/>
      <c r="AD59" s="180"/>
      <c r="AE59" s="180"/>
      <c r="AF59" s="180"/>
      <c r="AG59" s="183"/>
      <c r="AH59" s="180"/>
      <c r="AI59" s="180"/>
      <c r="AJ59" s="180"/>
    </row>
    <row r="60" spans="1:36" ht="25.5" customHeight="1" x14ac:dyDescent="0.2">
      <c r="A60" s="192"/>
      <c r="B60" s="193"/>
      <c r="C60" s="180"/>
      <c r="D60" s="180"/>
      <c r="E60" s="180"/>
      <c r="F60" s="180"/>
      <c r="G60" s="180"/>
      <c r="H60" s="180"/>
      <c r="I60" s="180"/>
      <c r="J60" s="180"/>
      <c r="K60" s="180"/>
      <c r="L60" s="180"/>
      <c r="M60" s="180"/>
      <c r="N60" s="180"/>
      <c r="O60" s="180"/>
      <c r="P60" s="183"/>
      <c r="Q60" s="183"/>
      <c r="R60" s="183"/>
      <c r="S60" s="183"/>
      <c r="T60" s="180"/>
      <c r="U60" s="180"/>
      <c r="V60" s="180"/>
      <c r="W60" s="180"/>
      <c r="X60" s="180"/>
      <c r="Y60" s="180"/>
      <c r="Z60" s="180"/>
      <c r="AA60" s="180"/>
      <c r="AB60" s="180"/>
      <c r="AC60" s="180"/>
      <c r="AD60" s="180"/>
      <c r="AE60" s="180"/>
      <c r="AF60" s="180"/>
      <c r="AG60" s="183"/>
      <c r="AH60" s="180"/>
      <c r="AI60" s="180"/>
      <c r="AJ60" s="180"/>
    </row>
    <row r="61" spans="1:36" x14ac:dyDescent="0.2">
      <c r="A61" s="192"/>
      <c r="B61" s="193"/>
      <c r="C61" s="180"/>
      <c r="D61" s="180"/>
      <c r="E61" s="180"/>
      <c r="F61" s="180"/>
      <c r="G61" s="180"/>
      <c r="H61" s="180"/>
      <c r="I61" s="180"/>
      <c r="J61" s="180"/>
      <c r="K61" s="180"/>
      <c r="L61" s="180"/>
      <c r="M61" s="180"/>
      <c r="N61" s="180"/>
      <c r="O61" s="180"/>
      <c r="P61" s="183"/>
      <c r="Q61" s="183"/>
      <c r="R61" s="183"/>
      <c r="S61" s="183"/>
      <c r="T61" s="180"/>
      <c r="U61" s="180"/>
      <c r="V61" s="180"/>
      <c r="W61" s="180"/>
      <c r="X61" s="180"/>
      <c r="Y61" s="180"/>
      <c r="Z61" s="180"/>
      <c r="AA61" s="180"/>
      <c r="AB61" s="180"/>
      <c r="AC61" s="180"/>
      <c r="AD61" s="180"/>
      <c r="AE61" s="180"/>
      <c r="AF61" s="180"/>
      <c r="AG61" s="183"/>
      <c r="AH61" s="180"/>
      <c r="AI61" s="180"/>
      <c r="AJ61" s="180"/>
    </row>
    <row r="62" spans="1:36" x14ac:dyDescent="0.2">
      <c r="A62" s="192"/>
      <c r="B62" s="193"/>
      <c r="C62" s="180"/>
      <c r="D62" s="180"/>
      <c r="E62" s="180"/>
      <c r="F62" s="180"/>
      <c r="G62" s="180"/>
      <c r="H62" s="180"/>
      <c r="I62" s="180"/>
      <c r="J62" s="180"/>
      <c r="K62" s="180"/>
      <c r="L62" s="180"/>
      <c r="M62" s="180"/>
      <c r="N62" s="180"/>
      <c r="O62" s="180"/>
      <c r="P62" s="183"/>
      <c r="Q62" s="183"/>
      <c r="R62" s="183"/>
      <c r="S62" s="183"/>
      <c r="T62" s="180"/>
      <c r="U62" s="180"/>
      <c r="V62" s="180"/>
      <c r="W62" s="180"/>
      <c r="X62" s="180"/>
      <c r="Y62" s="180"/>
      <c r="Z62" s="180"/>
      <c r="AA62" s="180"/>
      <c r="AB62" s="180"/>
      <c r="AC62" s="180"/>
      <c r="AD62" s="180"/>
      <c r="AE62" s="180"/>
      <c r="AF62" s="180"/>
      <c r="AG62" s="183"/>
      <c r="AH62" s="180"/>
      <c r="AI62" s="180"/>
      <c r="AJ62" s="180"/>
    </row>
    <row r="63" spans="1:36" x14ac:dyDescent="0.2">
      <c r="A63" s="192"/>
      <c r="B63" s="193"/>
      <c r="C63" s="180"/>
      <c r="D63" s="180"/>
      <c r="E63" s="180"/>
      <c r="F63" s="180"/>
      <c r="G63" s="180"/>
      <c r="H63" s="180"/>
      <c r="I63" s="180"/>
      <c r="J63" s="180"/>
      <c r="K63" s="180"/>
      <c r="L63" s="180"/>
      <c r="M63" s="180"/>
      <c r="N63" s="180"/>
      <c r="O63" s="180"/>
      <c r="P63" s="183"/>
      <c r="Q63" s="183"/>
      <c r="R63" s="183"/>
      <c r="S63" s="183"/>
      <c r="T63" s="180"/>
      <c r="U63" s="180"/>
      <c r="V63" s="180"/>
      <c r="W63" s="180"/>
      <c r="X63" s="180"/>
      <c r="Y63" s="180"/>
      <c r="Z63" s="180"/>
      <c r="AA63" s="180"/>
      <c r="AB63" s="180"/>
      <c r="AC63" s="180"/>
      <c r="AD63" s="180"/>
      <c r="AE63" s="180"/>
      <c r="AF63" s="180"/>
      <c r="AG63" s="183"/>
      <c r="AH63" s="180"/>
      <c r="AI63" s="180"/>
      <c r="AJ63" s="180"/>
    </row>
    <row r="64" spans="1:36" x14ac:dyDescent="0.2">
      <c r="A64" s="192"/>
      <c r="B64" s="193"/>
      <c r="C64" s="180"/>
      <c r="D64" s="180"/>
      <c r="E64" s="180"/>
      <c r="F64" s="180"/>
      <c r="G64" s="180"/>
      <c r="H64" s="180"/>
      <c r="I64" s="180"/>
      <c r="J64" s="180"/>
      <c r="K64" s="180"/>
      <c r="L64" s="180"/>
      <c r="M64" s="180"/>
      <c r="N64" s="180"/>
      <c r="O64" s="180"/>
      <c r="P64" s="183"/>
      <c r="Q64" s="183"/>
      <c r="R64" s="183"/>
      <c r="S64" s="183"/>
      <c r="T64" s="180"/>
      <c r="U64" s="180"/>
      <c r="V64" s="180"/>
      <c r="W64" s="180"/>
      <c r="X64" s="180"/>
      <c r="Y64" s="180"/>
      <c r="Z64" s="180"/>
      <c r="AA64" s="180"/>
      <c r="AB64" s="180"/>
      <c r="AC64" s="180"/>
      <c r="AD64" s="180"/>
      <c r="AE64" s="180"/>
      <c r="AF64" s="180"/>
      <c r="AG64" s="183"/>
      <c r="AH64" s="180"/>
      <c r="AI64" s="180"/>
      <c r="AJ64" s="180"/>
    </row>
    <row r="65" spans="1:36" x14ac:dyDescent="0.2">
      <c r="A65" s="192"/>
      <c r="B65" s="193"/>
      <c r="C65" s="180"/>
      <c r="D65" s="180"/>
      <c r="E65" s="180"/>
      <c r="F65" s="180"/>
      <c r="G65" s="180"/>
      <c r="H65" s="180"/>
      <c r="I65" s="180"/>
      <c r="J65" s="180"/>
      <c r="K65" s="180"/>
      <c r="L65" s="180"/>
      <c r="M65" s="180"/>
      <c r="N65" s="180"/>
      <c r="O65" s="180"/>
      <c r="P65" s="183"/>
      <c r="Q65" s="183"/>
      <c r="R65" s="183"/>
      <c r="S65" s="183"/>
      <c r="T65" s="180"/>
      <c r="U65" s="180"/>
      <c r="V65" s="180"/>
      <c r="W65" s="180"/>
      <c r="X65" s="180"/>
      <c r="Y65" s="180"/>
      <c r="Z65" s="180"/>
      <c r="AA65" s="180"/>
      <c r="AB65" s="180"/>
      <c r="AC65" s="180"/>
      <c r="AD65" s="180"/>
      <c r="AE65" s="180"/>
      <c r="AF65" s="180"/>
      <c r="AG65" s="183"/>
      <c r="AH65" s="180"/>
      <c r="AI65" s="180"/>
      <c r="AJ65" s="180"/>
    </row>
    <row r="66" spans="1:36" x14ac:dyDescent="0.2">
      <c r="A66" s="192"/>
      <c r="B66" s="193"/>
      <c r="C66" s="180"/>
      <c r="D66" s="180"/>
      <c r="E66" s="180"/>
      <c r="F66" s="180"/>
      <c r="G66" s="180"/>
      <c r="H66" s="180"/>
      <c r="I66" s="180"/>
      <c r="J66" s="180"/>
      <c r="K66" s="180"/>
      <c r="L66" s="180"/>
      <c r="M66" s="180"/>
      <c r="N66" s="180"/>
      <c r="O66" s="180"/>
      <c r="P66" s="183"/>
      <c r="Q66" s="183"/>
      <c r="R66" s="183"/>
      <c r="S66" s="183"/>
      <c r="T66" s="180"/>
      <c r="U66" s="180"/>
      <c r="V66" s="180"/>
      <c r="W66" s="180"/>
      <c r="X66" s="180"/>
      <c r="Y66" s="180"/>
      <c r="Z66" s="180"/>
      <c r="AA66" s="180"/>
      <c r="AB66" s="180"/>
      <c r="AC66" s="180"/>
      <c r="AD66" s="180"/>
      <c r="AE66" s="180"/>
      <c r="AF66" s="180"/>
      <c r="AG66" s="183"/>
      <c r="AH66" s="180"/>
      <c r="AI66" s="180"/>
      <c r="AJ66" s="180"/>
    </row>
    <row r="67" spans="1:36" x14ac:dyDescent="0.2">
      <c r="A67" s="192"/>
      <c r="B67" s="193"/>
      <c r="C67" s="180"/>
      <c r="D67" s="180"/>
      <c r="E67" s="180"/>
      <c r="F67" s="180"/>
      <c r="G67" s="180"/>
      <c r="H67" s="180"/>
      <c r="I67" s="180"/>
      <c r="J67" s="180"/>
      <c r="K67" s="180"/>
      <c r="L67" s="180"/>
      <c r="M67" s="180"/>
      <c r="N67" s="180"/>
      <c r="O67" s="180"/>
      <c r="P67" s="183"/>
      <c r="Q67" s="183"/>
      <c r="R67" s="183"/>
      <c r="S67" s="183"/>
      <c r="T67" s="180"/>
      <c r="U67" s="180"/>
      <c r="V67" s="180"/>
      <c r="W67" s="180"/>
      <c r="X67" s="180"/>
      <c r="Y67" s="180"/>
      <c r="Z67" s="180"/>
      <c r="AA67" s="180"/>
      <c r="AB67" s="180"/>
      <c r="AC67" s="180"/>
      <c r="AD67" s="180"/>
      <c r="AE67" s="180"/>
      <c r="AF67" s="180"/>
      <c r="AG67" s="183"/>
      <c r="AH67" s="180"/>
      <c r="AI67" s="180"/>
      <c r="AJ67" s="180"/>
    </row>
    <row r="68" spans="1:36" x14ac:dyDescent="0.2">
      <c r="A68" s="192"/>
      <c r="B68" s="193"/>
      <c r="C68" s="180"/>
      <c r="D68" s="180"/>
      <c r="E68" s="180"/>
      <c r="F68" s="180"/>
      <c r="G68" s="180"/>
      <c r="H68" s="180"/>
      <c r="I68" s="180"/>
      <c r="J68" s="180"/>
      <c r="K68" s="180"/>
      <c r="L68" s="180"/>
      <c r="M68" s="180"/>
      <c r="N68" s="180"/>
      <c r="O68" s="180"/>
      <c r="P68" s="183"/>
      <c r="Q68" s="183"/>
      <c r="R68" s="183"/>
      <c r="S68" s="183"/>
      <c r="T68" s="180"/>
      <c r="U68" s="180"/>
      <c r="V68" s="180"/>
      <c r="W68" s="180"/>
      <c r="X68" s="180"/>
      <c r="Y68" s="180"/>
      <c r="Z68" s="180"/>
      <c r="AA68" s="180"/>
      <c r="AB68" s="180"/>
      <c r="AC68" s="180"/>
      <c r="AD68" s="180"/>
      <c r="AE68" s="180"/>
      <c r="AF68" s="180"/>
      <c r="AG68" s="183"/>
      <c r="AH68" s="180"/>
      <c r="AI68" s="180"/>
      <c r="AJ68" s="180"/>
    </row>
    <row r="69" spans="1:36" x14ac:dyDescent="0.2">
      <c r="A69" s="192"/>
      <c r="B69" s="193"/>
      <c r="C69" s="180"/>
      <c r="D69" s="180"/>
      <c r="E69" s="180"/>
      <c r="F69" s="180"/>
      <c r="G69" s="180"/>
      <c r="H69" s="180"/>
      <c r="I69" s="180"/>
      <c r="J69" s="180"/>
      <c r="K69" s="180"/>
      <c r="L69" s="180"/>
      <c r="M69" s="180"/>
      <c r="N69" s="180"/>
      <c r="O69" s="180"/>
      <c r="P69" s="183"/>
      <c r="Q69" s="183"/>
      <c r="R69" s="183"/>
      <c r="S69" s="183"/>
      <c r="T69" s="180"/>
      <c r="U69" s="180"/>
      <c r="V69" s="180"/>
      <c r="W69" s="180"/>
      <c r="X69" s="180"/>
      <c r="Y69" s="180"/>
      <c r="Z69" s="180"/>
      <c r="AA69" s="180"/>
      <c r="AB69" s="180"/>
      <c r="AC69" s="180"/>
      <c r="AD69" s="180"/>
      <c r="AE69" s="180"/>
      <c r="AF69" s="180"/>
      <c r="AG69" s="183"/>
      <c r="AH69" s="180"/>
      <c r="AI69" s="180"/>
      <c r="AJ69" s="180"/>
    </row>
    <row r="70" spans="1:36" x14ac:dyDescent="0.2">
      <c r="A70" s="192"/>
      <c r="B70" s="193"/>
      <c r="C70" s="180"/>
      <c r="D70" s="180"/>
      <c r="E70" s="180"/>
      <c r="F70" s="180"/>
      <c r="G70" s="180"/>
      <c r="H70" s="180"/>
      <c r="I70" s="180"/>
      <c r="J70" s="180"/>
      <c r="K70" s="180"/>
      <c r="L70" s="180"/>
      <c r="M70" s="180"/>
      <c r="N70" s="180"/>
      <c r="O70" s="180"/>
      <c r="P70" s="183"/>
      <c r="Q70" s="183"/>
      <c r="R70" s="183"/>
      <c r="S70" s="183"/>
      <c r="T70" s="180"/>
      <c r="U70" s="180"/>
      <c r="V70" s="180"/>
      <c r="W70" s="180"/>
      <c r="X70" s="180"/>
      <c r="Y70" s="180"/>
      <c r="Z70" s="180"/>
      <c r="AA70" s="180"/>
      <c r="AB70" s="180"/>
      <c r="AC70" s="180"/>
      <c r="AD70" s="180"/>
      <c r="AE70" s="180"/>
      <c r="AF70" s="180"/>
      <c r="AG70" s="183"/>
      <c r="AH70" s="180"/>
      <c r="AI70" s="180"/>
      <c r="AJ70" s="180"/>
    </row>
    <row r="71" spans="1:36" x14ac:dyDescent="0.2">
      <c r="A71" s="192"/>
      <c r="B71" s="193"/>
      <c r="C71" s="180"/>
      <c r="D71" s="180"/>
      <c r="E71" s="180"/>
      <c r="F71" s="180"/>
      <c r="G71" s="180"/>
      <c r="H71" s="180"/>
      <c r="I71" s="180"/>
      <c r="J71" s="180"/>
      <c r="K71" s="180"/>
      <c r="L71" s="180"/>
      <c r="M71" s="180"/>
      <c r="N71" s="180"/>
      <c r="O71" s="180"/>
      <c r="P71" s="183"/>
      <c r="Q71" s="183"/>
      <c r="R71" s="183"/>
      <c r="S71" s="183"/>
      <c r="T71" s="180"/>
      <c r="U71" s="180"/>
      <c r="V71" s="180"/>
      <c r="W71" s="180"/>
      <c r="X71" s="180"/>
      <c r="Y71" s="180"/>
      <c r="Z71" s="180"/>
      <c r="AA71" s="180"/>
      <c r="AB71" s="180"/>
      <c r="AC71" s="180"/>
      <c r="AD71" s="180"/>
      <c r="AE71" s="180"/>
      <c r="AF71" s="180"/>
      <c r="AG71" s="183"/>
      <c r="AH71" s="180"/>
      <c r="AI71" s="180"/>
      <c r="AJ71" s="180"/>
    </row>
    <row r="72" spans="1:36" x14ac:dyDescent="0.2">
      <c r="A72" s="192"/>
      <c r="B72" s="193"/>
      <c r="C72" s="180"/>
      <c r="D72" s="180"/>
      <c r="E72" s="180"/>
      <c r="F72" s="180"/>
      <c r="G72" s="180"/>
      <c r="H72" s="180"/>
      <c r="I72" s="180"/>
      <c r="J72" s="180"/>
      <c r="K72" s="180"/>
      <c r="L72" s="180"/>
      <c r="M72" s="180"/>
      <c r="N72" s="180"/>
      <c r="O72" s="180"/>
      <c r="P72" s="183"/>
      <c r="Q72" s="183"/>
      <c r="R72" s="183"/>
      <c r="S72" s="183"/>
      <c r="T72" s="180"/>
      <c r="U72" s="180"/>
      <c r="V72" s="180"/>
      <c r="W72" s="180"/>
      <c r="X72" s="180"/>
      <c r="Y72" s="180"/>
      <c r="Z72" s="180"/>
      <c r="AA72" s="180"/>
      <c r="AB72" s="180"/>
      <c r="AC72" s="180"/>
      <c r="AD72" s="180"/>
      <c r="AE72" s="180"/>
      <c r="AF72" s="180"/>
      <c r="AG72" s="183"/>
      <c r="AH72" s="180"/>
      <c r="AI72" s="180"/>
      <c r="AJ72" s="180"/>
    </row>
    <row r="73" spans="1:36" x14ac:dyDescent="0.2">
      <c r="A73" s="192"/>
      <c r="B73" s="193"/>
      <c r="C73" s="180"/>
      <c r="D73" s="180"/>
      <c r="E73" s="180"/>
      <c r="F73" s="180"/>
      <c r="G73" s="180"/>
      <c r="H73" s="180"/>
      <c r="I73" s="180"/>
      <c r="J73" s="180"/>
      <c r="K73" s="180"/>
      <c r="L73" s="180"/>
      <c r="M73" s="180"/>
      <c r="N73" s="180"/>
      <c r="O73" s="180"/>
      <c r="P73" s="183"/>
      <c r="Q73" s="183"/>
      <c r="R73" s="183"/>
      <c r="S73" s="183"/>
      <c r="T73" s="180"/>
      <c r="U73" s="180"/>
      <c r="V73" s="180"/>
      <c r="W73" s="180"/>
      <c r="X73" s="180"/>
      <c r="Y73" s="180"/>
      <c r="Z73" s="180"/>
      <c r="AA73" s="180"/>
      <c r="AB73" s="180"/>
      <c r="AC73" s="180"/>
      <c r="AD73" s="180"/>
      <c r="AE73" s="180"/>
      <c r="AF73" s="180"/>
      <c r="AG73" s="183"/>
      <c r="AH73" s="180"/>
      <c r="AI73" s="180"/>
      <c r="AJ73" s="180"/>
    </row>
    <row r="74" spans="1:36" x14ac:dyDescent="0.2">
      <c r="A74" s="192"/>
      <c r="B74" s="193"/>
      <c r="C74" s="180"/>
      <c r="D74" s="180"/>
      <c r="E74" s="180"/>
      <c r="F74" s="180"/>
      <c r="G74" s="180"/>
      <c r="H74" s="180"/>
      <c r="I74" s="180"/>
      <c r="J74" s="180"/>
      <c r="K74" s="180"/>
      <c r="L74" s="180"/>
      <c r="M74" s="180"/>
      <c r="N74" s="180"/>
      <c r="O74" s="180"/>
      <c r="P74" s="183"/>
      <c r="Q74" s="183"/>
      <c r="R74" s="183"/>
      <c r="S74" s="183"/>
      <c r="T74" s="180"/>
      <c r="U74" s="180"/>
      <c r="V74" s="180"/>
      <c r="W74" s="180"/>
      <c r="X74" s="180"/>
      <c r="Y74" s="180"/>
      <c r="Z74" s="180"/>
      <c r="AA74" s="180"/>
      <c r="AB74" s="180"/>
      <c r="AC74" s="180"/>
      <c r="AD74" s="180"/>
      <c r="AE74" s="180"/>
      <c r="AF74" s="180"/>
      <c r="AG74" s="183"/>
      <c r="AH74" s="180"/>
      <c r="AI74" s="180"/>
      <c r="AJ74" s="180"/>
    </row>
    <row r="75" spans="1:36" x14ac:dyDescent="0.2">
      <c r="A75" s="192"/>
      <c r="B75" s="193"/>
      <c r="C75" s="180"/>
      <c r="D75" s="180"/>
      <c r="E75" s="180"/>
      <c r="F75" s="180"/>
      <c r="G75" s="180"/>
      <c r="H75" s="180"/>
      <c r="I75" s="180"/>
      <c r="J75" s="180"/>
      <c r="K75" s="180"/>
      <c r="L75" s="180"/>
      <c r="M75" s="180"/>
      <c r="N75" s="180"/>
      <c r="O75" s="180"/>
      <c r="P75" s="183"/>
      <c r="Q75" s="183"/>
      <c r="R75" s="183"/>
      <c r="S75" s="183"/>
      <c r="T75" s="180"/>
      <c r="U75" s="180"/>
      <c r="V75" s="180"/>
      <c r="W75" s="180"/>
      <c r="X75" s="180"/>
      <c r="Y75" s="180"/>
      <c r="Z75" s="180"/>
      <c r="AA75" s="180"/>
      <c r="AB75" s="180"/>
      <c r="AC75" s="180"/>
      <c r="AD75" s="180"/>
      <c r="AE75" s="180"/>
      <c r="AF75" s="180"/>
      <c r="AG75" s="183"/>
      <c r="AH75" s="180"/>
      <c r="AI75" s="180"/>
      <c r="AJ75" s="180"/>
    </row>
    <row r="76" spans="1:36" x14ac:dyDescent="0.2">
      <c r="A76" s="192"/>
      <c r="B76" s="193"/>
      <c r="C76" s="180"/>
      <c r="D76" s="180"/>
      <c r="E76" s="180"/>
      <c r="F76" s="180"/>
      <c r="G76" s="180"/>
      <c r="H76" s="180"/>
      <c r="I76" s="180"/>
      <c r="J76" s="180"/>
      <c r="K76" s="180"/>
      <c r="L76" s="180"/>
      <c r="M76" s="180"/>
      <c r="N76" s="180"/>
      <c r="O76" s="180"/>
      <c r="P76" s="183"/>
      <c r="Q76" s="183"/>
      <c r="R76" s="183"/>
      <c r="S76" s="183"/>
      <c r="T76" s="180"/>
      <c r="U76" s="180"/>
      <c r="V76" s="180"/>
      <c r="W76" s="180"/>
      <c r="X76" s="180"/>
      <c r="Y76" s="180"/>
      <c r="Z76" s="180"/>
      <c r="AA76" s="180"/>
      <c r="AB76" s="180"/>
      <c r="AC76" s="180"/>
      <c r="AD76" s="180"/>
      <c r="AE76" s="180"/>
      <c r="AF76" s="180"/>
      <c r="AG76" s="183"/>
      <c r="AH76" s="180"/>
      <c r="AI76" s="180"/>
      <c r="AJ76" s="180"/>
    </row>
    <row r="77" spans="1:36" x14ac:dyDescent="0.2">
      <c r="A77" s="192"/>
      <c r="B77" s="193"/>
      <c r="C77" s="180"/>
      <c r="D77" s="180"/>
      <c r="E77" s="180"/>
      <c r="F77" s="180"/>
      <c r="G77" s="180"/>
      <c r="H77" s="180"/>
      <c r="I77" s="180"/>
      <c r="J77" s="180"/>
      <c r="K77" s="180"/>
      <c r="L77" s="180"/>
      <c r="M77" s="180"/>
      <c r="N77" s="180"/>
      <c r="O77" s="180"/>
      <c r="P77" s="183"/>
      <c r="Q77" s="183"/>
      <c r="R77" s="183"/>
      <c r="S77" s="183"/>
      <c r="T77" s="180"/>
      <c r="U77" s="180"/>
      <c r="V77" s="180"/>
      <c r="W77" s="180"/>
      <c r="X77" s="180"/>
      <c r="Y77" s="180"/>
      <c r="Z77" s="180"/>
      <c r="AA77" s="180"/>
      <c r="AB77" s="180"/>
      <c r="AC77" s="180"/>
      <c r="AD77" s="180"/>
      <c r="AE77" s="180"/>
      <c r="AF77" s="180"/>
      <c r="AG77" s="183"/>
      <c r="AH77" s="180"/>
      <c r="AI77" s="180"/>
      <c r="AJ77" s="180"/>
    </row>
    <row r="78" spans="1:36" x14ac:dyDescent="0.2">
      <c r="A78" s="192"/>
      <c r="B78" s="193"/>
      <c r="C78" s="180"/>
      <c r="D78" s="180"/>
      <c r="E78" s="180"/>
      <c r="F78" s="180"/>
      <c r="G78" s="180"/>
      <c r="H78" s="180"/>
      <c r="I78" s="180"/>
      <c r="J78" s="180"/>
      <c r="K78" s="180"/>
      <c r="L78" s="180"/>
      <c r="M78" s="180"/>
      <c r="N78" s="180"/>
      <c r="O78" s="180"/>
      <c r="P78" s="183"/>
      <c r="Q78" s="183"/>
      <c r="R78" s="183"/>
      <c r="S78" s="183"/>
      <c r="T78" s="180"/>
      <c r="U78" s="180"/>
      <c r="V78" s="180"/>
      <c r="W78" s="180"/>
      <c r="X78" s="180"/>
      <c r="Y78" s="180"/>
      <c r="Z78" s="180"/>
      <c r="AA78" s="180"/>
      <c r="AB78" s="180"/>
      <c r="AC78" s="180"/>
      <c r="AD78" s="180"/>
      <c r="AE78" s="180"/>
      <c r="AF78" s="180"/>
      <c r="AG78" s="183"/>
      <c r="AH78" s="180"/>
      <c r="AI78" s="180"/>
      <c r="AJ78" s="180"/>
    </row>
    <row r="79" spans="1:36" x14ac:dyDescent="0.2">
      <c r="A79" s="192"/>
      <c r="B79" s="193"/>
      <c r="C79" s="180"/>
      <c r="D79" s="180"/>
      <c r="E79" s="180"/>
      <c r="F79" s="180"/>
      <c r="G79" s="180"/>
      <c r="H79" s="180"/>
      <c r="I79" s="180"/>
      <c r="J79" s="180"/>
      <c r="K79" s="180"/>
      <c r="L79" s="180"/>
      <c r="M79" s="180"/>
      <c r="N79" s="180"/>
      <c r="O79" s="180"/>
      <c r="P79" s="183"/>
      <c r="Q79" s="183"/>
      <c r="R79" s="183"/>
      <c r="S79" s="183"/>
      <c r="T79" s="180"/>
      <c r="U79" s="180"/>
      <c r="V79" s="180"/>
      <c r="W79" s="180"/>
      <c r="X79" s="180"/>
      <c r="Y79" s="180"/>
      <c r="Z79" s="180"/>
      <c r="AA79" s="180"/>
      <c r="AB79" s="180"/>
      <c r="AC79" s="180"/>
      <c r="AD79" s="180"/>
      <c r="AE79" s="180"/>
      <c r="AF79" s="180"/>
      <c r="AG79" s="183"/>
      <c r="AH79" s="180"/>
      <c r="AI79" s="180"/>
      <c r="AJ79" s="180"/>
    </row>
    <row r="80" spans="1:36" x14ac:dyDescent="0.2">
      <c r="A80" s="192"/>
      <c r="B80" s="193"/>
      <c r="C80" s="180"/>
      <c r="D80" s="180"/>
      <c r="E80" s="180"/>
      <c r="F80" s="180"/>
      <c r="G80" s="180"/>
      <c r="H80" s="180"/>
      <c r="I80" s="180"/>
      <c r="J80" s="180"/>
      <c r="K80" s="180"/>
      <c r="L80" s="180"/>
      <c r="M80" s="180"/>
      <c r="N80" s="180"/>
      <c r="O80" s="180"/>
      <c r="P80" s="183"/>
      <c r="Q80" s="183"/>
      <c r="R80" s="183"/>
      <c r="S80" s="183"/>
      <c r="T80" s="180"/>
      <c r="U80" s="180"/>
      <c r="V80" s="180"/>
      <c r="W80" s="180"/>
      <c r="X80" s="180"/>
      <c r="Y80" s="180"/>
      <c r="Z80" s="180"/>
      <c r="AA80" s="180"/>
      <c r="AB80" s="180"/>
      <c r="AC80" s="180"/>
      <c r="AD80" s="180"/>
      <c r="AE80" s="180"/>
      <c r="AF80" s="180"/>
      <c r="AG80" s="183"/>
      <c r="AH80" s="180"/>
      <c r="AI80" s="180"/>
      <c r="AJ80" s="180"/>
    </row>
    <row r="81" spans="1:36" x14ac:dyDescent="0.2">
      <c r="A81" s="192"/>
      <c r="B81" s="193"/>
      <c r="C81" s="180"/>
      <c r="D81" s="180"/>
      <c r="E81" s="180"/>
      <c r="F81" s="180"/>
      <c r="G81" s="180"/>
      <c r="H81" s="180"/>
      <c r="I81" s="180"/>
      <c r="J81" s="180"/>
      <c r="K81" s="180"/>
      <c r="L81" s="180"/>
      <c r="M81" s="180"/>
      <c r="N81" s="180"/>
      <c r="O81" s="180"/>
      <c r="P81" s="183"/>
      <c r="Q81" s="183"/>
      <c r="R81" s="183"/>
      <c r="S81" s="183"/>
      <c r="T81" s="180"/>
      <c r="U81" s="180"/>
      <c r="V81" s="180"/>
      <c r="W81" s="180"/>
      <c r="X81" s="180"/>
      <c r="Y81" s="180"/>
      <c r="Z81" s="180"/>
      <c r="AA81" s="180"/>
      <c r="AB81" s="180"/>
      <c r="AC81" s="180"/>
      <c r="AD81" s="180"/>
      <c r="AE81" s="180"/>
      <c r="AF81" s="180"/>
      <c r="AG81" s="183"/>
      <c r="AH81" s="180"/>
      <c r="AI81" s="180"/>
      <c r="AJ81" s="180"/>
    </row>
    <row r="82" spans="1:36" x14ac:dyDescent="0.2">
      <c r="A82" s="192"/>
      <c r="B82" s="193"/>
      <c r="C82" s="180"/>
      <c r="D82" s="180"/>
      <c r="E82" s="180"/>
      <c r="F82" s="180"/>
      <c r="G82" s="180"/>
      <c r="H82" s="180"/>
      <c r="I82" s="180"/>
      <c r="J82" s="180"/>
      <c r="K82" s="180"/>
      <c r="L82" s="180"/>
      <c r="M82" s="180"/>
      <c r="N82" s="180"/>
      <c r="O82" s="180"/>
      <c r="P82" s="183"/>
      <c r="Q82" s="183"/>
      <c r="R82" s="183"/>
      <c r="S82" s="183"/>
      <c r="T82" s="180"/>
      <c r="U82" s="180"/>
      <c r="V82" s="180"/>
      <c r="W82" s="180"/>
      <c r="X82" s="180"/>
      <c r="Y82" s="180"/>
      <c r="Z82" s="180"/>
      <c r="AA82" s="180"/>
      <c r="AB82" s="180"/>
      <c r="AC82" s="180"/>
      <c r="AD82" s="180"/>
      <c r="AE82" s="180"/>
      <c r="AF82" s="180"/>
      <c r="AG82" s="183"/>
      <c r="AH82" s="180"/>
      <c r="AI82" s="180"/>
      <c r="AJ82" s="180"/>
    </row>
    <row r="83" spans="1:36" x14ac:dyDescent="0.2">
      <c r="A83" s="192"/>
      <c r="B83" s="193"/>
      <c r="C83" s="180"/>
      <c r="D83" s="180"/>
      <c r="E83" s="180"/>
      <c r="F83" s="180"/>
      <c r="G83" s="180"/>
      <c r="H83" s="180"/>
      <c r="I83" s="180"/>
      <c r="J83" s="180"/>
      <c r="K83" s="180"/>
      <c r="L83" s="180"/>
      <c r="M83" s="180"/>
      <c r="N83" s="180"/>
      <c r="O83" s="180"/>
      <c r="P83" s="183"/>
      <c r="Q83" s="183"/>
      <c r="R83" s="183"/>
      <c r="S83" s="183"/>
      <c r="T83" s="180"/>
      <c r="U83" s="180"/>
      <c r="V83" s="180"/>
      <c r="W83" s="180"/>
      <c r="X83" s="180"/>
      <c r="Y83" s="180"/>
      <c r="Z83" s="180"/>
      <c r="AA83" s="180"/>
      <c r="AB83" s="180"/>
      <c r="AC83" s="180"/>
      <c r="AD83" s="180"/>
      <c r="AE83" s="180"/>
      <c r="AF83" s="180"/>
      <c r="AG83" s="183"/>
      <c r="AH83" s="180"/>
      <c r="AI83" s="180"/>
      <c r="AJ83" s="180"/>
    </row>
    <row r="84" spans="1:36" x14ac:dyDescent="0.2">
      <c r="A84" s="192"/>
      <c r="B84" s="193"/>
      <c r="C84" s="180"/>
      <c r="D84" s="180"/>
      <c r="E84" s="180"/>
      <c r="F84" s="180"/>
      <c r="G84" s="180"/>
      <c r="H84" s="180"/>
      <c r="I84" s="180"/>
      <c r="J84" s="180"/>
      <c r="K84" s="180"/>
      <c r="L84" s="180"/>
      <c r="M84" s="180"/>
      <c r="N84" s="180"/>
      <c r="O84" s="180"/>
      <c r="P84" s="183"/>
      <c r="Q84" s="183"/>
      <c r="R84" s="183"/>
      <c r="S84" s="183"/>
      <c r="T84" s="180"/>
      <c r="U84" s="180"/>
      <c r="V84" s="180"/>
      <c r="W84" s="180"/>
      <c r="X84" s="180"/>
      <c r="Y84" s="180"/>
      <c r="Z84" s="180"/>
      <c r="AA84" s="180"/>
      <c r="AB84" s="180"/>
      <c r="AC84" s="180"/>
      <c r="AD84" s="180"/>
      <c r="AE84" s="180"/>
      <c r="AF84" s="180"/>
      <c r="AG84" s="183"/>
      <c r="AH84" s="180"/>
      <c r="AI84" s="180"/>
      <c r="AJ84" s="180"/>
    </row>
    <row r="85" spans="1:36" x14ac:dyDescent="0.2">
      <c r="A85" s="192"/>
      <c r="B85" s="193"/>
      <c r="C85" s="180"/>
      <c r="D85" s="180"/>
      <c r="E85" s="180"/>
      <c r="F85" s="180"/>
      <c r="G85" s="180"/>
      <c r="H85" s="180"/>
      <c r="I85" s="180"/>
      <c r="J85" s="180"/>
      <c r="K85" s="180"/>
      <c r="L85" s="180"/>
      <c r="M85" s="180"/>
      <c r="N85" s="180"/>
      <c r="O85" s="180"/>
      <c r="P85" s="183"/>
      <c r="Q85" s="183"/>
      <c r="R85" s="183"/>
      <c r="S85" s="183"/>
      <c r="T85" s="180"/>
      <c r="U85" s="180"/>
      <c r="V85" s="180"/>
      <c r="W85" s="180"/>
      <c r="X85" s="180"/>
      <c r="Y85" s="180"/>
      <c r="Z85" s="180"/>
      <c r="AA85" s="180"/>
      <c r="AB85" s="180"/>
      <c r="AC85" s="180"/>
      <c r="AD85" s="180"/>
      <c r="AE85" s="180"/>
      <c r="AF85" s="180"/>
      <c r="AG85" s="183"/>
      <c r="AH85" s="180"/>
      <c r="AI85" s="180"/>
      <c r="AJ85" s="180"/>
    </row>
    <row r="86" spans="1:36" x14ac:dyDescent="0.2">
      <c r="A86" s="192"/>
      <c r="B86" s="193"/>
      <c r="C86" s="180"/>
      <c r="D86" s="180"/>
      <c r="E86" s="180"/>
      <c r="F86" s="180"/>
      <c r="G86" s="180"/>
      <c r="H86" s="180"/>
      <c r="I86" s="180"/>
      <c r="J86" s="180"/>
      <c r="K86" s="180"/>
      <c r="L86" s="180"/>
      <c r="M86" s="180"/>
      <c r="N86" s="180"/>
      <c r="O86" s="180"/>
      <c r="P86" s="183"/>
      <c r="Q86" s="183"/>
      <c r="R86" s="183"/>
      <c r="S86" s="183"/>
      <c r="T86" s="180"/>
      <c r="U86" s="180"/>
      <c r="V86" s="180"/>
      <c r="W86" s="180"/>
      <c r="X86" s="180"/>
      <c r="Y86" s="180"/>
      <c r="Z86" s="180"/>
      <c r="AA86" s="180"/>
      <c r="AB86" s="180"/>
      <c r="AC86" s="180"/>
      <c r="AD86" s="180"/>
      <c r="AE86" s="180"/>
      <c r="AF86" s="180"/>
      <c r="AG86" s="183"/>
      <c r="AH86" s="180"/>
      <c r="AI86" s="180"/>
      <c r="AJ86" s="180"/>
    </row>
    <row r="87" spans="1:36" x14ac:dyDescent="0.2">
      <c r="A87" s="192"/>
      <c r="B87" s="193"/>
      <c r="C87" s="180"/>
      <c r="D87" s="180"/>
      <c r="E87" s="180"/>
      <c r="F87" s="180"/>
      <c r="G87" s="180"/>
      <c r="H87" s="180"/>
      <c r="I87" s="180"/>
      <c r="J87" s="180"/>
      <c r="K87" s="180"/>
      <c r="L87" s="180"/>
      <c r="M87" s="180"/>
      <c r="N87" s="180"/>
      <c r="O87" s="180"/>
      <c r="P87" s="183"/>
      <c r="Q87" s="183"/>
      <c r="R87" s="183"/>
      <c r="S87" s="183"/>
      <c r="T87" s="180"/>
      <c r="U87" s="180"/>
      <c r="V87" s="180"/>
      <c r="W87" s="180"/>
      <c r="X87" s="180"/>
      <c r="Y87" s="180"/>
      <c r="Z87" s="180"/>
      <c r="AA87" s="180"/>
      <c r="AB87" s="180"/>
      <c r="AC87" s="180"/>
      <c r="AD87" s="180"/>
      <c r="AE87" s="180"/>
      <c r="AF87" s="180"/>
      <c r="AG87" s="183"/>
      <c r="AH87" s="180"/>
      <c r="AI87" s="180"/>
      <c r="AJ87" s="180"/>
    </row>
    <row r="88" spans="1:36" x14ac:dyDescent="0.2">
      <c r="A88" s="192"/>
      <c r="B88" s="193"/>
      <c r="C88" s="180"/>
      <c r="D88" s="180"/>
      <c r="E88" s="180"/>
      <c r="F88" s="180"/>
      <c r="G88" s="180"/>
      <c r="H88" s="180"/>
      <c r="I88" s="180"/>
      <c r="J88" s="180"/>
      <c r="K88" s="180"/>
      <c r="L88" s="180"/>
      <c r="M88" s="180"/>
      <c r="N88" s="180"/>
      <c r="O88" s="180"/>
      <c r="P88" s="183"/>
      <c r="Q88" s="183"/>
      <c r="R88" s="183"/>
      <c r="S88" s="183"/>
      <c r="T88" s="180"/>
      <c r="U88" s="180"/>
      <c r="V88" s="180"/>
      <c r="W88" s="180"/>
      <c r="X88" s="180"/>
      <c r="Y88" s="180"/>
      <c r="Z88" s="180"/>
      <c r="AA88" s="180"/>
      <c r="AB88" s="180"/>
      <c r="AC88" s="180"/>
      <c r="AD88" s="180"/>
      <c r="AE88" s="180"/>
      <c r="AF88" s="180"/>
      <c r="AG88" s="183"/>
      <c r="AH88" s="180"/>
      <c r="AI88" s="180"/>
      <c r="AJ88" s="180"/>
    </row>
    <row r="89" spans="1:36" x14ac:dyDescent="0.2">
      <c r="A89" s="192"/>
      <c r="B89" s="193"/>
      <c r="C89" s="180"/>
      <c r="D89" s="180"/>
      <c r="E89" s="180"/>
      <c r="F89" s="180"/>
      <c r="G89" s="180"/>
      <c r="H89" s="180"/>
      <c r="I89" s="180"/>
      <c r="J89" s="180"/>
      <c r="K89" s="180"/>
      <c r="L89" s="180"/>
      <c r="M89" s="180"/>
      <c r="N89" s="180"/>
      <c r="O89" s="180"/>
      <c r="P89" s="183"/>
      <c r="Q89" s="183"/>
      <c r="R89" s="183"/>
      <c r="S89" s="183"/>
      <c r="T89" s="180"/>
      <c r="U89" s="180"/>
      <c r="V89" s="180"/>
      <c r="W89" s="180"/>
      <c r="X89" s="180"/>
      <c r="Y89" s="180"/>
      <c r="Z89" s="180"/>
      <c r="AA89" s="180"/>
      <c r="AB89" s="180"/>
      <c r="AC89" s="180"/>
      <c r="AD89" s="180"/>
      <c r="AE89" s="180"/>
      <c r="AF89" s="180"/>
      <c r="AG89" s="183"/>
      <c r="AH89" s="180"/>
      <c r="AI89" s="180"/>
      <c r="AJ89" s="180"/>
    </row>
    <row r="90" spans="1:36" x14ac:dyDescent="0.2">
      <c r="A90" s="192"/>
      <c r="B90" s="193"/>
      <c r="C90" s="180"/>
      <c r="D90" s="180"/>
      <c r="E90" s="180"/>
      <c r="F90" s="180"/>
      <c r="G90" s="180"/>
      <c r="H90" s="180"/>
      <c r="I90" s="180"/>
      <c r="J90" s="180"/>
      <c r="K90" s="180"/>
      <c r="L90" s="180"/>
      <c r="M90" s="180"/>
      <c r="N90" s="180"/>
      <c r="O90" s="180"/>
      <c r="P90" s="183"/>
      <c r="Q90" s="183"/>
      <c r="R90" s="183"/>
      <c r="S90" s="183"/>
      <c r="T90" s="180"/>
      <c r="U90" s="180"/>
      <c r="V90" s="180"/>
      <c r="W90" s="180"/>
      <c r="X90" s="180"/>
      <c r="Y90" s="180"/>
      <c r="Z90" s="180"/>
      <c r="AA90" s="180"/>
      <c r="AB90" s="180"/>
      <c r="AC90" s="180"/>
      <c r="AD90" s="180"/>
      <c r="AE90" s="180"/>
      <c r="AF90" s="180"/>
      <c r="AG90" s="183"/>
      <c r="AH90" s="180"/>
      <c r="AI90" s="180"/>
      <c r="AJ90" s="180"/>
    </row>
    <row r="91" spans="1:36" x14ac:dyDescent="0.2">
      <c r="A91" s="192"/>
      <c r="B91" s="193"/>
      <c r="C91" s="180"/>
      <c r="D91" s="180"/>
      <c r="E91" s="180"/>
      <c r="F91" s="180"/>
      <c r="G91" s="180"/>
      <c r="H91" s="180"/>
      <c r="I91" s="180"/>
      <c r="J91" s="180"/>
      <c r="K91" s="180"/>
      <c r="L91" s="180"/>
      <c r="M91" s="180"/>
      <c r="N91" s="180"/>
      <c r="O91" s="180"/>
      <c r="P91" s="183"/>
      <c r="Q91" s="183"/>
      <c r="R91" s="183"/>
      <c r="S91" s="183"/>
      <c r="T91" s="180"/>
      <c r="U91" s="180"/>
      <c r="V91" s="180"/>
      <c r="W91" s="180"/>
      <c r="X91" s="180"/>
      <c r="Y91" s="180"/>
      <c r="Z91" s="180"/>
      <c r="AA91" s="180"/>
      <c r="AB91" s="180"/>
      <c r="AC91" s="180"/>
      <c r="AD91" s="180"/>
      <c r="AE91" s="180"/>
      <c r="AF91" s="180"/>
      <c r="AG91" s="183"/>
      <c r="AH91" s="180"/>
      <c r="AI91" s="180"/>
      <c r="AJ91" s="180"/>
    </row>
    <row r="92" spans="1:36" x14ac:dyDescent="0.2">
      <c r="A92" s="192"/>
      <c r="B92" s="193"/>
      <c r="C92" s="180"/>
      <c r="D92" s="180"/>
      <c r="E92" s="180"/>
      <c r="F92" s="180"/>
      <c r="G92" s="180"/>
      <c r="H92" s="180"/>
      <c r="I92" s="180"/>
      <c r="J92" s="180"/>
      <c r="K92" s="180"/>
      <c r="L92" s="180"/>
      <c r="M92" s="180"/>
      <c r="N92" s="180"/>
      <c r="O92" s="180"/>
      <c r="P92" s="183"/>
      <c r="Q92" s="183"/>
      <c r="R92" s="183"/>
      <c r="S92" s="183"/>
      <c r="T92" s="180"/>
      <c r="U92" s="180"/>
      <c r="V92" s="180"/>
      <c r="W92" s="180"/>
      <c r="X92" s="180"/>
      <c r="Y92" s="180"/>
      <c r="Z92" s="180"/>
      <c r="AA92" s="180"/>
      <c r="AB92" s="180"/>
      <c r="AC92" s="180"/>
      <c r="AD92" s="180"/>
      <c r="AE92" s="180"/>
      <c r="AF92" s="180"/>
      <c r="AG92" s="183"/>
      <c r="AH92" s="180"/>
      <c r="AI92" s="180"/>
      <c r="AJ92" s="180"/>
    </row>
    <row r="93" spans="1:36" x14ac:dyDescent="0.2">
      <c r="A93" s="192"/>
      <c r="B93" s="193"/>
      <c r="C93" s="180"/>
      <c r="D93" s="180"/>
      <c r="E93" s="180"/>
      <c r="F93" s="180"/>
      <c r="G93" s="180"/>
      <c r="H93" s="180"/>
      <c r="I93" s="180"/>
      <c r="J93" s="180"/>
      <c r="K93" s="180"/>
      <c r="L93" s="180"/>
      <c r="M93" s="180"/>
      <c r="N93" s="180"/>
      <c r="O93" s="180"/>
      <c r="P93" s="183"/>
      <c r="Q93" s="183"/>
      <c r="R93" s="183"/>
      <c r="S93" s="183"/>
      <c r="T93" s="180"/>
      <c r="U93" s="180"/>
      <c r="V93" s="180"/>
      <c r="W93" s="180"/>
      <c r="X93" s="180"/>
      <c r="Y93" s="180"/>
      <c r="Z93" s="180"/>
      <c r="AA93" s="180"/>
      <c r="AB93" s="180"/>
      <c r="AC93" s="180"/>
      <c r="AD93" s="180"/>
      <c r="AE93" s="180"/>
      <c r="AF93" s="180"/>
      <c r="AG93" s="183"/>
      <c r="AH93" s="180"/>
      <c r="AI93" s="180"/>
      <c r="AJ93" s="180"/>
    </row>
    <row r="94" spans="1:36" x14ac:dyDescent="0.2">
      <c r="A94" s="192"/>
      <c r="B94" s="193"/>
      <c r="C94" s="180"/>
      <c r="D94" s="180"/>
      <c r="E94" s="180"/>
      <c r="F94" s="180"/>
      <c r="G94" s="180"/>
      <c r="H94" s="180"/>
      <c r="I94" s="180"/>
      <c r="J94" s="180"/>
      <c r="K94" s="180"/>
      <c r="L94" s="180"/>
      <c r="M94" s="180"/>
      <c r="N94" s="180"/>
      <c r="O94" s="180"/>
      <c r="P94" s="183"/>
      <c r="Q94" s="183"/>
      <c r="R94" s="183"/>
      <c r="S94" s="183"/>
      <c r="T94" s="180"/>
      <c r="U94" s="180"/>
      <c r="V94" s="180"/>
      <c r="W94" s="180"/>
      <c r="X94" s="180"/>
      <c r="Y94" s="180"/>
      <c r="Z94" s="180"/>
      <c r="AA94" s="180"/>
      <c r="AB94" s="180"/>
      <c r="AC94" s="180"/>
      <c r="AD94" s="180"/>
      <c r="AE94" s="180"/>
      <c r="AF94" s="180"/>
      <c r="AG94" s="183"/>
      <c r="AH94" s="180"/>
      <c r="AI94" s="180"/>
      <c r="AJ94" s="180"/>
    </row>
    <row r="95" spans="1:36" x14ac:dyDescent="0.2">
      <c r="A95" s="192"/>
      <c r="B95" s="193"/>
      <c r="C95" s="180"/>
      <c r="D95" s="180"/>
      <c r="E95" s="180"/>
      <c r="F95" s="180"/>
      <c r="G95" s="180"/>
      <c r="H95" s="180"/>
      <c r="I95" s="180"/>
      <c r="J95" s="180"/>
      <c r="K95" s="180"/>
      <c r="L95" s="180"/>
      <c r="M95" s="180"/>
      <c r="N95" s="180"/>
      <c r="O95" s="180"/>
      <c r="P95" s="183"/>
      <c r="Q95" s="183"/>
      <c r="R95" s="183"/>
      <c r="S95" s="183"/>
      <c r="T95" s="180"/>
      <c r="U95" s="180"/>
      <c r="V95" s="180"/>
      <c r="W95" s="180"/>
      <c r="X95" s="180"/>
      <c r="Y95" s="180"/>
      <c r="Z95" s="180"/>
      <c r="AA95" s="180"/>
      <c r="AB95" s="180"/>
      <c r="AC95" s="180"/>
      <c r="AD95" s="180"/>
      <c r="AE95" s="180"/>
      <c r="AF95" s="180"/>
      <c r="AG95" s="183"/>
      <c r="AH95" s="180"/>
      <c r="AI95" s="180"/>
      <c r="AJ95" s="180"/>
    </row>
    <row r="96" spans="1:36" x14ac:dyDescent="0.2">
      <c r="A96" s="192"/>
      <c r="B96" s="193"/>
      <c r="C96" s="180"/>
      <c r="D96" s="180"/>
      <c r="E96" s="180"/>
      <c r="F96" s="180"/>
      <c r="G96" s="180"/>
      <c r="H96" s="180"/>
      <c r="I96" s="180"/>
      <c r="J96" s="180"/>
      <c r="K96" s="180"/>
      <c r="L96" s="180"/>
      <c r="M96" s="180"/>
      <c r="N96" s="180"/>
      <c r="O96" s="180"/>
      <c r="P96" s="183"/>
      <c r="Q96" s="183"/>
      <c r="R96" s="183"/>
      <c r="S96" s="183"/>
      <c r="T96" s="180"/>
      <c r="U96" s="180"/>
      <c r="V96" s="180"/>
      <c r="W96" s="180"/>
      <c r="X96" s="180"/>
      <c r="Y96" s="180"/>
      <c r="Z96" s="180"/>
      <c r="AA96" s="180"/>
      <c r="AB96" s="180"/>
      <c r="AC96" s="180"/>
      <c r="AD96" s="180"/>
      <c r="AE96" s="180"/>
      <c r="AF96" s="180"/>
      <c r="AG96" s="183"/>
      <c r="AH96" s="180"/>
      <c r="AI96" s="180"/>
      <c r="AJ96" s="180"/>
    </row>
    <row r="97" spans="1:36" x14ac:dyDescent="0.2">
      <c r="A97" s="192"/>
      <c r="B97" s="193"/>
      <c r="C97" s="180"/>
      <c r="D97" s="180"/>
      <c r="E97" s="180"/>
      <c r="F97" s="180"/>
      <c r="G97" s="180"/>
      <c r="H97" s="180"/>
      <c r="I97" s="180"/>
      <c r="J97" s="180"/>
      <c r="K97" s="180"/>
      <c r="L97" s="180"/>
      <c r="M97" s="180"/>
      <c r="N97" s="180"/>
      <c r="O97" s="180"/>
      <c r="P97" s="183"/>
      <c r="Q97" s="183"/>
      <c r="R97" s="183"/>
      <c r="S97" s="183"/>
      <c r="T97" s="180"/>
      <c r="U97" s="180"/>
      <c r="V97" s="180"/>
      <c r="W97" s="180"/>
      <c r="X97" s="180"/>
      <c r="Y97" s="180"/>
      <c r="Z97" s="180"/>
      <c r="AA97" s="180"/>
      <c r="AB97" s="180"/>
      <c r="AC97" s="180"/>
      <c r="AD97" s="180"/>
      <c r="AE97" s="180"/>
      <c r="AF97" s="180"/>
      <c r="AG97" s="183"/>
      <c r="AH97" s="180"/>
      <c r="AI97" s="180"/>
      <c r="AJ97" s="180"/>
    </row>
    <row r="98" spans="1:36" x14ac:dyDescent="0.2">
      <c r="A98" s="192"/>
      <c r="B98" s="193"/>
      <c r="C98" s="180"/>
      <c r="D98" s="180"/>
      <c r="E98" s="180"/>
      <c r="F98" s="180"/>
      <c r="G98" s="180"/>
      <c r="H98" s="180"/>
      <c r="I98" s="180"/>
      <c r="J98" s="180"/>
      <c r="K98" s="180"/>
      <c r="L98" s="180"/>
      <c r="M98" s="180"/>
      <c r="N98" s="180"/>
      <c r="O98" s="180"/>
      <c r="P98" s="183"/>
      <c r="Q98" s="183"/>
      <c r="R98" s="183"/>
      <c r="S98" s="183"/>
      <c r="T98" s="180"/>
      <c r="U98" s="180"/>
      <c r="V98" s="180"/>
      <c r="W98" s="180"/>
      <c r="X98" s="180"/>
      <c r="Y98" s="180"/>
      <c r="Z98" s="180"/>
      <c r="AA98" s="180"/>
      <c r="AB98" s="180"/>
      <c r="AC98" s="180"/>
      <c r="AD98" s="180"/>
      <c r="AE98" s="180"/>
      <c r="AF98" s="180"/>
      <c r="AG98" s="183"/>
      <c r="AH98" s="180"/>
      <c r="AI98" s="180"/>
      <c r="AJ98" s="180"/>
    </row>
    <row r="99" spans="1:36" x14ac:dyDescent="0.2">
      <c r="A99" s="192"/>
      <c r="B99" s="193"/>
      <c r="C99" s="180"/>
      <c r="D99" s="180"/>
      <c r="E99" s="180"/>
      <c r="F99" s="180"/>
      <c r="G99" s="180"/>
      <c r="H99" s="180"/>
      <c r="I99" s="180"/>
      <c r="J99" s="180"/>
      <c r="K99" s="180"/>
      <c r="L99" s="180"/>
      <c r="M99" s="180"/>
      <c r="N99" s="180"/>
      <c r="O99" s="180"/>
      <c r="P99" s="183"/>
      <c r="Q99" s="183"/>
      <c r="R99" s="183"/>
      <c r="S99" s="183"/>
      <c r="T99" s="180"/>
      <c r="U99" s="180"/>
      <c r="V99" s="180"/>
      <c r="W99" s="180"/>
      <c r="X99" s="180"/>
      <c r="Y99" s="180"/>
      <c r="Z99" s="180"/>
      <c r="AA99" s="180"/>
      <c r="AB99" s="180"/>
      <c r="AC99" s="180"/>
      <c r="AD99" s="180"/>
      <c r="AE99" s="180"/>
      <c r="AF99" s="180"/>
      <c r="AG99" s="183"/>
      <c r="AH99" s="180"/>
      <c r="AI99" s="180"/>
      <c r="AJ99" s="180"/>
    </row>
    <row r="100" spans="1:36" x14ac:dyDescent="0.2">
      <c r="A100" s="192"/>
      <c r="B100" s="193"/>
      <c r="C100" s="180"/>
      <c r="D100" s="180"/>
      <c r="E100" s="180"/>
      <c r="F100" s="180"/>
      <c r="G100" s="180"/>
      <c r="H100" s="180"/>
      <c r="I100" s="180"/>
      <c r="J100" s="180"/>
      <c r="K100" s="180"/>
      <c r="L100" s="180"/>
      <c r="M100" s="180"/>
      <c r="N100" s="180"/>
      <c r="O100" s="180"/>
      <c r="P100" s="183"/>
      <c r="Q100" s="183"/>
      <c r="R100" s="183"/>
      <c r="S100" s="183"/>
      <c r="T100" s="180"/>
      <c r="U100" s="180"/>
      <c r="V100" s="180"/>
      <c r="W100" s="180"/>
      <c r="X100" s="180"/>
      <c r="Y100" s="180"/>
      <c r="Z100" s="180"/>
      <c r="AA100" s="180"/>
      <c r="AB100" s="180"/>
      <c r="AC100" s="180" t="s">
        <v>119</v>
      </c>
      <c r="AD100" s="180"/>
      <c r="AE100" s="180"/>
      <c r="AF100" s="180"/>
      <c r="AG100" s="183"/>
      <c r="AH100" s="180"/>
      <c r="AI100" s="180"/>
      <c r="AJ100" s="180"/>
    </row>
    <row r="101" spans="1:36" x14ac:dyDescent="0.2">
      <c r="A101" s="192"/>
      <c r="B101" s="193"/>
      <c r="C101" s="180"/>
      <c r="D101" s="180"/>
      <c r="E101" s="180"/>
      <c r="F101" s="180"/>
      <c r="G101" s="180"/>
      <c r="H101" s="180"/>
      <c r="I101" s="180"/>
      <c r="J101" s="180"/>
      <c r="K101" s="180"/>
      <c r="L101" s="180"/>
      <c r="M101" s="180"/>
      <c r="N101" s="180"/>
      <c r="O101" s="180"/>
      <c r="P101" s="183"/>
      <c r="Q101" s="183"/>
      <c r="R101" s="183"/>
      <c r="S101" s="183"/>
      <c r="T101" s="180"/>
      <c r="U101" s="180"/>
      <c r="V101" s="180"/>
      <c r="W101" s="180"/>
      <c r="X101" s="180"/>
      <c r="Y101" s="180"/>
      <c r="Z101" s="180"/>
      <c r="AA101" s="180"/>
      <c r="AB101" s="180"/>
      <c r="AC101" s="180"/>
      <c r="AD101" s="180"/>
      <c r="AE101" s="180"/>
      <c r="AF101" s="180"/>
      <c r="AG101" s="183"/>
      <c r="AH101" s="180"/>
      <c r="AI101" s="180"/>
      <c r="AJ101" s="180"/>
    </row>
    <row r="102" spans="1:36" x14ac:dyDescent="0.2">
      <c r="A102" s="192"/>
      <c r="B102" s="193"/>
      <c r="C102" s="180"/>
      <c r="D102" s="180"/>
      <c r="E102" s="180"/>
      <c r="F102" s="180"/>
      <c r="G102" s="180"/>
      <c r="H102" s="180"/>
      <c r="I102" s="180"/>
      <c r="J102" s="180"/>
      <c r="K102" s="180"/>
      <c r="L102" s="180"/>
      <c r="M102" s="180"/>
      <c r="N102" s="180"/>
      <c r="O102" s="180"/>
      <c r="P102" s="183"/>
      <c r="Q102" s="183"/>
      <c r="R102" s="183"/>
      <c r="S102" s="183"/>
      <c r="T102" s="180"/>
      <c r="U102" s="180"/>
      <c r="V102" s="180"/>
      <c r="W102" s="180"/>
      <c r="X102" s="180"/>
      <c r="Y102" s="180"/>
      <c r="Z102" s="180"/>
      <c r="AA102" s="180"/>
      <c r="AB102" s="180"/>
      <c r="AC102" s="180"/>
      <c r="AD102" s="180"/>
      <c r="AE102" s="180"/>
      <c r="AF102" s="180"/>
      <c r="AG102" s="183"/>
      <c r="AH102" s="180"/>
      <c r="AI102" s="180"/>
      <c r="AJ102" s="180"/>
    </row>
    <row r="103" spans="1:36" x14ac:dyDescent="0.2">
      <c r="A103" s="192"/>
      <c r="B103" s="193"/>
      <c r="C103" s="180"/>
      <c r="D103" s="180"/>
      <c r="E103" s="180"/>
      <c r="F103" s="180"/>
      <c r="G103" s="180"/>
      <c r="H103" s="180"/>
      <c r="I103" s="180"/>
      <c r="J103" s="180"/>
      <c r="K103" s="180"/>
      <c r="L103" s="180"/>
      <c r="M103" s="180"/>
      <c r="N103" s="180"/>
      <c r="O103" s="180"/>
      <c r="P103" s="183"/>
      <c r="Q103" s="183"/>
      <c r="R103" s="183"/>
      <c r="S103" s="183"/>
      <c r="T103" s="180"/>
      <c r="U103" s="180"/>
      <c r="V103" s="180"/>
      <c r="W103" s="180"/>
      <c r="X103" s="180"/>
      <c r="Y103" s="180"/>
      <c r="Z103" s="180"/>
      <c r="AA103" s="180"/>
      <c r="AB103" s="180"/>
      <c r="AC103" s="180"/>
      <c r="AD103" s="180"/>
      <c r="AE103" s="180"/>
      <c r="AF103" s="180"/>
      <c r="AG103" s="183"/>
      <c r="AH103" s="180"/>
      <c r="AI103" s="180"/>
      <c r="AJ103" s="180"/>
    </row>
    <row r="104" spans="1:36" x14ac:dyDescent="0.2">
      <c r="A104" s="192"/>
      <c r="B104" s="193"/>
      <c r="C104" s="180"/>
      <c r="D104" s="180"/>
      <c r="E104" s="180"/>
      <c r="F104" s="180"/>
      <c r="G104" s="180"/>
      <c r="H104" s="180"/>
      <c r="I104" s="180"/>
      <c r="J104" s="180"/>
      <c r="K104" s="180"/>
      <c r="L104" s="180"/>
      <c r="M104" s="180"/>
      <c r="N104" s="180"/>
      <c r="O104" s="180"/>
      <c r="P104" s="183"/>
      <c r="Q104" s="183"/>
      <c r="R104" s="183"/>
      <c r="S104" s="183"/>
      <c r="T104" s="180"/>
      <c r="U104" s="180"/>
      <c r="V104" s="180"/>
      <c r="W104" s="180"/>
      <c r="X104" s="180"/>
      <c r="Y104" s="180"/>
      <c r="Z104" s="180"/>
      <c r="AA104" s="180"/>
      <c r="AB104" s="180"/>
      <c r="AC104" s="180"/>
      <c r="AD104" s="180"/>
      <c r="AE104" s="180"/>
      <c r="AF104" s="180"/>
      <c r="AG104" s="183"/>
      <c r="AH104" s="180"/>
      <c r="AI104" s="180"/>
      <c r="AJ104" s="180"/>
    </row>
    <row r="105" spans="1:36" x14ac:dyDescent="0.2">
      <c r="A105" s="192"/>
      <c r="B105" s="193"/>
      <c r="C105" s="180"/>
      <c r="D105" s="180"/>
      <c r="E105" s="180"/>
      <c r="F105" s="180"/>
      <c r="G105" s="180"/>
      <c r="H105" s="180"/>
      <c r="I105" s="180"/>
      <c r="J105" s="180"/>
      <c r="K105" s="180"/>
      <c r="L105" s="180"/>
      <c r="M105" s="180"/>
      <c r="N105" s="180"/>
      <c r="O105" s="180"/>
      <c r="P105" s="183"/>
      <c r="Q105" s="183"/>
      <c r="R105" s="183"/>
      <c r="S105" s="183"/>
      <c r="T105" s="180"/>
      <c r="U105" s="180"/>
      <c r="V105" s="180"/>
      <c r="W105" s="180"/>
      <c r="X105" s="180"/>
      <c r="Y105" s="180"/>
      <c r="Z105" s="180"/>
      <c r="AA105" s="180"/>
      <c r="AB105" s="180"/>
      <c r="AC105" s="180"/>
      <c r="AD105" s="180"/>
      <c r="AE105" s="180"/>
      <c r="AF105" s="180"/>
      <c r="AG105" s="183"/>
      <c r="AH105" s="180"/>
      <c r="AI105" s="180"/>
      <c r="AJ105" s="180"/>
    </row>
    <row r="106" spans="1:36" x14ac:dyDescent="0.2">
      <c r="A106" s="192"/>
      <c r="B106" s="193"/>
      <c r="C106" s="180"/>
      <c r="D106" s="180"/>
      <c r="E106" s="180"/>
      <c r="F106" s="180"/>
      <c r="G106" s="180"/>
      <c r="H106" s="180"/>
      <c r="I106" s="180"/>
      <c r="J106" s="180"/>
      <c r="K106" s="180"/>
      <c r="L106" s="180"/>
      <c r="M106" s="180"/>
      <c r="N106" s="180"/>
      <c r="O106" s="180"/>
      <c r="P106" s="183"/>
      <c r="Q106" s="183"/>
      <c r="R106" s="183"/>
      <c r="S106" s="183"/>
      <c r="T106" s="180"/>
      <c r="U106" s="180"/>
      <c r="V106" s="180"/>
      <c r="W106" s="180"/>
      <c r="X106" s="180"/>
      <c r="Y106" s="180"/>
      <c r="Z106" s="180"/>
      <c r="AA106" s="180"/>
      <c r="AB106" s="180"/>
      <c r="AC106" s="180"/>
      <c r="AD106" s="180"/>
      <c r="AE106" s="180"/>
      <c r="AF106" s="180"/>
      <c r="AG106" s="183"/>
      <c r="AH106" s="180"/>
      <c r="AI106" s="180"/>
      <c r="AJ106" s="180"/>
    </row>
    <row r="107" spans="1:36" x14ac:dyDescent="0.2">
      <c r="A107" s="192"/>
      <c r="B107" s="193"/>
      <c r="C107" s="180"/>
      <c r="D107" s="180"/>
      <c r="E107" s="180"/>
      <c r="F107" s="180"/>
      <c r="G107" s="180"/>
      <c r="H107" s="180"/>
      <c r="I107" s="180"/>
      <c r="J107" s="180"/>
      <c r="K107" s="180"/>
      <c r="L107" s="180"/>
      <c r="M107" s="180"/>
      <c r="N107" s="180"/>
      <c r="O107" s="180"/>
      <c r="P107" s="183"/>
      <c r="Q107" s="183"/>
      <c r="R107" s="183"/>
      <c r="S107" s="183"/>
      <c r="T107" s="180"/>
      <c r="U107" s="180"/>
      <c r="V107" s="180"/>
      <c r="W107" s="180"/>
      <c r="X107" s="180"/>
      <c r="Y107" s="180"/>
      <c r="Z107" s="180"/>
      <c r="AA107" s="180"/>
      <c r="AB107" s="180"/>
      <c r="AC107" s="180"/>
      <c r="AD107" s="180"/>
      <c r="AE107" s="180"/>
      <c r="AF107" s="180"/>
      <c r="AG107" s="183"/>
      <c r="AH107" s="180"/>
      <c r="AI107" s="180"/>
      <c r="AJ107" s="180"/>
    </row>
    <row r="108" spans="1:36" x14ac:dyDescent="0.2">
      <c r="A108" s="192"/>
      <c r="B108" s="193"/>
      <c r="C108" s="180"/>
      <c r="D108" s="180"/>
      <c r="E108" s="180"/>
      <c r="F108" s="180"/>
      <c r="G108" s="180"/>
      <c r="H108" s="180"/>
      <c r="I108" s="180"/>
      <c r="J108" s="180"/>
      <c r="K108" s="180"/>
      <c r="L108" s="180"/>
      <c r="M108" s="180"/>
      <c r="N108" s="180"/>
      <c r="O108" s="180"/>
      <c r="P108" s="183"/>
      <c r="Q108" s="183"/>
      <c r="R108" s="183"/>
      <c r="S108" s="183"/>
      <c r="T108" s="180"/>
      <c r="U108" s="180"/>
      <c r="V108" s="180"/>
      <c r="W108" s="180"/>
      <c r="X108" s="180"/>
      <c r="Y108" s="180"/>
      <c r="Z108" s="180"/>
      <c r="AA108" s="180"/>
      <c r="AB108" s="180"/>
      <c r="AC108" s="180"/>
      <c r="AD108" s="180"/>
      <c r="AE108" s="180"/>
      <c r="AF108" s="180"/>
      <c r="AG108" s="183"/>
      <c r="AH108" s="180"/>
      <c r="AI108" s="180"/>
      <c r="AJ108" s="180"/>
    </row>
    <row r="109" spans="1:36" x14ac:dyDescent="0.2">
      <c r="A109" s="192"/>
      <c r="B109" s="193"/>
      <c r="C109" s="180"/>
      <c r="D109" s="180"/>
      <c r="E109" s="180"/>
      <c r="F109" s="180"/>
      <c r="G109" s="180"/>
      <c r="H109" s="180"/>
      <c r="I109" s="180"/>
      <c r="J109" s="180"/>
      <c r="K109" s="180"/>
      <c r="L109" s="180"/>
      <c r="M109" s="180"/>
      <c r="N109" s="180"/>
      <c r="O109" s="180"/>
      <c r="P109" s="183"/>
      <c r="Q109" s="183"/>
      <c r="R109" s="183"/>
      <c r="S109" s="183"/>
      <c r="T109" s="180"/>
      <c r="U109" s="180"/>
      <c r="V109" s="180"/>
      <c r="W109" s="180"/>
      <c r="X109" s="180"/>
      <c r="Y109" s="180"/>
      <c r="Z109" s="180"/>
      <c r="AA109" s="180"/>
      <c r="AB109" s="180"/>
      <c r="AC109" s="180"/>
      <c r="AD109" s="180"/>
      <c r="AE109" s="180"/>
      <c r="AF109" s="180"/>
      <c r="AG109" s="183"/>
      <c r="AH109" s="180"/>
      <c r="AI109" s="180"/>
      <c r="AJ109" s="180"/>
    </row>
    <row r="110" spans="1:36" x14ac:dyDescent="0.2">
      <c r="A110" s="192"/>
      <c r="B110" s="193"/>
      <c r="C110" s="180"/>
      <c r="D110" s="180"/>
      <c r="E110" s="180"/>
      <c r="F110" s="180"/>
      <c r="G110" s="180"/>
      <c r="H110" s="180"/>
      <c r="I110" s="180"/>
      <c r="J110" s="180"/>
      <c r="K110" s="180"/>
      <c r="L110" s="180"/>
      <c r="M110" s="180"/>
      <c r="N110" s="180"/>
      <c r="O110" s="180"/>
      <c r="P110" s="183"/>
      <c r="Q110" s="183"/>
      <c r="R110" s="183"/>
      <c r="S110" s="183"/>
      <c r="T110" s="180"/>
      <c r="U110" s="180"/>
      <c r="V110" s="180"/>
      <c r="W110" s="180"/>
      <c r="X110" s="180"/>
      <c r="Y110" s="180"/>
      <c r="Z110" s="180"/>
      <c r="AA110" s="180"/>
      <c r="AB110" s="180"/>
      <c r="AC110" s="180"/>
      <c r="AD110" s="180"/>
      <c r="AE110" s="180"/>
      <c r="AF110" s="180"/>
      <c r="AG110" s="183"/>
      <c r="AH110" s="180"/>
      <c r="AI110" s="180"/>
      <c r="AJ110" s="180"/>
    </row>
    <row r="111" spans="1:36" x14ac:dyDescent="0.2">
      <c r="A111" s="192"/>
      <c r="B111" s="193"/>
      <c r="C111" s="180"/>
      <c r="D111" s="180"/>
      <c r="E111" s="180"/>
      <c r="F111" s="180"/>
      <c r="G111" s="180"/>
      <c r="H111" s="180"/>
      <c r="I111" s="180"/>
      <c r="J111" s="180"/>
      <c r="K111" s="180"/>
      <c r="L111" s="180"/>
      <c r="M111" s="180"/>
      <c r="N111" s="180"/>
      <c r="O111" s="180"/>
      <c r="P111" s="183"/>
      <c r="Q111" s="183"/>
      <c r="R111" s="183"/>
      <c r="S111" s="183"/>
      <c r="T111" s="180"/>
      <c r="U111" s="180"/>
      <c r="V111" s="180"/>
      <c r="W111" s="180"/>
      <c r="X111" s="180"/>
      <c r="Y111" s="180"/>
      <c r="Z111" s="180"/>
      <c r="AA111" s="180"/>
      <c r="AB111" s="180"/>
      <c r="AC111" s="180"/>
      <c r="AD111" s="180"/>
      <c r="AE111" s="180"/>
      <c r="AF111" s="180"/>
      <c r="AG111" s="183"/>
      <c r="AH111" s="180"/>
      <c r="AI111" s="180"/>
      <c r="AJ111" s="180"/>
    </row>
    <row r="112" spans="1:36" x14ac:dyDescent="0.2">
      <c r="A112" s="192"/>
      <c r="B112" s="193"/>
      <c r="C112" s="180"/>
      <c r="D112" s="180"/>
      <c r="E112" s="180"/>
      <c r="F112" s="180"/>
      <c r="G112" s="180"/>
      <c r="H112" s="180"/>
      <c r="I112" s="180"/>
      <c r="J112" s="180"/>
      <c r="K112" s="180"/>
      <c r="L112" s="180"/>
      <c r="M112" s="180"/>
      <c r="N112" s="180"/>
      <c r="O112" s="180"/>
      <c r="P112" s="183"/>
      <c r="Q112" s="183"/>
      <c r="R112" s="183"/>
      <c r="S112" s="183"/>
      <c r="T112" s="180"/>
      <c r="U112" s="180"/>
      <c r="V112" s="180"/>
      <c r="W112" s="180"/>
      <c r="X112" s="180"/>
      <c r="Y112" s="180"/>
      <c r="Z112" s="180"/>
      <c r="AA112" s="180"/>
      <c r="AB112" s="180"/>
      <c r="AC112" s="180"/>
      <c r="AD112" s="180"/>
      <c r="AE112" s="180"/>
      <c r="AF112" s="180"/>
      <c r="AG112" s="183"/>
      <c r="AH112" s="180"/>
      <c r="AI112" s="180"/>
      <c r="AJ112" s="180"/>
    </row>
    <row r="113" spans="1:36" x14ac:dyDescent="0.2">
      <c r="A113" s="192"/>
      <c r="B113" s="193"/>
      <c r="C113" s="180"/>
      <c r="D113" s="180"/>
      <c r="E113" s="180"/>
      <c r="F113" s="180"/>
      <c r="G113" s="180"/>
      <c r="H113" s="180"/>
      <c r="I113" s="180"/>
      <c r="J113" s="180"/>
      <c r="K113" s="180"/>
      <c r="L113" s="180"/>
      <c r="M113" s="180"/>
      <c r="N113" s="180"/>
      <c r="O113" s="180"/>
      <c r="P113" s="183"/>
      <c r="Q113" s="183"/>
      <c r="R113" s="183"/>
      <c r="S113" s="183"/>
      <c r="T113" s="180"/>
      <c r="U113" s="180"/>
      <c r="V113" s="180"/>
      <c r="W113" s="180"/>
      <c r="X113" s="180"/>
      <c r="Y113" s="180"/>
      <c r="Z113" s="180"/>
      <c r="AA113" s="180"/>
      <c r="AB113" s="180"/>
      <c r="AC113" s="180"/>
      <c r="AD113" s="180"/>
      <c r="AE113" s="180"/>
      <c r="AF113" s="180"/>
      <c r="AG113" s="183"/>
      <c r="AH113" s="180"/>
      <c r="AI113" s="180"/>
      <c r="AJ113" s="180"/>
    </row>
    <row r="114" spans="1:36" x14ac:dyDescent="0.2">
      <c r="A114" s="192"/>
      <c r="B114" s="193"/>
      <c r="C114" s="180"/>
      <c r="D114" s="180"/>
      <c r="E114" s="180"/>
      <c r="F114" s="180"/>
      <c r="G114" s="180"/>
      <c r="H114" s="180"/>
      <c r="I114" s="180"/>
      <c r="J114" s="180"/>
      <c r="K114" s="180"/>
      <c r="L114" s="180"/>
      <c r="M114" s="180"/>
      <c r="N114" s="180"/>
      <c r="O114" s="180"/>
      <c r="P114" s="183"/>
      <c r="Q114" s="183"/>
      <c r="R114" s="183"/>
      <c r="S114" s="183"/>
      <c r="T114" s="180"/>
      <c r="U114" s="180"/>
      <c r="V114" s="180"/>
      <c r="W114" s="180"/>
      <c r="X114" s="180"/>
      <c r="Y114" s="180"/>
      <c r="Z114" s="180"/>
      <c r="AA114" s="180"/>
      <c r="AB114" s="180"/>
      <c r="AC114" s="180"/>
      <c r="AD114" s="180"/>
      <c r="AE114" s="180"/>
      <c r="AF114" s="180"/>
      <c r="AG114" s="183"/>
      <c r="AH114" s="180"/>
      <c r="AI114" s="180"/>
      <c r="AJ114" s="180"/>
    </row>
    <row r="115" spans="1:36" x14ac:dyDescent="0.2">
      <c r="A115" s="192"/>
      <c r="B115" s="193"/>
      <c r="C115" s="180"/>
      <c r="D115" s="180"/>
      <c r="E115" s="180"/>
      <c r="F115" s="180"/>
      <c r="G115" s="180"/>
      <c r="H115" s="180"/>
      <c r="I115" s="180"/>
      <c r="J115" s="180"/>
      <c r="K115" s="180"/>
      <c r="L115" s="180"/>
      <c r="M115" s="180"/>
      <c r="N115" s="180"/>
      <c r="O115" s="180"/>
      <c r="P115" s="183"/>
      <c r="Q115" s="183"/>
      <c r="R115" s="183"/>
      <c r="S115" s="183"/>
      <c r="T115" s="180"/>
      <c r="U115" s="180"/>
      <c r="V115" s="180"/>
      <c r="W115" s="180"/>
      <c r="X115" s="180"/>
      <c r="Y115" s="180"/>
      <c r="Z115" s="180"/>
      <c r="AA115" s="180"/>
      <c r="AB115" s="180"/>
      <c r="AC115" s="180"/>
      <c r="AD115" s="180"/>
      <c r="AE115" s="180"/>
      <c r="AF115" s="180"/>
      <c r="AG115" s="183"/>
      <c r="AH115" s="180"/>
      <c r="AI115" s="180"/>
      <c r="AJ115" s="180"/>
    </row>
    <row r="116" spans="1:36" x14ac:dyDescent="0.2">
      <c r="A116" s="192"/>
      <c r="B116" s="193"/>
      <c r="C116" s="180"/>
      <c r="D116" s="180"/>
      <c r="E116" s="180"/>
      <c r="F116" s="180"/>
      <c r="G116" s="180"/>
      <c r="H116" s="180"/>
      <c r="I116" s="180"/>
      <c r="J116" s="180"/>
      <c r="K116" s="180"/>
      <c r="L116" s="180"/>
      <c r="M116" s="180"/>
      <c r="N116" s="180"/>
      <c r="O116" s="180"/>
      <c r="P116" s="183"/>
      <c r="Q116" s="183"/>
      <c r="R116" s="183"/>
      <c r="S116" s="183"/>
      <c r="T116" s="180"/>
      <c r="U116" s="180"/>
      <c r="V116" s="180"/>
      <c r="W116" s="180"/>
      <c r="X116" s="180"/>
      <c r="Y116" s="180"/>
      <c r="Z116" s="180"/>
      <c r="AA116" s="180"/>
      <c r="AB116" s="180"/>
      <c r="AC116" s="180"/>
      <c r="AD116" s="180"/>
      <c r="AE116" s="180"/>
      <c r="AF116" s="180"/>
      <c r="AG116" s="183"/>
      <c r="AH116" s="180"/>
      <c r="AI116" s="180"/>
      <c r="AJ116" s="180"/>
    </row>
    <row r="117" spans="1:36" x14ac:dyDescent="0.2">
      <c r="A117" s="192"/>
      <c r="B117" s="193"/>
      <c r="C117" s="180"/>
      <c r="D117" s="180"/>
      <c r="E117" s="180"/>
      <c r="F117" s="180"/>
      <c r="G117" s="180"/>
      <c r="H117" s="180"/>
      <c r="I117" s="180"/>
      <c r="J117" s="180"/>
      <c r="K117" s="180"/>
      <c r="L117" s="180"/>
      <c r="M117" s="180"/>
      <c r="N117" s="180"/>
      <c r="O117" s="180"/>
      <c r="P117" s="183"/>
      <c r="Q117" s="183"/>
      <c r="R117" s="183"/>
      <c r="S117" s="183"/>
      <c r="T117" s="180"/>
      <c r="U117" s="180"/>
      <c r="V117" s="180"/>
      <c r="W117" s="180"/>
      <c r="X117" s="180"/>
      <c r="Y117" s="180"/>
      <c r="Z117" s="180"/>
      <c r="AA117" s="180"/>
      <c r="AB117" s="180"/>
      <c r="AC117" s="180"/>
      <c r="AD117" s="180"/>
      <c r="AE117" s="180"/>
      <c r="AF117" s="180"/>
      <c r="AG117" s="183"/>
      <c r="AH117" s="180"/>
      <c r="AI117" s="180"/>
      <c r="AJ117" s="180"/>
    </row>
    <row r="118" spans="1:36" x14ac:dyDescent="0.2">
      <c r="A118" s="192"/>
      <c r="B118" s="193"/>
      <c r="C118" s="180"/>
      <c r="D118" s="180"/>
      <c r="E118" s="180"/>
      <c r="F118" s="180"/>
      <c r="G118" s="180"/>
      <c r="H118" s="180"/>
      <c r="I118" s="180"/>
      <c r="J118" s="180"/>
      <c r="K118" s="180"/>
      <c r="L118" s="180"/>
      <c r="M118" s="180"/>
      <c r="N118" s="180"/>
      <c r="O118" s="180"/>
      <c r="P118" s="183"/>
      <c r="Q118" s="183"/>
      <c r="R118" s="183"/>
      <c r="S118" s="183"/>
      <c r="T118" s="180"/>
      <c r="U118" s="180"/>
      <c r="V118" s="180"/>
      <c r="W118" s="180"/>
      <c r="X118" s="180"/>
      <c r="Y118" s="180"/>
      <c r="Z118" s="180"/>
      <c r="AA118" s="180"/>
      <c r="AB118" s="180"/>
      <c r="AC118" s="180"/>
      <c r="AD118" s="180"/>
      <c r="AE118" s="180"/>
      <c r="AF118" s="180"/>
      <c r="AG118" s="183"/>
      <c r="AH118" s="180"/>
      <c r="AI118" s="180"/>
      <c r="AJ118" s="180"/>
    </row>
    <row r="119" spans="1:36" x14ac:dyDescent="0.2">
      <c r="A119" s="192"/>
      <c r="B119" s="193"/>
      <c r="C119" s="180"/>
      <c r="D119" s="180"/>
      <c r="E119" s="180"/>
      <c r="F119" s="180"/>
      <c r="G119" s="180"/>
      <c r="H119" s="180"/>
      <c r="I119" s="180"/>
      <c r="J119" s="180"/>
      <c r="K119" s="180"/>
      <c r="L119" s="180"/>
      <c r="M119" s="180"/>
      <c r="N119" s="180"/>
      <c r="O119" s="180"/>
      <c r="P119" s="183"/>
      <c r="Q119" s="183"/>
      <c r="R119" s="183"/>
      <c r="S119" s="183"/>
      <c r="T119" s="180"/>
      <c r="U119" s="180"/>
      <c r="V119" s="180"/>
      <c r="W119" s="180"/>
      <c r="X119" s="180"/>
      <c r="Y119" s="180"/>
      <c r="Z119" s="180"/>
      <c r="AA119" s="180"/>
      <c r="AB119" s="180"/>
      <c r="AC119" s="180"/>
      <c r="AD119" s="180"/>
      <c r="AE119" s="180"/>
      <c r="AF119" s="180"/>
      <c r="AG119" s="183"/>
      <c r="AH119" s="180"/>
      <c r="AI119" s="180"/>
      <c r="AJ119" s="180"/>
    </row>
    <row r="120" spans="1:36" x14ac:dyDescent="0.2">
      <c r="A120" s="192"/>
      <c r="B120" s="193"/>
      <c r="C120" s="180"/>
      <c r="D120" s="180"/>
      <c r="E120" s="180"/>
      <c r="F120" s="180"/>
      <c r="G120" s="180"/>
      <c r="H120" s="180"/>
      <c r="I120" s="180"/>
      <c r="J120" s="180"/>
      <c r="K120" s="180"/>
      <c r="L120" s="180"/>
      <c r="M120" s="180"/>
      <c r="N120" s="180"/>
      <c r="O120" s="180"/>
      <c r="P120" s="183"/>
      <c r="Q120" s="183"/>
      <c r="R120" s="183"/>
      <c r="S120" s="183"/>
      <c r="T120" s="180"/>
      <c r="U120" s="180"/>
      <c r="V120" s="180"/>
      <c r="W120" s="180"/>
      <c r="X120" s="180"/>
      <c r="Y120" s="180"/>
      <c r="Z120" s="180"/>
      <c r="AA120" s="180"/>
      <c r="AB120" s="180"/>
      <c r="AC120" s="180"/>
      <c r="AD120" s="180"/>
      <c r="AE120" s="180"/>
      <c r="AF120" s="180"/>
      <c r="AG120" s="183"/>
      <c r="AH120" s="180"/>
      <c r="AI120" s="180"/>
      <c r="AJ120" s="180"/>
    </row>
    <row r="121" spans="1:36" x14ac:dyDescent="0.2">
      <c r="A121" s="192"/>
      <c r="B121" s="193"/>
      <c r="C121" s="180"/>
      <c r="D121" s="180"/>
      <c r="E121" s="180"/>
      <c r="F121" s="180"/>
      <c r="G121" s="180"/>
      <c r="H121" s="180"/>
      <c r="I121" s="180"/>
      <c r="J121" s="180"/>
      <c r="K121" s="180"/>
      <c r="L121" s="180"/>
      <c r="M121" s="180"/>
      <c r="N121" s="180"/>
      <c r="O121" s="180"/>
      <c r="P121" s="183"/>
      <c r="Q121" s="183"/>
      <c r="R121" s="183"/>
      <c r="S121" s="183"/>
      <c r="T121" s="180"/>
      <c r="U121" s="180"/>
      <c r="V121" s="180"/>
      <c r="W121" s="180"/>
      <c r="X121" s="180"/>
      <c r="Y121" s="180"/>
      <c r="Z121" s="180"/>
      <c r="AA121" s="180"/>
      <c r="AB121" s="180"/>
      <c r="AC121" s="180"/>
      <c r="AD121" s="180"/>
      <c r="AE121" s="180"/>
      <c r="AF121" s="180"/>
      <c r="AG121" s="183"/>
      <c r="AH121" s="180"/>
      <c r="AI121" s="180"/>
      <c r="AJ121" s="180"/>
    </row>
    <row r="122" spans="1:36" x14ac:dyDescent="0.2">
      <c r="A122" s="192"/>
      <c r="B122" s="193"/>
      <c r="C122" s="180"/>
      <c r="D122" s="180"/>
      <c r="E122" s="180"/>
      <c r="F122" s="180"/>
      <c r="G122" s="180"/>
      <c r="H122" s="180"/>
      <c r="I122" s="180"/>
      <c r="J122" s="180"/>
      <c r="K122" s="180"/>
      <c r="L122" s="180"/>
      <c r="M122" s="180"/>
      <c r="N122" s="180"/>
      <c r="O122" s="180"/>
      <c r="P122" s="183"/>
      <c r="Q122" s="183"/>
      <c r="R122" s="183"/>
      <c r="S122" s="183"/>
      <c r="T122" s="180"/>
      <c r="U122" s="180"/>
      <c r="V122" s="180"/>
      <c r="W122" s="180"/>
      <c r="X122" s="180"/>
      <c r="Y122" s="180"/>
      <c r="Z122" s="180"/>
      <c r="AA122" s="180"/>
      <c r="AB122" s="180"/>
      <c r="AC122" s="180"/>
      <c r="AD122" s="180"/>
      <c r="AE122" s="180"/>
      <c r="AF122" s="180"/>
      <c r="AG122" s="183"/>
      <c r="AH122" s="180"/>
      <c r="AI122" s="180"/>
      <c r="AJ122" s="180"/>
    </row>
    <row r="123" spans="1:36" x14ac:dyDescent="0.2">
      <c r="A123" s="192"/>
      <c r="B123" s="193"/>
      <c r="C123" s="180"/>
      <c r="D123" s="180"/>
      <c r="E123" s="180"/>
      <c r="F123" s="180"/>
      <c r="G123" s="180"/>
      <c r="H123" s="180"/>
      <c r="I123" s="180"/>
      <c r="J123" s="180"/>
      <c r="K123" s="180"/>
      <c r="L123" s="180"/>
      <c r="M123" s="180"/>
      <c r="N123" s="180"/>
      <c r="O123" s="180"/>
      <c r="P123" s="183"/>
      <c r="Q123" s="183"/>
      <c r="R123" s="183"/>
      <c r="S123" s="183"/>
      <c r="T123" s="180"/>
      <c r="U123" s="180"/>
      <c r="V123" s="180"/>
      <c r="W123" s="180"/>
      <c r="X123" s="180"/>
      <c r="Y123" s="180"/>
      <c r="Z123" s="180"/>
      <c r="AA123" s="180"/>
      <c r="AB123" s="180"/>
      <c r="AC123" s="180"/>
      <c r="AD123" s="180"/>
      <c r="AE123" s="180"/>
      <c r="AF123" s="180"/>
      <c r="AG123" s="183"/>
      <c r="AH123" s="180"/>
      <c r="AI123" s="180"/>
      <c r="AJ123" s="180"/>
    </row>
    <row r="124" spans="1:36" x14ac:dyDescent="0.2">
      <c r="A124" s="192"/>
      <c r="B124" s="193"/>
      <c r="C124" s="180"/>
      <c r="D124" s="180"/>
      <c r="E124" s="180"/>
      <c r="F124" s="180"/>
      <c r="G124" s="180"/>
      <c r="H124" s="180"/>
      <c r="I124" s="180"/>
      <c r="J124" s="180"/>
      <c r="K124" s="180"/>
      <c r="L124" s="180"/>
      <c r="M124" s="180"/>
      <c r="N124" s="180"/>
      <c r="O124" s="180"/>
      <c r="P124" s="183"/>
      <c r="Q124" s="183"/>
      <c r="R124" s="183"/>
      <c r="S124" s="183"/>
      <c r="T124" s="180"/>
      <c r="U124" s="180"/>
      <c r="V124" s="180"/>
      <c r="W124" s="180"/>
      <c r="X124" s="180"/>
      <c r="Y124" s="180"/>
      <c r="Z124" s="180"/>
      <c r="AA124" s="180"/>
      <c r="AB124" s="180"/>
      <c r="AC124" s="180"/>
      <c r="AD124" s="180"/>
      <c r="AE124" s="180"/>
      <c r="AF124" s="180"/>
      <c r="AG124" s="183"/>
      <c r="AH124" s="180"/>
      <c r="AI124" s="180"/>
      <c r="AJ124" s="180"/>
    </row>
    <row r="125" spans="1:36" x14ac:dyDescent="0.2">
      <c r="A125" s="192"/>
      <c r="B125" s="193"/>
      <c r="C125" s="180"/>
      <c r="D125" s="180"/>
      <c r="E125" s="180"/>
      <c r="F125" s="180"/>
      <c r="G125" s="180"/>
      <c r="H125" s="180"/>
      <c r="I125" s="180"/>
      <c r="J125" s="180"/>
      <c r="K125" s="180"/>
      <c r="L125" s="180"/>
      <c r="M125" s="180"/>
      <c r="N125" s="180"/>
      <c r="O125" s="180"/>
      <c r="P125" s="183"/>
      <c r="Q125" s="183"/>
      <c r="R125" s="183"/>
      <c r="S125" s="183"/>
      <c r="T125" s="180"/>
      <c r="U125" s="180"/>
      <c r="V125" s="180"/>
      <c r="W125" s="180"/>
      <c r="X125" s="180"/>
      <c r="Y125" s="180"/>
      <c r="Z125" s="180"/>
      <c r="AA125" s="180"/>
      <c r="AB125" s="180"/>
      <c r="AC125" s="180"/>
      <c r="AD125" s="180"/>
      <c r="AE125" s="180"/>
      <c r="AF125" s="180"/>
      <c r="AG125" s="183"/>
      <c r="AH125" s="180"/>
      <c r="AI125" s="180"/>
      <c r="AJ125" s="180"/>
    </row>
    <row r="126" spans="1:36" x14ac:dyDescent="0.2">
      <c r="A126" s="192"/>
      <c r="B126" s="193"/>
      <c r="C126" s="180"/>
      <c r="D126" s="180"/>
      <c r="E126" s="180"/>
      <c r="F126" s="180"/>
      <c r="G126" s="180"/>
      <c r="H126" s="180"/>
      <c r="I126" s="180"/>
      <c r="J126" s="180"/>
      <c r="K126" s="180"/>
      <c r="L126" s="180"/>
      <c r="M126" s="180"/>
      <c r="N126" s="180"/>
      <c r="O126" s="180"/>
      <c r="P126" s="183"/>
      <c r="Q126" s="183"/>
      <c r="R126" s="183"/>
      <c r="S126" s="183"/>
      <c r="T126" s="180"/>
      <c r="U126" s="180"/>
      <c r="V126" s="180"/>
      <c r="W126" s="180"/>
      <c r="X126" s="180"/>
      <c r="Y126" s="180"/>
      <c r="Z126" s="180"/>
      <c r="AA126" s="180"/>
      <c r="AB126" s="180"/>
      <c r="AC126" s="180"/>
      <c r="AD126" s="180"/>
      <c r="AE126" s="180"/>
      <c r="AF126" s="180"/>
      <c r="AG126" s="183"/>
      <c r="AH126" s="180"/>
      <c r="AI126" s="180"/>
      <c r="AJ126" s="180"/>
    </row>
    <row r="127" spans="1:36" x14ac:dyDescent="0.2">
      <c r="A127" s="192"/>
      <c r="B127" s="193"/>
      <c r="C127" s="180"/>
      <c r="D127" s="180"/>
      <c r="E127" s="180"/>
      <c r="F127" s="180"/>
      <c r="G127" s="180"/>
      <c r="H127" s="180"/>
      <c r="I127" s="180"/>
      <c r="J127" s="180"/>
      <c r="K127" s="180"/>
      <c r="L127" s="180"/>
      <c r="M127" s="180"/>
      <c r="N127" s="180"/>
      <c r="O127" s="180"/>
      <c r="P127" s="183"/>
      <c r="Q127" s="183"/>
      <c r="R127" s="183"/>
      <c r="S127" s="183"/>
      <c r="T127" s="180"/>
      <c r="U127" s="180"/>
      <c r="V127" s="180"/>
      <c r="W127" s="180"/>
      <c r="X127" s="180"/>
      <c r="Y127" s="180"/>
      <c r="Z127" s="180"/>
      <c r="AA127" s="180"/>
      <c r="AB127" s="180"/>
      <c r="AC127" s="180"/>
      <c r="AD127" s="180"/>
      <c r="AE127" s="180"/>
      <c r="AF127" s="180"/>
      <c r="AG127" s="183"/>
      <c r="AH127" s="180"/>
      <c r="AI127" s="180"/>
      <c r="AJ127" s="180"/>
    </row>
    <row r="128" spans="1:36" x14ac:dyDescent="0.2">
      <c r="A128" s="192"/>
      <c r="B128" s="193"/>
      <c r="C128" s="180"/>
      <c r="D128" s="180"/>
      <c r="E128" s="180"/>
      <c r="F128" s="180"/>
      <c r="G128" s="180"/>
      <c r="H128" s="180"/>
      <c r="I128" s="180"/>
      <c r="J128" s="180"/>
      <c r="K128" s="180"/>
      <c r="L128" s="180"/>
      <c r="M128" s="180"/>
      <c r="N128" s="180"/>
      <c r="O128" s="180"/>
      <c r="P128" s="183"/>
      <c r="Q128" s="183"/>
      <c r="R128" s="183"/>
      <c r="S128" s="183"/>
      <c r="T128" s="180"/>
      <c r="U128" s="180"/>
      <c r="V128" s="180"/>
      <c r="W128" s="180"/>
      <c r="X128" s="180"/>
      <c r="Y128" s="180"/>
      <c r="Z128" s="180"/>
      <c r="AA128" s="180"/>
      <c r="AB128" s="180"/>
      <c r="AC128" s="180"/>
      <c r="AD128" s="180"/>
      <c r="AE128" s="180"/>
      <c r="AF128" s="180"/>
      <c r="AG128" s="183"/>
      <c r="AH128" s="180"/>
      <c r="AI128" s="180"/>
      <c r="AJ128" s="180"/>
    </row>
    <row r="129" spans="1:36" x14ac:dyDescent="0.2">
      <c r="A129" s="192"/>
      <c r="B129" s="193"/>
      <c r="C129" s="180"/>
      <c r="D129" s="180"/>
      <c r="E129" s="180"/>
      <c r="F129" s="180"/>
      <c r="G129" s="180"/>
      <c r="H129" s="180"/>
      <c r="I129" s="180"/>
      <c r="J129" s="180"/>
      <c r="K129" s="180"/>
      <c r="L129" s="180"/>
      <c r="M129" s="180"/>
      <c r="N129" s="180"/>
      <c r="O129" s="180"/>
      <c r="P129" s="183"/>
      <c r="Q129" s="183"/>
      <c r="R129" s="183"/>
      <c r="S129" s="183"/>
      <c r="T129" s="180"/>
      <c r="U129" s="180"/>
      <c r="V129" s="180"/>
      <c r="W129" s="180"/>
      <c r="X129" s="180"/>
      <c r="Y129" s="180"/>
      <c r="Z129" s="180"/>
      <c r="AA129" s="180"/>
      <c r="AB129" s="180"/>
      <c r="AC129" s="180"/>
      <c r="AD129" s="180"/>
      <c r="AE129" s="180"/>
      <c r="AF129" s="180"/>
      <c r="AG129" s="183"/>
      <c r="AH129" s="180"/>
      <c r="AI129" s="180"/>
      <c r="AJ129" s="180"/>
    </row>
    <row r="130" spans="1:36" x14ac:dyDescent="0.2">
      <c r="A130" s="192"/>
      <c r="B130" s="193"/>
      <c r="C130" s="180"/>
      <c r="D130" s="180"/>
      <c r="E130" s="180"/>
      <c r="F130" s="180"/>
      <c r="G130" s="180"/>
      <c r="H130" s="180"/>
      <c r="I130" s="180"/>
      <c r="J130" s="180"/>
      <c r="K130" s="180"/>
      <c r="L130" s="180"/>
      <c r="M130" s="180"/>
      <c r="N130" s="180"/>
      <c r="O130" s="180"/>
      <c r="P130" s="183"/>
      <c r="Q130" s="183"/>
      <c r="R130" s="183"/>
      <c r="S130" s="183"/>
      <c r="T130" s="180"/>
      <c r="U130" s="180"/>
      <c r="V130" s="180"/>
      <c r="W130" s="180"/>
      <c r="X130" s="180"/>
      <c r="Y130" s="180"/>
      <c r="Z130" s="180"/>
      <c r="AA130" s="180"/>
      <c r="AB130" s="180"/>
      <c r="AC130" s="180"/>
      <c r="AD130" s="180"/>
      <c r="AE130" s="180"/>
      <c r="AF130" s="180"/>
      <c r="AG130" s="183"/>
      <c r="AH130" s="180"/>
      <c r="AI130" s="180"/>
      <c r="AJ130" s="180"/>
    </row>
    <row r="131" spans="1:36" x14ac:dyDescent="0.2">
      <c r="A131" s="192"/>
      <c r="B131" s="193"/>
      <c r="C131" s="180"/>
      <c r="D131" s="180"/>
      <c r="E131" s="180"/>
      <c r="F131" s="180"/>
      <c r="G131" s="180"/>
      <c r="H131" s="180"/>
      <c r="I131" s="180"/>
      <c r="J131" s="180"/>
      <c r="K131" s="180"/>
      <c r="L131" s="180"/>
      <c r="M131" s="180"/>
      <c r="N131" s="180"/>
      <c r="O131" s="180"/>
      <c r="P131" s="183"/>
      <c r="Q131" s="183"/>
      <c r="R131" s="183"/>
      <c r="S131" s="183"/>
      <c r="T131" s="180"/>
      <c r="U131" s="180"/>
      <c r="V131" s="180"/>
      <c r="W131" s="180"/>
      <c r="X131" s="180"/>
      <c r="Y131" s="180"/>
      <c r="Z131" s="180"/>
      <c r="AA131" s="180"/>
      <c r="AB131" s="180"/>
      <c r="AC131" s="180"/>
      <c r="AD131" s="180"/>
      <c r="AE131" s="180"/>
      <c r="AF131" s="180"/>
      <c r="AG131" s="183"/>
      <c r="AH131" s="180"/>
      <c r="AI131" s="180"/>
      <c r="AJ131" s="180"/>
    </row>
    <row r="132" spans="1:36" x14ac:dyDescent="0.2">
      <c r="A132" s="192"/>
      <c r="B132" s="193"/>
      <c r="C132" s="180"/>
      <c r="D132" s="180"/>
      <c r="E132" s="180"/>
      <c r="F132" s="180"/>
      <c r="G132" s="180"/>
      <c r="H132" s="180"/>
      <c r="I132" s="180"/>
      <c r="J132" s="180"/>
      <c r="K132" s="180"/>
      <c r="L132" s="180"/>
      <c r="M132" s="180"/>
      <c r="N132" s="180"/>
      <c r="O132" s="180"/>
      <c r="P132" s="183"/>
      <c r="Q132" s="183"/>
      <c r="R132" s="183"/>
      <c r="S132" s="183"/>
      <c r="T132" s="180"/>
      <c r="U132" s="180"/>
      <c r="V132" s="180"/>
      <c r="W132" s="180"/>
      <c r="X132" s="180"/>
      <c r="Y132" s="180"/>
      <c r="Z132" s="180"/>
      <c r="AA132" s="180"/>
      <c r="AB132" s="180"/>
      <c r="AC132" s="180"/>
      <c r="AD132" s="180"/>
      <c r="AE132" s="180"/>
      <c r="AF132" s="180"/>
      <c r="AG132" s="183"/>
      <c r="AH132" s="180"/>
      <c r="AI132" s="180"/>
      <c r="AJ132" s="180"/>
    </row>
    <row r="133" spans="1:36" x14ac:dyDescent="0.2">
      <c r="A133" s="192"/>
      <c r="B133" s="193"/>
      <c r="C133" s="180"/>
      <c r="D133" s="180"/>
      <c r="E133" s="180"/>
      <c r="F133" s="180"/>
      <c r="G133" s="180"/>
      <c r="H133" s="180"/>
      <c r="I133" s="180"/>
      <c r="J133" s="180"/>
      <c r="K133" s="180"/>
      <c r="L133" s="180"/>
      <c r="M133" s="180"/>
      <c r="N133" s="180"/>
      <c r="O133" s="180"/>
      <c r="P133" s="183"/>
      <c r="Q133" s="183"/>
      <c r="R133" s="183"/>
      <c r="S133" s="183"/>
      <c r="T133" s="180"/>
      <c r="U133" s="180"/>
      <c r="V133" s="180"/>
      <c r="W133" s="180"/>
      <c r="X133" s="180"/>
      <c r="Y133" s="180"/>
      <c r="Z133" s="180"/>
      <c r="AA133" s="180"/>
      <c r="AB133" s="180"/>
      <c r="AC133" s="180"/>
      <c r="AD133" s="180"/>
      <c r="AE133" s="180"/>
      <c r="AF133" s="180"/>
      <c r="AG133" s="183"/>
      <c r="AH133" s="180"/>
      <c r="AI133" s="180"/>
      <c r="AJ133" s="180"/>
    </row>
    <row r="134" spans="1:36" x14ac:dyDescent="0.2">
      <c r="A134" s="192"/>
      <c r="B134" s="193"/>
      <c r="C134" s="180"/>
      <c r="D134" s="180"/>
      <c r="E134" s="180"/>
      <c r="F134" s="180"/>
      <c r="G134" s="180"/>
      <c r="H134" s="180"/>
      <c r="I134" s="180"/>
      <c r="J134" s="180"/>
      <c r="K134" s="180"/>
      <c r="L134" s="180"/>
      <c r="M134" s="180"/>
      <c r="N134" s="180"/>
      <c r="O134" s="180"/>
      <c r="P134" s="183"/>
      <c r="Q134" s="183"/>
      <c r="R134" s="183"/>
      <c r="S134" s="183"/>
      <c r="T134" s="180"/>
      <c r="U134" s="180"/>
      <c r="V134" s="180"/>
      <c r="W134" s="180"/>
      <c r="X134" s="180"/>
      <c r="Y134" s="180"/>
      <c r="Z134" s="180"/>
      <c r="AA134" s="180"/>
      <c r="AB134" s="180"/>
      <c r="AC134" s="180"/>
      <c r="AD134" s="180"/>
      <c r="AE134" s="180"/>
      <c r="AF134" s="180"/>
      <c r="AG134" s="183"/>
      <c r="AH134" s="180"/>
      <c r="AI134" s="180"/>
      <c r="AJ134" s="180"/>
    </row>
    <row r="135" spans="1:36" x14ac:dyDescent="0.2">
      <c r="A135" s="192"/>
      <c r="B135" s="193"/>
      <c r="C135" s="180"/>
      <c r="D135" s="180"/>
      <c r="E135" s="180"/>
      <c r="F135" s="180"/>
      <c r="G135" s="180"/>
      <c r="H135" s="180"/>
      <c r="I135" s="180"/>
      <c r="J135" s="180"/>
      <c r="K135" s="180"/>
      <c r="L135" s="180"/>
      <c r="M135" s="180"/>
      <c r="N135" s="180"/>
      <c r="O135" s="180"/>
      <c r="P135" s="183"/>
      <c r="Q135" s="183"/>
      <c r="R135" s="183"/>
      <c r="S135" s="183"/>
      <c r="T135" s="180"/>
      <c r="U135" s="180"/>
      <c r="V135" s="180"/>
      <c r="W135" s="180"/>
      <c r="X135" s="180"/>
      <c r="Y135" s="180"/>
      <c r="Z135" s="180"/>
      <c r="AA135" s="180"/>
      <c r="AB135" s="180"/>
      <c r="AC135" s="180"/>
      <c r="AD135" s="180"/>
      <c r="AE135" s="180"/>
      <c r="AF135" s="180"/>
      <c r="AG135" s="183"/>
      <c r="AH135" s="180"/>
      <c r="AI135" s="180"/>
      <c r="AJ135" s="180"/>
    </row>
    <row r="136" spans="1:36" x14ac:dyDescent="0.2">
      <c r="A136" s="192"/>
      <c r="B136" s="193"/>
      <c r="C136" s="180"/>
      <c r="D136" s="180"/>
      <c r="E136" s="180"/>
      <c r="F136" s="180"/>
      <c r="G136" s="180"/>
      <c r="H136" s="180"/>
      <c r="I136" s="180"/>
      <c r="J136" s="180"/>
      <c r="K136" s="180"/>
      <c r="L136" s="180"/>
      <c r="M136" s="180"/>
      <c r="N136" s="180"/>
      <c r="O136" s="180"/>
      <c r="P136" s="183"/>
      <c r="Q136" s="183"/>
      <c r="R136" s="183"/>
      <c r="S136" s="183"/>
      <c r="T136" s="180"/>
      <c r="U136" s="180"/>
      <c r="V136" s="180"/>
      <c r="W136" s="180"/>
      <c r="X136" s="180"/>
      <c r="Y136" s="180"/>
      <c r="Z136" s="180"/>
      <c r="AA136" s="180"/>
      <c r="AB136" s="180"/>
      <c r="AC136" s="180"/>
      <c r="AD136" s="180"/>
      <c r="AE136" s="180"/>
      <c r="AF136" s="180"/>
      <c r="AG136" s="183"/>
      <c r="AH136" s="180"/>
      <c r="AI136" s="180"/>
      <c r="AJ136" s="180"/>
    </row>
    <row r="137" spans="1:36" x14ac:dyDescent="0.2">
      <c r="A137" s="192"/>
      <c r="B137" s="193"/>
      <c r="C137" s="190"/>
      <c r="D137" s="190"/>
      <c r="E137" s="190"/>
      <c r="F137" s="190"/>
      <c r="G137" s="190"/>
      <c r="H137" s="190"/>
      <c r="I137" s="190"/>
      <c r="J137" s="190"/>
      <c r="K137" s="190"/>
      <c r="L137" s="190"/>
      <c r="M137" s="190"/>
      <c r="N137" s="190"/>
      <c r="O137" s="190"/>
      <c r="P137" s="183"/>
      <c r="Q137" s="183"/>
      <c r="R137" s="183"/>
      <c r="S137" s="183"/>
      <c r="T137" s="180"/>
      <c r="U137" s="180"/>
      <c r="V137" s="180"/>
      <c r="W137" s="180"/>
      <c r="X137" s="180"/>
      <c r="Y137" s="180"/>
      <c r="Z137" s="180"/>
      <c r="AA137" s="180"/>
      <c r="AB137" s="180"/>
      <c r="AC137" s="180"/>
      <c r="AD137" s="180"/>
      <c r="AE137" s="180"/>
      <c r="AF137" s="180"/>
      <c r="AG137" s="183"/>
      <c r="AH137" s="180"/>
      <c r="AI137" s="180"/>
      <c r="AJ137" s="180"/>
    </row>
    <row r="138" spans="1:36" x14ac:dyDescent="0.2">
      <c r="A138" s="192"/>
      <c r="B138" s="193"/>
      <c r="C138" s="190"/>
      <c r="D138" s="190"/>
      <c r="E138" s="190"/>
      <c r="F138" s="190"/>
      <c r="G138" s="190"/>
      <c r="H138" s="190"/>
      <c r="I138" s="190"/>
      <c r="J138" s="190"/>
      <c r="K138" s="190"/>
      <c r="L138" s="190"/>
      <c r="M138" s="190"/>
      <c r="N138" s="190"/>
      <c r="O138" s="190"/>
      <c r="P138" s="183"/>
      <c r="Q138" s="183"/>
      <c r="R138" s="183"/>
      <c r="S138" s="183"/>
      <c r="T138" s="180"/>
      <c r="U138" s="180"/>
      <c r="V138" s="180"/>
      <c r="W138" s="180"/>
      <c r="X138" s="180"/>
      <c r="Y138" s="180"/>
      <c r="Z138" s="180"/>
      <c r="AA138" s="180"/>
      <c r="AB138" s="180"/>
      <c r="AC138" s="180"/>
      <c r="AD138" s="180"/>
      <c r="AE138" s="180"/>
      <c r="AF138" s="180"/>
      <c r="AG138" s="183"/>
      <c r="AH138" s="180"/>
      <c r="AI138" s="180"/>
      <c r="AJ138" s="180"/>
    </row>
    <row r="139" spans="1:36" x14ac:dyDescent="0.2">
      <c r="A139" s="192"/>
      <c r="B139" s="193"/>
      <c r="C139" s="190"/>
      <c r="D139" s="190"/>
      <c r="E139" s="190" t="s">
        <v>88</v>
      </c>
      <c r="F139" s="190"/>
      <c r="G139" s="206">
        <v>0</v>
      </c>
      <c r="H139" s="190"/>
      <c r="I139" s="190"/>
      <c r="J139" s="190"/>
      <c r="K139" s="190"/>
      <c r="L139" s="190"/>
      <c r="M139" s="190"/>
      <c r="N139" s="190"/>
      <c r="O139" s="190"/>
      <c r="P139" s="183"/>
      <c r="Q139" s="183"/>
      <c r="R139" s="183"/>
      <c r="S139" s="183"/>
      <c r="T139" s="180"/>
      <c r="U139" s="180"/>
      <c r="V139" s="180"/>
      <c r="W139" s="180"/>
      <c r="X139" s="180"/>
      <c r="Y139" s="180"/>
      <c r="Z139" s="180"/>
      <c r="AA139" s="180"/>
      <c r="AB139" s="180"/>
      <c r="AC139" s="180"/>
      <c r="AD139" s="180"/>
      <c r="AE139" s="180"/>
      <c r="AF139" s="180"/>
      <c r="AG139" s="183"/>
      <c r="AH139" s="180"/>
      <c r="AI139" s="180"/>
      <c r="AJ139" s="180"/>
    </row>
    <row r="140" spans="1:36" s="15" customFormat="1" x14ac:dyDescent="0.2">
      <c r="A140" s="192"/>
      <c r="B140" s="193"/>
      <c r="C140" s="190"/>
      <c r="D140" s="190"/>
      <c r="E140" s="190"/>
      <c r="F140" s="190"/>
      <c r="G140" s="190"/>
      <c r="H140" s="190"/>
      <c r="I140" s="190"/>
      <c r="J140" s="190"/>
      <c r="K140" s="190"/>
      <c r="L140" s="190"/>
      <c r="M140" s="190"/>
      <c r="N140" s="190"/>
      <c r="O140" s="190"/>
      <c r="P140" s="207"/>
      <c r="Q140" s="183"/>
      <c r="R140" s="183"/>
      <c r="S140" s="183"/>
      <c r="T140" s="180"/>
      <c r="U140" s="180"/>
      <c r="V140" s="180"/>
      <c r="W140" s="180"/>
      <c r="X140" s="180"/>
      <c r="Y140" s="180"/>
      <c r="Z140" s="180"/>
      <c r="AA140" s="180"/>
      <c r="AB140" s="180"/>
      <c r="AC140" s="180"/>
      <c r="AD140" s="180"/>
      <c r="AE140" s="180"/>
      <c r="AF140" s="180"/>
      <c r="AG140" s="183"/>
      <c r="AH140" s="180"/>
      <c r="AI140" s="180"/>
      <c r="AJ140" s="180"/>
    </row>
    <row r="141" spans="1:36" s="15" customFormat="1" x14ac:dyDescent="0.2">
      <c r="A141" s="192"/>
      <c r="B141" s="193"/>
      <c r="C141" s="190"/>
      <c r="D141" s="190"/>
      <c r="E141" s="190"/>
      <c r="F141" s="190"/>
      <c r="G141" s="190"/>
      <c r="H141" s="190"/>
      <c r="I141" s="190"/>
      <c r="J141" s="190"/>
      <c r="K141" s="190"/>
      <c r="L141" s="190"/>
      <c r="M141" s="190"/>
      <c r="N141" s="190"/>
      <c r="O141" s="190"/>
      <c r="P141" s="207"/>
      <c r="Q141" s="183"/>
      <c r="R141" s="183"/>
      <c r="S141" s="183"/>
      <c r="T141" s="180"/>
      <c r="U141" s="180"/>
      <c r="V141" s="180"/>
      <c r="W141" s="180"/>
      <c r="X141" s="180"/>
      <c r="Y141" s="180"/>
      <c r="Z141" s="180"/>
      <c r="AA141" s="180"/>
      <c r="AB141" s="180"/>
      <c r="AC141" s="180"/>
      <c r="AD141" s="180"/>
      <c r="AE141" s="180"/>
      <c r="AF141" s="180"/>
      <c r="AG141" s="183"/>
      <c r="AH141" s="180"/>
      <c r="AI141" s="180"/>
      <c r="AJ141" s="180"/>
    </row>
    <row r="142" spans="1:36" s="15" customFormat="1" x14ac:dyDescent="0.2">
      <c r="A142" s="192"/>
      <c r="B142" s="193"/>
      <c r="C142" s="190"/>
      <c r="D142" s="190"/>
      <c r="E142" s="208" t="s">
        <v>87</v>
      </c>
      <c r="F142" s="190"/>
      <c r="G142" s="206" t="b">
        <v>0</v>
      </c>
      <c r="H142" s="190"/>
      <c r="I142" s="190"/>
      <c r="J142" s="190"/>
      <c r="K142" s="190"/>
      <c r="L142" s="190"/>
      <c r="M142" s="190"/>
      <c r="N142" s="190"/>
      <c r="O142" s="190"/>
      <c r="P142" s="207"/>
      <c r="Q142" s="183"/>
      <c r="R142" s="183"/>
      <c r="S142" s="183"/>
      <c r="T142" s="180"/>
      <c r="U142" s="180"/>
      <c r="V142" s="180"/>
      <c r="W142" s="180"/>
      <c r="X142" s="180"/>
      <c r="Y142" s="180"/>
      <c r="Z142" s="180"/>
      <c r="AA142" s="180"/>
      <c r="AB142" s="180"/>
      <c r="AC142" s="180"/>
      <c r="AD142" s="180"/>
      <c r="AE142" s="180"/>
      <c r="AF142" s="180"/>
      <c r="AG142" s="183"/>
      <c r="AH142" s="180"/>
      <c r="AI142" s="180"/>
      <c r="AJ142" s="180"/>
    </row>
    <row r="143" spans="1:36" s="15" customFormat="1" x14ac:dyDescent="0.2">
      <c r="A143" s="192"/>
      <c r="B143" s="193"/>
      <c r="C143" s="190"/>
      <c r="D143" s="190"/>
      <c r="E143" s="190"/>
      <c r="F143" s="190"/>
      <c r="G143" s="190"/>
      <c r="H143" s="190"/>
      <c r="I143" s="190"/>
      <c r="J143" s="190"/>
      <c r="K143" s="190"/>
      <c r="L143" s="190"/>
      <c r="M143" s="190"/>
      <c r="N143" s="190"/>
      <c r="O143" s="190"/>
      <c r="P143" s="207"/>
      <c r="Q143" s="183"/>
      <c r="R143" s="183"/>
      <c r="S143" s="183"/>
      <c r="T143" s="180"/>
      <c r="U143" s="180"/>
      <c r="V143" s="180"/>
      <c r="W143" s="180"/>
      <c r="X143" s="180"/>
      <c r="Y143" s="180"/>
      <c r="Z143" s="180"/>
      <c r="AA143" s="180"/>
      <c r="AB143" s="180"/>
      <c r="AC143" s="180"/>
      <c r="AD143" s="180"/>
      <c r="AE143" s="180"/>
      <c r="AF143" s="180"/>
      <c r="AG143" s="183"/>
      <c r="AH143" s="180"/>
      <c r="AI143" s="180"/>
      <c r="AJ143" s="180"/>
    </row>
    <row r="144" spans="1:36" s="15" customFormat="1" x14ac:dyDescent="0.2">
      <c r="A144" s="192"/>
      <c r="B144" s="193"/>
      <c r="C144" s="190"/>
      <c r="D144" s="190"/>
      <c r="E144" s="190" t="s">
        <v>94</v>
      </c>
      <c r="F144" s="190"/>
      <c r="G144" s="190"/>
      <c r="H144" s="190"/>
      <c r="I144" s="190"/>
      <c r="J144" s="190"/>
      <c r="K144" s="190"/>
      <c r="L144" s="190"/>
      <c r="M144" s="190"/>
      <c r="N144" s="190"/>
      <c r="O144" s="190"/>
      <c r="P144" s="207"/>
      <c r="Q144" s="183"/>
      <c r="R144" s="183"/>
      <c r="S144" s="183"/>
      <c r="T144" s="180"/>
      <c r="U144" s="180"/>
      <c r="V144" s="180"/>
      <c r="W144" s="180"/>
      <c r="X144" s="180"/>
      <c r="Y144" s="180"/>
      <c r="Z144" s="180"/>
      <c r="AA144" s="180"/>
      <c r="AB144" s="180"/>
      <c r="AC144" s="180"/>
      <c r="AD144" s="180"/>
      <c r="AE144" s="180"/>
      <c r="AF144" s="180"/>
      <c r="AG144" s="183"/>
      <c r="AH144" s="180"/>
      <c r="AI144" s="180"/>
      <c r="AJ144" s="180"/>
    </row>
    <row r="145" spans="1:36" s="15" customFormat="1" x14ac:dyDescent="0.2">
      <c r="A145" s="192"/>
      <c r="B145" s="193"/>
      <c r="C145" s="190"/>
      <c r="D145" s="190"/>
      <c r="E145" s="190" t="s">
        <v>54</v>
      </c>
      <c r="F145" s="190"/>
      <c r="G145" s="209" t="b">
        <v>0</v>
      </c>
      <c r="H145" s="190"/>
      <c r="I145" s="190"/>
      <c r="J145" s="190"/>
      <c r="K145" s="190"/>
      <c r="L145" s="190"/>
      <c r="M145" s="190"/>
      <c r="N145" s="190"/>
      <c r="O145" s="190"/>
      <c r="P145" s="207"/>
      <c r="Q145" s="183"/>
      <c r="R145" s="183"/>
      <c r="S145" s="183"/>
      <c r="T145" s="180"/>
      <c r="U145" s="180"/>
      <c r="V145" s="180"/>
      <c r="W145" s="180"/>
      <c r="X145" s="180"/>
      <c r="Y145" s="180"/>
      <c r="Z145" s="180"/>
      <c r="AA145" s="180"/>
      <c r="AB145" s="180"/>
      <c r="AC145" s="180"/>
      <c r="AD145" s="180"/>
      <c r="AE145" s="180"/>
      <c r="AF145" s="180"/>
      <c r="AG145" s="183"/>
      <c r="AH145" s="180"/>
      <c r="AI145" s="180"/>
      <c r="AJ145" s="180"/>
    </row>
    <row r="146" spans="1:36" s="15" customFormat="1" x14ac:dyDescent="0.2">
      <c r="A146" s="192"/>
      <c r="B146" s="193"/>
      <c r="C146" s="190"/>
      <c r="D146" s="190"/>
      <c r="E146" s="190" t="s">
        <v>55</v>
      </c>
      <c r="F146" s="190"/>
      <c r="G146" s="209" t="b">
        <v>0</v>
      </c>
      <c r="H146" s="190"/>
      <c r="I146" s="190"/>
      <c r="J146" s="190"/>
      <c r="K146" s="190"/>
      <c r="L146" s="190"/>
      <c r="M146" s="190"/>
      <c r="N146" s="190"/>
      <c r="O146" s="190"/>
      <c r="P146" s="207"/>
      <c r="Q146" s="183"/>
      <c r="R146" s="183"/>
      <c r="S146" s="183"/>
      <c r="T146" s="180"/>
      <c r="U146" s="180"/>
      <c r="V146" s="180"/>
      <c r="W146" s="180"/>
      <c r="X146" s="180"/>
      <c r="Y146" s="180"/>
      <c r="Z146" s="180"/>
      <c r="AA146" s="180"/>
      <c r="AB146" s="180"/>
      <c r="AC146" s="180"/>
      <c r="AD146" s="180"/>
      <c r="AE146" s="180"/>
      <c r="AF146" s="180"/>
      <c r="AG146" s="183"/>
      <c r="AH146" s="180"/>
      <c r="AI146" s="180"/>
      <c r="AJ146" s="180"/>
    </row>
    <row r="147" spans="1:36" s="15" customFormat="1" x14ac:dyDescent="0.2">
      <c r="A147" s="192"/>
      <c r="B147" s="193"/>
      <c r="C147" s="190"/>
      <c r="D147" s="190"/>
      <c r="E147" s="190" t="s">
        <v>56</v>
      </c>
      <c r="F147" s="190"/>
      <c r="G147" s="209" t="b">
        <v>0</v>
      </c>
      <c r="H147" s="190"/>
      <c r="I147" s="190"/>
      <c r="J147" s="190"/>
      <c r="K147" s="190"/>
      <c r="L147" s="190"/>
      <c r="M147" s="190"/>
      <c r="N147" s="190"/>
      <c r="O147" s="190"/>
      <c r="P147" s="207"/>
      <c r="Q147" s="183"/>
      <c r="R147" s="183"/>
      <c r="S147" s="183"/>
      <c r="T147" s="180"/>
      <c r="U147" s="180"/>
      <c r="V147" s="180"/>
      <c r="W147" s="180"/>
      <c r="X147" s="180"/>
      <c r="Y147" s="180"/>
      <c r="Z147" s="180"/>
      <c r="AA147" s="180"/>
      <c r="AB147" s="180"/>
      <c r="AC147" s="180"/>
      <c r="AD147" s="180"/>
      <c r="AE147" s="180"/>
      <c r="AF147" s="180"/>
      <c r="AG147" s="183"/>
      <c r="AH147" s="180"/>
      <c r="AI147" s="180"/>
      <c r="AJ147" s="180"/>
    </row>
    <row r="148" spans="1:36" s="15" customFormat="1" x14ac:dyDescent="0.2">
      <c r="A148" s="192"/>
      <c r="B148" s="193"/>
      <c r="C148" s="190"/>
      <c r="D148" s="190"/>
      <c r="E148" s="190" t="s">
        <v>95</v>
      </c>
      <c r="F148" s="190"/>
      <c r="G148" s="209" t="b">
        <v>0</v>
      </c>
      <c r="H148" s="190"/>
      <c r="I148" s="190"/>
      <c r="J148" s="190"/>
      <c r="K148" s="190"/>
      <c r="L148" s="190"/>
      <c r="M148" s="190"/>
      <c r="N148" s="190"/>
      <c r="O148" s="190"/>
      <c r="P148" s="207"/>
      <c r="Q148" s="183"/>
      <c r="R148" s="183"/>
      <c r="S148" s="183"/>
      <c r="T148" s="180"/>
      <c r="U148" s="180"/>
      <c r="V148" s="180"/>
      <c r="W148" s="180"/>
      <c r="X148" s="180"/>
      <c r="Y148" s="180"/>
      <c r="Z148" s="180"/>
      <c r="AA148" s="180"/>
      <c r="AB148" s="180"/>
      <c r="AC148" s="180"/>
      <c r="AD148" s="180"/>
      <c r="AE148" s="180"/>
      <c r="AF148" s="180"/>
      <c r="AG148" s="183"/>
      <c r="AH148" s="180"/>
      <c r="AI148" s="180"/>
      <c r="AJ148" s="180"/>
    </row>
    <row r="149" spans="1:36" s="15" customFormat="1" x14ac:dyDescent="0.2">
      <c r="A149" s="192"/>
      <c r="B149" s="193"/>
      <c r="C149" s="190"/>
      <c r="D149" s="190"/>
      <c r="E149" s="190"/>
      <c r="F149" s="190"/>
      <c r="G149" s="190"/>
      <c r="H149" s="190"/>
      <c r="I149" s="190"/>
      <c r="J149" s="190"/>
      <c r="K149" s="190"/>
      <c r="L149" s="190"/>
      <c r="M149" s="190"/>
      <c r="N149" s="190"/>
      <c r="O149" s="190"/>
      <c r="P149" s="207"/>
      <c r="Q149" s="183"/>
      <c r="R149" s="183"/>
      <c r="S149" s="183"/>
      <c r="T149" s="180"/>
      <c r="U149" s="180"/>
      <c r="V149" s="180"/>
      <c r="W149" s="180"/>
      <c r="X149" s="180"/>
      <c r="Y149" s="180"/>
      <c r="Z149" s="180"/>
      <c r="AA149" s="180"/>
      <c r="AB149" s="180"/>
      <c r="AC149" s="180"/>
      <c r="AD149" s="180"/>
      <c r="AE149" s="180"/>
      <c r="AF149" s="180"/>
      <c r="AG149" s="183"/>
      <c r="AH149" s="180"/>
      <c r="AI149" s="180"/>
      <c r="AJ149" s="180"/>
    </row>
    <row r="150" spans="1:36" s="15" customFormat="1" x14ac:dyDescent="0.2">
      <c r="A150" s="192"/>
      <c r="B150" s="193"/>
      <c r="C150" s="180"/>
      <c r="D150" s="180"/>
      <c r="E150" s="180"/>
      <c r="F150" s="180"/>
      <c r="G150" s="180"/>
      <c r="H150" s="180"/>
      <c r="I150" s="180"/>
      <c r="J150" s="180"/>
      <c r="K150" s="180"/>
      <c r="L150" s="180"/>
      <c r="M150" s="180"/>
      <c r="N150" s="180"/>
      <c r="O150" s="180"/>
      <c r="P150" s="207"/>
      <c r="Q150" s="183"/>
      <c r="R150" s="183"/>
      <c r="S150" s="183"/>
      <c r="T150" s="180"/>
      <c r="U150" s="180"/>
      <c r="V150" s="180"/>
      <c r="W150" s="180"/>
      <c r="X150" s="180"/>
      <c r="Y150" s="180"/>
      <c r="Z150" s="180"/>
      <c r="AA150" s="180"/>
      <c r="AB150" s="180"/>
      <c r="AC150" s="180"/>
      <c r="AD150" s="180"/>
      <c r="AE150" s="180"/>
      <c r="AF150" s="180"/>
      <c r="AG150" s="183"/>
      <c r="AH150" s="180"/>
      <c r="AI150" s="180"/>
      <c r="AJ150" s="180"/>
    </row>
    <row r="151" spans="1:36" s="15" customFormat="1" x14ac:dyDescent="0.2">
      <c r="A151" s="192"/>
      <c r="B151" s="193"/>
      <c r="C151" s="180"/>
      <c r="D151" s="180"/>
      <c r="E151" s="180"/>
      <c r="F151" s="180"/>
      <c r="G151" s="180"/>
      <c r="H151" s="180"/>
      <c r="I151" s="180"/>
      <c r="J151" s="180"/>
      <c r="K151" s="180"/>
      <c r="L151" s="180"/>
      <c r="M151" s="180"/>
      <c r="N151" s="180"/>
      <c r="O151" s="180"/>
      <c r="P151" s="207"/>
      <c r="Q151" s="183"/>
      <c r="R151" s="183"/>
      <c r="S151" s="183"/>
      <c r="T151" s="180"/>
      <c r="U151" s="180"/>
      <c r="V151" s="180"/>
      <c r="W151" s="180"/>
      <c r="X151" s="180"/>
      <c r="Y151" s="180"/>
      <c r="Z151" s="180"/>
      <c r="AA151" s="180"/>
      <c r="AB151" s="180"/>
      <c r="AC151" s="180"/>
      <c r="AD151" s="180"/>
      <c r="AE151" s="180"/>
      <c r="AF151" s="180"/>
      <c r="AG151" s="183"/>
      <c r="AH151" s="180"/>
      <c r="AI151" s="180"/>
      <c r="AJ151" s="180"/>
    </row>
    <row r="152" spans="1:36" s="15" customFormat="1" x14ac:dyDescent="0.2">
      <c r="A152" s="192"/>
      <c r="B152" s="193"/>
      <c r="C152" s="180"/>
      <c r="D152" s="180"/>
      <c r="E152" s="180"/>
      <c r="F152" s="180"/>
      <c r="G152" s="180"/>
      <c r="H152" s="180"/>
      <c r="I152" s="180"/>
      <c r="J152" s="180"/>
      <c r="K152" s="180"/>
      <c r="L152" s="180"/>
      <c r="M152" s="180"/>
      <c r="N152" s="180"/>
      <c r="O152" s="180"/>
      <c r="P152" s="207"/>
      <c r="Q152" s="183"/>
      <c r="R152" s="183"/>
      <c r="S152" s="183"/>
      <c r="T152" s="180"/>
      <c r="U152" s="180"/>
      <c r="V152" s="180"/>
      <c r="W152" s="180"/>
      <c r="X152" s="180"/>
      <c r="Y152" s="180"/>
      <c r="Z152" s="180"/>
      <c r="AA152" s="180"/>
      <c r="AB152" s="180"/>
      <c r="AC152" s="180"/>
      <c r="AD152" s="180"/>
      <c r="AE152" s="180"/>
      <c r="AF152" s="180"/>
      <c r="AG152" s="183"/>
      <c r="AH152" s="180"/>
      <c r="AI152" s="180"/>
      <c r="AJ152" s="180"/>
    </row>
  </sheetData>
  <sheetProtection algorithmName="SHA-512" hashValue="lS/sQRvDjPwdxFf63Ckxplea5Jh3gc2Qd69teUyZQiXn0Ot2CPvXnkB2HhsEg5rI5J/dPzi7qDNXyRjYXJXDdg==" saltValue="JLULluXZf57W6dYPG+WO1A==" spinCount="100000" sheet="1" objects="1" scenarios="1" selectLockedCells="1"/>
  <mergeCells count="52">
    <mergeCell ref="I19:N19"/>
    <mergeCell ref="C4:O4"/>
    <mergeCell ref="C5:E5"/>
    <mergeCell ref="G5:H5"/>
    <mergeCell ref="C6:E6"/>
    <mergeCell ref="G6:H6"/>
    <mergeCell ref="C15:E15"/>
    <mergeCell ref="K11:L11"/>
    <mergeCell ref="M11:N11"/>
    <mergeCell ref="C12:E12"/>
    <mergeCell ref="C13:E13"/>
    <mergeCell ref="C14:E14"/>
    <mergeCell ref="B7:B8"/>
    <mergeCell ref="C7:E8"/>
    <mergeCell ref="G7:H8"/>
    <mergeCell ref="I7:I8"/>
    <mergeCell ref="C11:E11"/>
    <mergeCell ref="G11:H11"/>
    <mergeCell ref="I11:J11"/>
    <mergeCell ref="E28:F28"/>
    <mergeCell ref="C16:E16"/>
    <mergeCell ref="C17:E17"/>
    <mergeCell ref="C18:E18"/>
    <mergeCell ref="C19:E19"/>
    <mergeCell ref="C20:E20"/>
    <mergeCell ref="C21:E21"/>
    <mergeCell ref="C23:H23"/>
    <mergeCell ref="E24:F24"/>
    <mergeCell ref="E25:F25"/>
    <mergeCell ref="E26:F26"/>
    <mergeCell ref="E27:F27"/>
    <mergeCell ref="C41:F41"/>
    <mergeCell ref="E29:F29"/>
    <mergeCell ref="E30:F30"/>
    <mergeCell ref="C32:H32"/>
    <mergeCell ref="C33:D33"/>
    <mergeCell ref="E33:F33"/>
    <mergeCell ref="C34:D34"/>
    <mergeCell ref="E34:F34"/>
    <mergeCell ref="C35:G35"/>
    <mergeCell ref="C37:G37"/>
    <mergeCell ref="C38:F38"/>
    <mergeCell ref="C39:F39"/>
    <mergeCell ref="C40:F40"/>
    <mergeCell ref="K51:M51"/>
    <mergeCell ref="J52:O52"/>
    <mergeCell ref="C42:F42"/>
    <mergeCell ref="C43:H43"/>
    <mergeCell ref="C44:N44"/>
    <mergeCell ref="C48:E48"/>
    <mergeCell ref="C49:H49"/>
    <mergeCell ref="C50:E50"/>
  </mergeCells>
  <conditionalFormatting sqref="H21:N22">
    <cfRule type="cellIs" dxfId="191" priority="45" operator="lessThan">
      <formula>0.5</formula>
    </cfRule>
  </conditionalFormatting>
  <conditionalFormatting sqref="C44">
    <cfRule type="expression" dxfId="190" priority="42">
      <formula>#REF!="keine *Bitte Gründe unter Sonstige Anmerkungen angeben!"</formula>
    </cfRule>
    <cfRule type="expression" dxfId="189" priority="43">
      <formula>#REF!="keine *Bitte Gründe unter Sonstige Anmerkungen angeben!"</formula>
    </cfRule>
    <cfRule type="notContainsBlanks" dxfId="188" priority="46">
      <formula>LEN(TRIM(C44))&gt;0</formula>
    </cfRule>
  </conditionalFormatting>
  <conditionalFormatting sqref="H37:N37 C43:N43 C32 C23 C5:N5 C9:F9 C6:H8 C10:N13 C14 F14:N14 J24:N28 C24:H30 C44 C37:G42 G38:N42 C20:N21 C19 C33:N34 F19:H19 C15:N18">
    <cfRule type="expression" dxfId="187" priority="39">
      <formula>Auswahl_LSA_aktiv=FALSE</formula>
    </cfRule>
  </conditionalFormatting>
  <conditionalFormatting sqref="H37:N37">
    <cfRule type="expression" dxfId="186" priority="38">
      <formula>Auswahl_LSA_aktiv=FALSE</formula>
    </cfRule>
  </conditionalFormatting>
  <conditionalFormatting sqref="C32:N32">
    <cfRule type="expression" dxfId="185" priority="37">
      <formula>Auswahl_LSA_aktiv=FALSE</formula>
    </cfRule>
  </conditionalFormatting>
  <conditionalFormatting sqref="C33 E33:N33">
    <cfRule type="expression" dxfId="184" priority="36">
      <formula>Auswahl_LSA_aktiv=FALSE</formula>
    </cfRule>
  </conditionalFormatting>
  <conditionalFormatting sqref="C33:N35">
    <cfRule type="expression" dxfId="183" priority="35">
      <formula>Opt_Regelung=1</formula>
    </cfRule>
  </conditionalFormatting>
  <conditionalFormatting sqref="C28:H28 J28:N28">
    <cfRule type="expression" dxfId="182" priority="33">
      <formula>Auswahl_LSA_aktiv=FALSE</formula>
    </cfRule>
  </conditionalFormatting>
  <conditionalFormatting sqref="I14:J14">
    <cfRule type="expression" dxfId="181" priority="22">
      <formula>$I$11="Bitte auswählen"</formula>
    </cfRule>
  </conditionalFormatting>
  <conditionalFormatting sqref="K14:L14">
    <cfRule type="expression" dxfId="180" priority="21">
      <formula>$K$11="Bitte auswählen"</formula>
    </cfRule>
  </conditionalFormatting>
  <conditionalFormatting sqref="M14:N14">
    <cfRule type="expression" dxfId="179" priority="20">
      <formula>$M$11="Bitte auswählen"</formula>
    </cfRule>
  </conditionalFormatting>
  <conditionalFormatting sqref="G12:H14 C25:H25">
    <cfRule type="expression" dxfId="178" priority="49">
      <formula>$G$145=FALSE</formula>
    </cfRule>
  </conditionalFormatting>
  <conditionalFormatting sqref="I12:J14 C26:H26">
    <cfRule type="expression" dxfId="177" priority="50">
      <formula>$G$146=FALSE</formula>
    </cfRule>
  </conditionalFormatting>
  <conditionalFormatting sqref="K12:L14 C27:H27">
    <cfRule type="expression" dxfId="176" priority="51">
      <formula>$G$147=FALSE</formula>
    </cfRule>
  </conditionalFormatting>
  <conditionalFormatting sqref="M12:N14 C28:H28">
    <cfRule type="expression" dxfId="175" priority="52">
      <formula>$G$148=FALSE</formula>
    </cfRule>
  </conditionalFormatting>
  <conditionalFormatting sqref="C32:H35">
    <cfRule type="expression" dxfId="174" priority="17">
      <formula>$G$19=""</formula>
    </cfRule>
    <cfRule type="expression" dxfId="173" priority="18">
      <formula>($G$19&lt;=$H$19)</formula>
    </cfRule>
  </conditionalFormatting>
  <conditionalFormatting sqref="H29">
    <cfRule type="expression" dxfId="172" priority="11">
      <formula>$E$29=""</formula>
    </cfRule>
  </conditionalFormatting>
  <conditionalFormatting sqref="H30">
    <cfRule type="expression" dxfId="171" priority="10">
      <formula>$E$30=""</formula>
    </cfRule>
  </conditionalFormatting>
  <conditionalFormatting sqref="I19">
    <cfRule type="expression" dxfId="170" priority="1">
      <formula>Auswahl_LSA_aktiv=FALSE</formula>
    </cfRule>
  </conditionalFormatting>
  <dataValidations count="9">
    <dataValidation type="whole" allowBlank="1" showErrorMessage="1" errorTitle="Anzahl" error="Bitte geben Sie die Anzahl als ganze Zahl an." sqref="G13:N14">
      <formula1>0</formula1>
      <formula2>99999</formula2>
    </dataValidation>
    <dataValidation type="decimal" allowBlank="1" showErrorMessage="1" errorTitle="Leistung" error="Bitte geben Sie die Leistung in Watt an." sqref="G16:N16">
      <formula1>0</formula1>
      <formula2>99999</formula2>
    </dataValidation>
    <dataValidation type="list" allowBlank="1" showInputMessage="1" showErrorMessage="1" sqref="S7">
      <formula1>Beleuchtungssituation</formula1>
    </dataValidation>
    <dataValidation type="whole" allowBlank="1" showErrorMessage="1" errorTitle="Betriebsstunden" error="Bitte geben Sie die Betriebsstunden als Stunden pro Jahr ein." sqref="G18:G19">
      <formula1>1</formula1>
      <formula2>8760</formula2>
    </dataValidation>
    <dataValidation type="custom" errorStyle="warning" allowBlank="1" showInputMessage="1" showErrorMessage="1" errorTitle="Verkehrssituation definieren!" error="Wählen Sie zunächst die jeweilige Verkehrssituation aus." sqref="H12">
      <formula1>H11&lt;&gt;"Bitte auswählen"</formula1>
    </dataValidation>
    <dataValidation type="custom" allowBlank="1" showInputMessage="1" showErrorMessage="1" errorTitle="Verkehrssituation definieren!" error="Wählen Sie zunächst die jeweilige Verkehrssituation aus." sqref="G12">
      <formula1>G11&lt;&gt;"Bitte auswählen"</formula1>
    </dataValidation>
    <dataValidation type="custom" allowBlank="1" showInputMessage="1" showErrorMessage="1" sqref="I12:J12">
      <formula1>I11&lt;&gt;"Bitte auswählen"</formula1>
    </dataValidation>
    <dataValidation type="whole" allowBlank="1" showInputMessage="1" showErrorMessage="1" sqref="E25:E28 G25:G28 F25:F26 F28">
      <formula1>0</formula1>
      <formula2>9999</formula2>
    </dataValidation>
    <dataValidation type="decimal" operator="greaterThan" allowBlank="1" showInputMessage="1" showErrorMessage="1" sqref="D25:D30">
      <formula1>0</formula1>
    </dataValidation>
  </dataValidations>
  <pageMargins left="0.43307086614173229"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41" r:id="rId4" name="Check Box 1">
              <controlPr defaultSize="0" autoFill="0" autoLine="0" autoPict="0">
                <anchor moveWithCells="1">
                  <from>
                    <xdr:col>7</xdr:col>
                    <xdr:colOff>219075</xdr:colOff>
                    <xdr:row>2</xdr:row>
                    <xdr:rowOff>66675</xdr:rowOff>
                  </from>
                  <to>
                    <xdr:col>8</xdr:col>
                    <xdr:colOff>257175</xdr:colOff>
                    <xdr:row>2</xdr:row>
                    <xdr:rowOff>276225</xdr:rowOff>
                  </to>
                </anchor>
              </controlPr>
            </control>
          </mc:Choice>
        </mc:AlternateContent>
        <mc:AlternateContent xmlns:mc="http://schemas.openxmlformats.org/markup-compatibility/2006">
          <mc:Choice Requires="x14">
            <control shapeId="112642" r:id="rId5" name="Check Box 2">
              <controlPr defaultSize="0" autoFill="0" autoLine="0" autoPict="0">
                <anchor moveWithCells="1">
                  <from>
                    <xdr:col>6</xdr:col>
                    <xdr:colOff>28575</xdr:colOff>
                    <xdr:row>9</xdr:row>
                    <xdr:rowOff>228600</xdr:rowOff>
                  </from>
                  <to>
                    <xdr:col>7</xdr:col>
                    <xdr:colOff>47625</xdr:colOff>
                    <xdr:row>11</xdr:row>
                    <xdr:rowOff>9525</xdr:rowOff>
                  </to>
                </anchor>
              </controlPr>
            </control>
          </mc:Choice>
        </mc:AlternateContent>
        <mc:AlternateContent xmlns:mc="http://schemas.openxmlformats.org/markup-compatibility/2006">
          <mc:Choice Requires="x14">
            <control shapeId="112643" r:id="rId6" name="Check Box 3">
              <controlPr defaultSize="0" autoFill="0" autoLine="0" autoPict="0">
                <anchor moveWithCells="1">
                  <from>
                    <xdr:col>8</xdr:col>
                    <xdr:colOff>47625</xdr:colOff>
                    <xdr:row>10</xdr:row>
                    <xdr:rowOff>0</xdr:rowOff>
                  </from>
                  <to>
                    <xdr:col>8</xdr:col>
                    <xdr:colOff>600075</xdr:colOff>
                    <xdr:row>11</xdr:row>
                    <xdr:rowOff>9525</xdr:rowOff>
                  </to>
                </anchor>
              </controlPr>
            </control>
          </mc:Choice>
        </mc:AlternateContent>
        <mc:AlternateContent xmlns:mc="http://schemas.openxmlformats.org/markup-compatibility/2006">
          <mc:Choice Requires="x14">
            <control shapeId="112644" r:id="rId7" name="Check Box 4">
              <controlPr defaultSize="0" autoFill="0" autoLine="0" autoPict="0">
                <anchor moveWithCells="1">
                  <from>
                    <xdr:col>10</xdr:col>
                    <xdr:colOff>38100</xdr:colOff>
                    <xdr:row>9</xdr:row>
                    <xdr:rowOff>228600</xdr:rowOff>
                  </from>
                  <to>
                    <xdr:col>10</xdr:col>
                    <xdr:colOff>752475</xdr:colOff>
                    <xdr:row>11</xdr:row>
                    <xdr:rowOff>9525</xdr:rowOff>
                  </to>
                </anchor>
              </controlPr>
            </control>
          </mc:Choice>
        </mc:AlternateContent>
        <mc:AlternateContent xmlns:mc="http://schemas.openxmlformats.org/markup-compatibility/2006">
          <mc:Choice Requires="x14">
            <control shapeId="112645" r:id="rId8" name="Check Box 5">
              <controlPr defaultSize="0" autoFill="0" autoLine="0" autoPict="0">
                <anchor moveWithCells="1">
                  <from>
                    <xdr:col>12</xdr:col>
                    <xdr:colOff>19050</xdr:colOff>
                    <xdr:row>10</xdr:row>
                    <xdr:rowOff>0</xdr:rowOff>
                  </from>
                  <to>
                    <xdr:col>12</xdr:col>
                    <xdr:colOff>666750</xdr:colOff>
                    <xdr:row>11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1B62E9CF-CCFF-4360-BAB5-9DC70F305D06}">
            <xm:f>menu!$G$1=TRUE</xm:f>
            <x14:dxf>
              <fill>
                <patternFill patternType="lightDown">
                  <bgColor theme="0" tint="-0.499984740745262"/>
                </patternFill>
              </fill>
            </x14:dxf>
          </x14:cfRule>
          <x14:cfRule type="expression" priority="44" id="{EC4DD038-94D9-43E1-AE54-66C289703421}">
            <xm:f>menu!$F$1=TRUE</xm:f>
            <x14:dxf>
              <fill>
                <patternFill patternType="lightDown">
                  <fgColor auto="1"/>
                  <bgColor theme="0" tint="-0.499984740745262"/>
                </patternFill>
              </fill>
            </x14:dxf>
          </x14:cfRule>
          <xm:sqref>C26:G26 C27:E27 G27</xm:sqref>
        </x14:conditionalFormatting>
        <x14:conditionalFormatting xmlns:xm="http://schemas.microsoft.com/office/excel/2006/main">
          <x14:cfRule type="iconSet" priority="40" id="{8136B9A6-0CA6-4F1F-B9B2-26DA94D9D8A5}">
            <x14:iconSet showValue="0" custom="1">
              <x14:cfvo type="percent">
                <xm:f>0</xm:f>
              </x14:cfvo>
              <x14:cfvo type="num">
                <xm:f>0</xm:f>
              </x14:cfvo>
              <x14:cfvo type="num">
                <xm:f>1</xm:f>
              </x14:cfvo>
              <x14:cfIcon iconSet="3Symbols2" iconId="1"/>
              <x14:cfIcon iconSet="3Symbols2" iconId="0"/>
              <x14:cfIcon iconSet="3Symbols2" iconId="2"/>
            </x14:iconSet>
          </x14:cfRule>
          <xm:sqref>O11</xm:sqref>
        </x14:conditionalFormatting>
        <x14:conditionalFormatting xmlns:xm="http://schemas.microsoft.com/office/excel/2006/main">
          <x14:cfRule type="iconSet" priority="34" id="{3A1B72C9-DA1D-47B8-B4B0-CB897250491F}">
            <x14:iconSet showValue="0" custom="1">
              <x14:cfvo type="percent">
                <xm:f>0</xm:f>
              </x14:cfvo>
              <x14:cfvo type="num">
                <xm:f>0</xm:f>
              </x14:cfvo>
              <x14:cfvo type="num">
                <xm:f>1</xm:f>
              </x14:cfvo>
              <x14:cfIcon iconSet="3Symbols2" iconId="1"/>
              <x14:cfIcon iconSet="3Symbols2" iconId="0"/>
              <x14:cfIcon iconSet="3Symbols2" iconId="2"/>
            </x14:iconSet>
          </x14:cfRule>
          <xm:sqref>O34</xm:sqref>
        </x14:conditionalFormatting>
        <x14:conditionalFormatting xmlns:xm="http://schemas.microsoft.com/office/excel/2006/main">
          <x14:cfRule type="iconSet" priority="32" id="{C00D1339-D75F-4FA9-B611-788A568A3729}">
            <x14:iconSet showValue="0" custom="1">
              <x14:cfvo type="percent">
                <xm:f>0</xm:f>
              </x14:cfvo>
              <x14:cfvo type="num">
                <xm:f>0</xm:f>
              </x14:cfvo>
              <x14:cfvo type="num">
                <xm:f>1</xm:f>
              </x14:cfvo>
              <x14:cfIcon iconSet="3Symbols2" iconId="1"/>
              <x14:cfIcon iconSet="3Symbols2" iconId="0"/>
              <x14:cfIcon iconSet="3Symbols2" iconId="2"/>
            </x14:iconSet>
          </x14:cfRule>
          <xm:sqref>I6</xm:sqref>
        </x14:conditionalFormatting>
        <x14:conditionalFormatting xmlns:xm="http://schemas.microsoft.com/office/excel/2006/main">
          <x14:cfRule type="iconSet" priority="31" id="{5B4C209D-5BEC-471D-860D-C6DAE407B464}">
            <x14:iconSet showValue="0" custom="1">
              <x14:cfvo type="percent">
                <xm:f>0</xm:f>
              </x14:cfvo>
              <x14:cfvo type="num">
                <xm:f>0</xm:f>
              </x14:cfvo>
              <x14:cfvo type="num">
                <xm:f>1</xm:f>
              </x14:cfvo>
              <x14:cfIcon iconSet="3Symbols2" iconId="1"/>
              <x14:cfIcon iconSet="3Symbols2" iconId="0"/>
              <x14:cfIcon iconSet="3Symbols2" iconId="2"/>
            </x14:iconSet>
          </x14:cfRule>
          <xm:sqref>I7</xm:sqref>
        </x14:conditionalFormatting>
        <x14:conditionalFormatting xmlns:xm="http://schemas.microsoft.com/office/excel/2006/main">
          <x14:cfRule type="iconSet" priority="30" id="{15EAF989-2A68-4820-8237-508D08B59612}">
            <x14:iconSet showValue="0" custom="1">
              <x14:cfvo type="percent">
                <xm:f>0</xm:f>
              </x14:cfvo>
              <x14:cfvo type="num">
                <xm:f>0</xm:f>
              </x14:cfvo>
              <x14:cfvo type="num">
                <xm:f>1</xm:f>
              </x14:cfvo>
              <x14:cfIcon iconSet="3Symbols2" iconId="1"/>
              <x14:cfIcon iconSet="3Symbols2" iconId="0"/>
              <x14:cfIcon iconSet="3Symbols2" iconId="2"/>
            </x14:iconSet>
          </x14:cfRule>
          <xm:sqref>O12</xm:sqref>
        </x14:conditionalFormatting>
        <x14:conditionalFormatting xmlns:xm="http://schemas.microsoft.com/office/excel/2006/main">
          <x14:cfRule type="iconSet" priority="29" id="{0D667AD9-2710-4AAD-94E7-7BB4299FB4EF}">
            <x14:iconSet showValue="0" custom="1">
              <x14:cfvo type="percent">
                <xm:f>0</xm:f>
              </x14:cfvo>
              <x14:cfvo type="num">
                <xm:f>0</xm:f>
              </x14:cfvo>
              <x14:cfvo type="num">
                <xm:f>1</xm:f>
              </x14:cfvo>
              <x14:cfIcon iconSet="3Symbols2" iconId="1"/>
              <x14:cfIcon iconSet="3Symbols2" iconId="0"/>
              <x14:cfIcon iconSet="3Symbols2" iconId="2"/>
            </x14:iconSet>
          </x14:cfRule>
          <xm:sqref>O13</xm:sqref>
        </x14:conditionalFormatting>
        <x14:conditionalFormatting xmlns:xm="http://schemas.microsoft.com/office/excel/2006/main">
          <x14:cfRule type="iconSet" priority="28" id="{4FFF9629-5086-4C2A-AB5B-EF9A30A8BF49}">
            <x14:iconSet showValue="0" custom="1">
              <x14:cfvo type="percent">
                <xm:f>0</xm:f>
              </x14:cfvo>
              <x14:cfvo type="num">
                <xm:f>0</xm:f>
              </x14:cfvo>
              <x14:cfvo type="num">
                <xm:f>1</xm:f>
              </x14:cfvo>
              <x14:cfIcon iconSet="3Symbols2" iconId="1"/>
              <x14:cfIcon iconSet="3Symbols2" iconId="0"/>
              <x14:cfIcon iconSet="3Symbols2" iconId="2"/>
            </x14:iconSet>
          </x14:cfRule>
          <xm:sqref>O16</xm:sqref>
        </x14:conditionalFormatting>
        <x14:conditionalFormatting xmlns:xm="http://schemas.microsoft.com/office/excel/2006/main">
          <x14:cfRule type="iconSet" priority="27" id="{65021B1B-80B4-4A58-A0B7-CF8EC80383F9}">
            <x14:iconSet showValue="0" custom="1">
              <x14:cfvo type="percent">
                <xm:f>0</xm:f>
              </x14:cfvo>
              <x14:cfvo type="num">
                <xm:f>0</xm:f>
              </x14:cfvo>
              <x14:cfvo type="num">
                <xm:f>1</xm:f>
              </x14:cfvo>
              <x14:cfIcon iconSet="3Symbols2" iconId="1"/>
              <x14:cfIcon iconSet="3Symbols2" iconId="0"/>
              <x14:cfIcon iconSet="3Symbols2" iconId="2"/>
            </x14:iconSet>
          </x14:cfRule>
          <xm:sqref>O17</xm:sqref>
        </x14:conditionalFormatting>
        <x14:conditionalFormatting xmlns:xm="http://schemas.microsoft.com/office/excel/2006/main">
          <x14:cfRule type="iconSet" priority="26" id="{091B227A-564C-4923-8189-DDD74025791B}">
            <x14:iconSet showValue="0" custom="1">
              <x14:cfvo type="percent">
                <xm:f>0</xm:f>
              </x14:cfvo>
              <x14:cfvo type="num">
                <xm:f>0</xm:f>
              </x14:cfvo>
              <x14:cfvo type="num">
                <xm:f>1</xm:f>
              </x14:cfvo>
              <x14:cfIcon iconSet="3Symbols2" iconId="1"/>
              <x14:cfIcon iconSet="3Symbols2" iconId="0"/>
              <x14:cfIcon iconSet="3Symbols2" iconId="2"/>
            </x14:iconSet>
          </x14:cfRule>
          <xm:sqref>O20</xm:sqref>
        </x14:conditionalFormatting>
        <x14:conditionalFormatting xmlns:xm="http://schemas.microsoft.com/office/excel/2006/main">
          <x14:cfRule type="iconSet" priority="25" id="{A0F03243-9A4C-4364-BAEE-FD52B1AB7111}">
            <x14:iconSet showValue="0" custom="1">
              <x14:cfvo type="percent">
                <xm:f>0</xm:f>
              </x14:cfvo>
              <x14:cfvo type="num">
                <xm:f>0</xm:f>
              </x14:cfvo>
              <x14:cfvo type="num">
                <xm:f>1</xm:f>
              </x14:cfvo>
              <x14:cfIcon iconSet="3Symbols2" iconId="1"/>
              <x14:cfIcon iconSet="3Symbols2" iconId="0"/>
              <x14:cfIcon iconSet="3Symbols2" iconId="2"/>
            </x14:iconSet>
          </x14:cfRule>
          <xm:sqref>O21</xm:sqref>
        </x14:conditionalFormatting>
        <x14:conditionalFormatting xmlns:xm="http://schemas.microsoft.com/office/excel/2006/main">
          <x14:cfRule type="iconSet" priority="23" id="{CDBDB7AF-2DFE-4890-B664-894CF48E1F48}">
            <x14:iconSet showValue="0" custom="1">
              <x14:cfvo type="percent">
                <xm:f>0</xm:f>
              </x14:cfvo>
              <x14:cfvo type="num">
                <xm:f>0</xm:f>
              </x14:cfvo>
              <x14:cfvo type="num">
                <xm:f>1</xm:f>
              </x14:cfvo>
              <x14:cfIcon iconSet="3Symbols2" iconId="1"/>
              <x14:cfIcon iconSet="3Symbols2" iconId="0"/>
              <x14:cfIcon iconSet="3Symbols2" iconId="2"/>
            </x14:iconSet>
          </x14:cfRule>
          <xm:sqref>O44</xm:sqref>
        </x14:conditionalFormatting>
        <x14:conditionalFormatting xmlns:xm="http://schemas.microsoft.com/office/excel/2006/main">
          <x14:cfRule type="iconSet" priority="47" id="{F264DC0F-801B-4FB5-82B1-543DE7A0EA6C}">
            <x14:iconSet showValue="0" custom="1">
              <x14:cfvo type="percent">
                <xm:f>0</xm:f>
              </x14:cfvo>
              <x14:cfvo type="num">
                <xm:f>0</xm:f>
              </x14:cfvo>
              <x14:cfvo type="num">
                <xm:f>1</xm:f>
              </x14:cfvo>
              <x14:cfIcon iconSet="3Symbols2" iconId="1"/>
              <x14:cfIcon iconSet="3Symbols2" iconId="0"/>
              <x14:cfIcon iconSet="3Symbols2" iconId="2"/>
            </x14:iconSet>
          </x14:cfRule>
          <xm:sqref>O18</xm:sqref>
        </x14:conditionalFormatting>
        <x14:conditionalFormatting xmlns:xm="http://schemas.microsoft.com/office/excel/2006/main">
          <x14:cfRule type="iconSet" priority="48" id="{25FEBE7E-DE67-49D3-B9FB-0A647921DBCF}">
            <x14:iconSet showValue="0" custom="1">
              <x14:cfvo type="percent">
                <xm:f>0</xm:f>
              </x14:cfvo>
              <x14:cfvo type="num">
                <xm:f>0</xm:f>
              </x14:cfvo>
              <x14:cfvo type="num">
                <xm:f>1</xm:f>
              </x14:cfvo>
              <x14:cfIcon iconSet="3Symbols2" iconId="1"/>
              <x14:cfIcon iconSet="3Symbols2" iconId="0"/>
              <x14:cfIcon iconSet="3Symbols2" iconId="2"/>
            </x14:iconSet>
          </x14:cfRule>
          <xm:sqref>O14</xm:sqref>
        </x14:conditionalFormatting>
        <x14:conditionalFormatting xmlns:xm="http://schemas.microsoft.com/office/excel/2006/main">
          <x14:cfRule type="iconSet" priority="19" id="{2D8338EB-C4FC-4355-8065-4AF0CFFC8E4C}">
            <x14:iconSet showValue="0" custom="1">
              <x14:cfvo type="percent">
                <xm:f>0</xm:f>
              </x14:cfvo>
              <x14:cfvo type="num">
                <xm:f>0</xm:f>
              </x14:cfvo>
              <x14:cfvo type="num">
                <xm:f>1</xm:f>
              </x14:cfvo>
              <x14:cfIcon iconSet="3Symbols2" iconId="1"/>
              <x14:cfIcon iconSet="3Symbols2" iconId="0"/>
              <x14:cfIcon iconSet="3Symbols2" iconId="2"/>
            </x14:iconSet>
          </x14:cfRule>
          <xm:sqref>O35</xm:sqref>
        </x14:conditionalFormatting>
        <x14:conditionalFormatting xmlns:xm="http://schemas.microsoft.com/office/excel/2006/main">
          <x14:cfRule type="iconSet" priority="9" id="{470E6464-78A3-4B13-ACE9-0DBC80011809}">
            <x14:iconSet showValue="0" custom="1">
              <x14:cfvo type="percent">
                <xm:f>0</xm:f>
              </x14:cfvo>
              <x14:cfvo type="num">
                <xm:f>0</xm:f>
              </x14:cfvo>
              <x14:cfvo type="num">
                <xm:f>1</xm:f>
              </x14:cfvo>
              <x14:cfIcon iconSet="3Symbols2" iconId="1"/>
              <x14:cfIcon iconSet="3Symbols2" iconId="0"/>
              <x14:cfIcon iconSet="3Symbols2" iconId="2"/>
            </x14:iconSet>
          </x14:cfRule>
          <xm:sqref>O19</xm:sqref>
        </x14:conditionalFormatting>
        <x14:conditionalFormatting xmlns:xm="http://schemas.microsoft.com/office/excel/2006/main">
          <x14:cfRule type="iconSet" priority="7" id="{5BEE29A6-906E-44F7-A9EE-9A287D1FF253}">
            <x14:iconSet showValue="0" custom="1">
              <x14:cfvo type="percent">
                <xm:f>0</xm:f>
              </x14:cfvo>
              <x14:cfvo type="num">
                <xm:f>0</xm:f>
              </x14:cfvo>
              <x14:cfvo type="num">
                <xm:f>1</xm:f>
              </x14:cfvo>
              <x14:cfIcon iconSet="3Symbols2" iconId="1"/>
              <x14:cfIcon iconSet="3Symbols2" iconId="0"/>
              <x14:cfIcon iconSet="3Symbols2" iconId="2"/>
            </x14:iconSet>
          </x14:cfRule>
          <xm:sqref>O25</xm:sqref>
        </x14:conditionalFormatting>
        <x14:conditionalFormatting xmlns:xm="http://schemas.microsoft.com/office/excel/2006/main">
          <x14:cfRule type="iconSet" priority="6" id="{5BAE628C-19C7-4C25-8EBD-AA1A8EA7F205}">
            <x14:iconSet showValue="0" custom="1">
              <x14:cfvo type="percent">
                <xm:f>0</xm:f>
              </x14:cfvo>
              <x14:cfvo type="num">
                <xm:f>0</xm:f>
              </x14:cfvo>
              <x14:cfvo type="num">
                <xm:f>1</xm:f>
              </x14:cfvo>
              <x14:cfIcon iconSet="3Symbols2" iconId="1"/>
              <x14:cfIcon iconSet="3Symbols2" iconId="0"/>
              <x14:cfIcon iconSet="3Symbols2" iconId="2"/>
            </x14:iconSet>
          </x14:cfRule>
          <xm:sqref>O26</xm:sqref>
        </x14:conditionalFormatting>
        <x14:conditionalFormatting xmlns:xm="http://schemas.microsoft.com/office/excel/2006/main">
          <x14:cfRule type="iconSet" priority="5" id="{C13D8EA2-D838-4822-AE1B-5BE4E87C15BF}">
            <x14:iconSet showValue="0" custom="1">
              <x14:cfvo type="percent">
                <xm:f>0</xm:f>
              </x14:cfvo>
              <x14:cfvo type="num">
                <xm:f>0</xm:f>
              </x14:cfvo>
              <x14:cfvo type="num">
                <xm:f>1</xm:f>
              </x14:cfvo>
              <x14:cfIcon iconSet="3Symbols2" iconId="1"/>
              <x14:cfIcon iconSet="3Symbols2" iconId="0"/>
              <x14:cfIcon iconSet="3Symbols2" iconId="2"/>
            </x14:iconSet>
          </x14:cfRule>
          <xm:sqref>O27</xm:sqref>
        </x14:conditionalFormatting>
        <x14:conditionalFormatting xmlns:xm="http://schemas.microsoft.com/office/excel/2006/main">
          <x14:cfRule type="iconSet" priority="4" id="{B915F548-7C75-4127-9511-63A17886D79D}">
            <x14:iconSet showValue="0" custom="1">
              <x14:cfvo type="percent">
                <xm:f>0</xm:f>
              </x14:cfvo>
              <x14:cfvo type="num">
                <xm:f>0</xm:f>
              </x14:cfvo>
              <x14:cfvo type="num">
                <xm:f>1</xm:f>
              </x14:cfvo>
              <x14:cfIcon iconSet="3Symbols2" iconId="1"/>
              <x14:cfIcon iconSet="3Symbols2" iconId="0"/>
              <x14:cfIcon iconSet="3Symbols2" iconId="2"/>
            </x14:iconSet>
          </x14:cfRule>
          <xm:sqref>O28</xm:sqref>
        </x14:conditionalFormatting>
        <x14:conditionalFormatting xmlns:xm="http://schemas.microsoft.com/office/excel/2006/main">
          <x14:cfRule type="iconSet" priority="3" id="{A4A15EDD-B34D-4CF8-8E0B-8C81150D47BC}">
            <x14:iconSet showValue="0" custom="1">
              <x14:cfvo type="percent">
                <xm:f>0</xm:f>
              </x14:cfvo>
              <x14:cfvo type="num">
                <xm:f>0</xm:f>
              </x14:cfvo>
              <x14:cfvo type="num">
                <xm:f>1</xm:f>
              </x14:cfvo>
              <x14:cfIcon iconSet="3Symbols2" iconId="1"/>
              <x14:cfIcon iconSet="3Symbols2" iconId="0"/>
              <x14:cfIcon iconSet="3Symbols2" iconId="2"/>
            </x14:iconSet>
          </x14:cfRule>
          <xm:sqref>O29</xm:sqref>
        </x14:conditionalFormatting>
        <x14:conditionalFormatting xmlns:xm="http://schemas.microsoft.com/office/excel/2006/main">
          <x14:cfRule type="iconSet" priority="2" id="{FADB945D-9020-41D4-8ACE-1F70CF4983F4}">
            <x14:iconSet showValue="0" custom="1">
              <x14:cfvo type="percent">
                <xm:f>0</xm:f>
              </x14:cfvo>
              <x14:cfvo type="num">
                <xm:f>0</xm:f>
              </x14:cfvo>
              <x14:cfvo type="num">
                <xm:f>1</xm:f>
              </x14:cfvo>
              <x14:cfIcon iconSet="3Symbols2" iconId="1"/>
              <x14:cfIcon iconSet="3Symbols2" iconId="0"/>
              <x14:cfIcon iconSet="3Symbols2" iconId="2"/>
            </x14:iconSet>
          </x14:cfRule>
          <xm:sqref>O30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J152"/>
  <sheetViews>
    <sheetView showGridLines="0" showRowColHeaders="0" zoomScaleNormal="100" zoomScaleSheetLayoutView="100" workbookViewId="0">
      <selection activeCell="G6" sqref="G6:H6"/>
    </sheetView>
  </sheetViews>
  <sheetFormatPr baseColWidth="10" defaultColWidth="11.42578125" defaultRowHeight="12.75" x14ac:dyDescent="0.2"/>
  <cols>
    <col min="1" max="1" width="2.5703125" style="17" customWidth="1"/>
    <col min="2" max="2" width="3.28515625" style="48" bestFit="1" customWidth="1"/>
    <col min="3" max="3" width="24.85546875" style="1" customWidth="1"/>
    <col min="4" max="4" width="8.42578125" style="1" customWidth="1"/>
    <col min="5" max="5" width="11.5703125" style="1" customWidth="1"/>
    <col min="6" max="6" width="2.28515625" style="1" customWidth="1"/>
    <col min="7" max="14" width="11.5703125" style="1" customWidth="1"/>
    <col min="15" max="15" width="2.85546875" style="1" customWidth="1"/>
    <col min="16" max="16" width="20.7109375" style="15" customWidth="1"/>
    <col min="17" max="17" width="4.5703125" style="15" customWidth="1"/>
    <col min="18" max="18" width="5.7109375" style="15" customWidth="1"/>
    <col min="19" max="19" width="1.28515625" style="15" customWidth="1"/>
    <col min="20" max="32" width="10.28515625" style="1" customWidth="1"/>
    <col min="33" max="33" width="9.140625" style="20" customWidth="1"/>
    <col min="34" max="34" width="11" style="1" customWidth="1"/>
    <col min="35" max="35" width="5.7109375" style="1" customWidth="1"/>
    <col min="36" max="36" width="6.140625" style="1" customWidth="1"/>
    <col min="37" max="16384" width="11.42578125" style="17"/>
  </cols>
  <sheetData>
    <row r="1" spans="1:36" ht="24" customHeight="1" x14ac:dyDescent="0.2">
      <c r="A1" s="192" t="s">
        <v>119</v>
      </c>
      <c r="B1" s="193"/>
      <c r="C1" s="180"/>
      <c r="D1" s="180"/>
      <c r="E1" s="194"/>
      <c r="F1" s="180"/>
      <c r="G1" s="180"/>
      <c r="H1" s="180"/>
      <c r="I1" s="180"/>
      <c r="J1" s="180"/>
      <c r="K1" s="180"/>
      <c r="L1" s="180"/>
      <c r="M1" s="180"/>
      <c r="N1" s="180"/>
      <c r="O1" s="180"/>
      <c r="P1" s="183"/>
      <c r="Q1" s="183"/>
      <c r="R1" s="183"/>
      <c r="S1" s="183"/>
      <c r="T1" s="180"/>
      <c r="U1" s="180"/>
      <c r="V1" s="180"/>
      <c r="W1" s="180"/>
      <c r="X1" s="180"/>
      <c r="Y1" s="180"/>
      <c r="Z1" s="180"/>
      <c r="AA1" s="180"/>
      <c r="AB1" s="180"/>
      <c r="AC1" s="180"/>
      <c r="AD1" s="180"/>
      <c r="AE1" s="180"/>
      <c r="AF1" s="180"/>
      <c r="AG1" s="183"/>
      <c r="AH1" s="180"/>
      <c r="AI1" s="180"/>
      <c r="AJ1" s="180"/>
    </row>
    <row r="2" spans="1:36" ht="24" customHeight="1" x14ac:dyDescent="0.3">
      <c r="A2" s="192"/>
      <c r="B2" s="17"/>
      <c r="C2" s="210"/>
      <c r="D2" s="210"/>
      <c r="E2" s="210"/>
      <c r="F2" s="210"/>
      <c r="G2" s="210"/>
      <c r="H2" s="210"/>
      <c r="I2" s="210"/>
      <c r="J2" s="210"/>
      <c r="K2" s="210"/>
      <c r="L2" s="210"/>
      <c r="M2" s="210"/>
      <c r="N2" s="210"/>
      <c r="O2" s="210"/>
      <c r="P2" s="211"/>
      <c r="Q2" s="195"/>
      <c r="R2" s="185"/>
      <c r="S2" s="185"/>
      <c r="T2" s="181"/>
      <c r="U2" s="181"/>
      <c r="V2" s="181"/>
      <c r="W2" s="181"/>
      <c r="X2" s="181"/>
      <c r="Y2" s="181"/>
      <c r="Z2" s="181"/>
      <c r="AA2" s="181"/>
      <c r="AB2" s="181"/>
      <c r="AC2" s="181"/>
      <c r="AD2" s="181"/>
      <c r="AE2" s="181"/>
      <c r="AF2" s="181"/>
      <c r="AG2" s="196"/>
      <c r="AH2" s="180"/>
      <c r="AI2" s="180"/>
      <c r="AJ2" s="180"/>
    </row>
    <row r="3" spans="1:36" ht="24" customHeight="1" x14ac:dyDescent="0.2">
      <c r="A3" s="192"/>
      <c r="B3" s="17"/>
      <c r="L3" s="113" t="s">
        <v>106</v>
      </c>
      <c r="M3" s="113"/>
      <c r="N3" s="153"/>
      <c r="O3" s="153"/>
      <c r="P3" s="183"/>
      <c r="Q3" s="183"/>
      <c r="R3" s="185"/>
      <c r="S3" s="185"/>
      <c r="T3" s="181"/>
      <c r="U3" s="181"/>
      <c r="V3" s="181"/>
      <c r="W3" s="181"/>
      <c r="X3" s="181"/>
      <c r="Y3" s="181"/>
      <c r="Z3" s="181"/>
      <c r="AA3" s="181"/>
      <c r="AB3" s="181"/>
      <c r="AC3" s="181"/>
      <c r="AD3" s="181"/>
      <c r="AE3" s="181"/>
      <c r="AF3" s="181"/>
      <c r="AG3" s="183"/>
      <c r="AH3" s="180"/>
      <c r="AI3" s="180"/>
      <c r="AJ3" s="180"/>
    </row>
    <row r="4" spans="1:36" ht="24" customHeight="1" x14ac:dyDescent="0.2">
      <c r="A4" s="192"/>
      <c r="B4" s="17"/>
      <c r="C4" s="358" t="s">
        <v>71</v>
      </c>
      <c r="D4" s="358"/>
      <c r="E4" s="358"/>
      <c r="F4" s="358"/>
      <c r="G4" s="358"/>
      <c r="H4" s="358"/>
      <c r="I4" s="358"/>
      <c r="J4" s="358"/>
      <c r="K4" s="358"/>
      <c r="L4" s="358"/>
      <c r="M4" s="358"/>
      <c r="N4" s="358"/>
      <c r="O4" s="358"/>
      <c r="P4" s="185"/>
      <c r="Q4" s="185"/>
      <c r="R4" s="185"/>
      <c r="S4" s="185"/>
      <c r="T4" s="181"/>
      <c r="U4" s="181"/>
      <c r="V4" s="181"/>
      <c r="W4" s="181"/>
      <c r="X4" s="181"/>
      <c r="Y4" s="181"/>
      <c r="Z4" s="181"/>
      <c r="AA4" s="181"/>
      <c r="AB4" s="181"/>
      <c r="AC4" s="181"/>
      <c r="AD4" s="181"/>
      <c r="AE4" s="181"/>
      <c r="AF4" s="181"/>
      <c r="AG4" s="183"/>
      <c r="AH4" s="180"/>
      <c r="AI4" s="180"/>
      <c r="AJ4" s="180"/>
    </row>
    <row r="5" spans="1:36" ht="15" customHeight="1" x14ac:dyDescent="0.2">
      <c r="A5" s="192"/>
      <c r="B5" s="49">
        <v>1</v>
      </c>
      <c r="C5" s="359" t="s">
        <v>2</v>
      </c>
      <c r="D5" s="336"/>
      <c r="E5" s="336"/>
      <c r="F5" s="18"/>
      <c r="G5" s="360" t="str">
        <f>IF(+Basisdatenblatt!G5 &lt;&gt; 0, +Basisdatenblatt!G5, "Antragsteller")</f>
        <v>Antragsteller</v>
      </c>
      <c r="H5" s="361"/>
      <c r="I5" s="96"/>
      <c r="J5" s="96"/>
      <c r="K5" s="96"/>
      <c r="L5" s="96"/>
      <c r="M5" s="96"/>
      <c r="N5" s="96"/>
      <c r="O5" s="51"/>
      <c r="P5" s="181"/>
      <c r="Q5" s="181"/>
      <c r="R5" s="181"/>
      <c r="S5" s="185"/>
      <c r="T5" s="181"/>
      <c r="U5" s="181"/>
      <c r="V5" s="181"/>
      <c r="W5" s="181"/>
      <c r="X5" s="181"/>
      <c r="Y5" s="181"/>
      <c r="Z5" s="181"/>
      <c r="AA5" s="181"/>
      <c r="AB5" s="181"/>
      <c r="AC5" s="181"/>
      <c r="AD5" s="181"/>
      <c r="AE5" s="181"/>
      <c r="AF5" s="181"/>
      <c r="AG5" s="183"/>
      <c r="AH5" s="180"/>
      <c r="AI5" s="180"/>
      <c r="AJ5" s="180"/>
    </row>
    <row r="6" spans="1:36" ht="15" customHeight="1" x14ac:dyDescent="0.2">
      <c r="A6" s="192"/>
      <c r="B6" s="158">
        <v>2</v>
      </c>
      <c r="C6" s="362" t="s">
        <v>63</v>
      </c>
      <c r="D6" s="363"/>
      <c r="E6" s="364"/>
      <c r="F6" s="18"/>
      <c r="G6" s="365"/>
      <c r="H6" s="366"/>
      <c r="I6" s="79">
        <f>IF(AND(Auswahl_LSA_aktiv)*AND(G6=""),0,1)</f>
        <v>1</v>
      </c>
      <c r="J6" s="19"/>
      <c r="K6" s="19"/>
      <c r="L6" s="19"/>
      <c r="M6" s="19"/>
      <c r="N6" s="19"/>
      <c r="P6" s="181"/>
      <c r="Q6" s="181"/>
      <c r="R6" s="181"/>
      <c r="S6" s="185"/>
      <c r="T6" s="181"/>
      <c r="U6" s="181"/>
      <c r="V6" s="181"/>
      <c r="W6" s="181"/>
      <c r="X6" s="181"/>
      <c r="Y6" s="183"/>
      <c r="Z6" s="180"/>
      <c r="AA6" s="180"/>
      <c r="AB6" s="180"/>
      <c r="AC6" s="192"/>
      <c r="AD6" s="192"/>
      <c r="AE6" s="192"/>
      <c r="AF6" s="192"/>
      <c r="AG6" s="192"/>
      <c r="AH6" s="192"/>
      <c r="AI6" s="192"/>
      <c r="AJ6" s="192"/>
    </row>
    <row r="7" spans="1:36" ht="15" customHeight="1" x14ac:dyDescent="0.2">
      <c r="A7" s="192"/>
      <c r="B7" s="337">
        <v>3</v>
      </c>
      <c r="C7" s="338" t="s">
        <v>53</v>
      </c>
      <c r="D7" s="339"/>
      <c r="E7" s="340"/>
      <c r="F7" s="18"/>
      <c r="G7" s="344"/>
      <c r="H7" s="345"/>
      <c r="I7" s="348">
        <f>IF(AND(Auswahl_LSA_aktiv)*AND(G7=""),0,1)</f>
        <v>1</v>
      </c>
      <c r="J7" s="19"/>
      <c r="K7" s="19"/>
      <c r="L7" s="19"/>
      <c r="M7" s="19"/>
      <c r="N7" s="19"/>
      <c r="P7" s="181"/>
      <c r="Q7" s="181"/>
      <c r="R7" s="181"/>
      <c r="S7" s="185"/>
      <c r="T7" s="197"/>
      <c r="U7" s="181"/>
      <c r="V7" s="181"/>
      <c r="W7" s="181"/>
      <c r="X7" s="181"/>
      <c r="Y7" s="183"/>
      <c r="Z7" s="180"/>
      <c r="AA7" s="180"/>
      <c r="AB7" s="180"/>
      <c r="AC7" s="192"/>
      <c r="AD7" s="192"/>
      <c r="AE7" s="192"/>
      <c r="AF7" s="192"/>
      <c r="AG7" s="192"/>
      <c r="AH7" s="192"/>
      <c r="AI7" s="192"/>
      <c r="AJ7" s="192"/>
    </row>
    <row r="8" spans="1:36" ht="15" customHeight="1" x14ac:dyDescent="0.2">
      <c r="A8" s="192"/>
      <c r="B8" s="337"/>
      <c r="C8" s="341"/>
      <c r="D8" s="342"/>
      <c r="E8" s="343"/>
      <c r="F8" s="18"/>
      <c r="G8" s="346"/>
      <c r="H8" s="347"/>
      <c r="I8" s="348"/>
      <c r="J8" s="19"/>
      <c r="K8" s="19"/>
      <c r="L8" s="19"/>
      <c r="M8" s="19"/>
      <c r="N8" s="19"/>
      <c r="O8" s="17"/>
      <c r="P8" s="181"/>
      <c r="Q8" s="181"/>
      <c r="R8" s="181"/>
      <c r="S8" s="185"/>
      <c r="T8" s="181"/>
      <c r="U8" s="181"/>
      <c r="V8" s="181"/>
      <c r="W8" s="181"/>
      <c r="X8" s="181"/>
      <c r="Y8" s="183"/>
      <c r="Z8" s="180"/>
      <c r="AA8" s="180"/>
      <c r="AB8" s="180"/>
      <c r="AC8" s="192"/>
      <c r="AD8" s="192"/>
      <c r="AE8" s="192"/>
      <c r="AF8" s="192"/>
      <c r="AG8" s="192"/>
      <c r="AH8" s="192"/>
      <c r="AI8" s="192"/>
      <c r="AJ8" s="192"/>
    </row>
    <row r="9" spans="1:36" ht="15" customHeight="1" x14ac:dyDescent="0.2">
      <c r="A9" s="192"/>
      <c r="B9" s="49"/>
      <c r="C9" s="94"/>
      <c r="D9" s="94"/>
      <c r="E9" s="94"/>
      <c r="F9" s="18"/>
      <c r="G9" s="19"/>
      <c r="H9" s="19"/>
      <c r="I9" s="19"/>
      <c r="J9" s="19"/>
      <c r="K9" s="19"/>
      <c r="L9" s="19"/>
      <c r="M9" s="19"/>
      <c r="N9" s="19"/>
      <c r="O9" s="95"/>
      <c r="P9" s="181"/>
      <c r="Q9" s="181"/>
      <c r="R9" s="181"/>
      <c r="S9" s="185"/>
      <c r="T9" s="181"/>
      <c r="U9" s="181"/>
      <c r="V9" s="181"/>
      <c r="W9" s="181"/>
      <c r="X9" s="181"/>
      <c r="Y9" s="183"/>
      <c r="Z9" s="180"/>
      <c r="AA9" s="180"/>
      <c r="AB9" s="180"/>
      <c r="AC9" s="192"/>
      <c r="AD9" s="192"/>
      <c r="AE9" s="192"/>
      <c r="AF9" s="192"/>
      <c r="AG9" s="192"/>
      <c r="AH9" s="192"/>
      <c r="AI9" s="192"/>
      <c r="AJ9" s="192"/>
    </row>
    <row r="10" spans="1:36" ht="18.75" customHeight="1" x14ac:dyDescent="0.2">
      <c r="A10" s="192"/>
      <c r="B10" s="17"/>
      <c r="C10" s="25"/>
      <c r="D10" s="25"/>
      <c r="E10" s="50"/>
      <c r="F10" s="18"/>
      <c r="G10" s="67" t="s">
        <v>85</v>
      </c>
      <c r="H10" s="67" t="s">
        <v>86</v>
      </c>
      <c r="I10" s="67" t="s">
        <v>85</v>
      </c>
      <c r="J10" s="67" t="s">
        <v>86</v>
      </c>
      <c r="K10" s="67" t="s">
        <v>85</v>
      </c>
      <c r="L10" s="67" t="s">
        <v>86</v>
      </c>
      <c r="M10" s="67" t="s">
        <v>85</v>
      </c>
      <c r="N10" s="67" t="s">
        <v>86</v>
      </c>
      <c r="O10" s="52"/>
      <c r="P10" s="181"/>
      <c r="Q10" s="181"/>
      <c r="R10" s="181"/>
      <c r="S10" s="185"/>
      <c r="T10" s="181"/>
      <c r="U10" s="181"/>
      <c r="V10" s="181"/>
      <c r="W10" s="181"/>
      <c r="X10" s="181"/>
      <c r="Y10" s="183"/>
      <c r="Z10" s="180"/>
      <c r="AA10" s="180"/>
      <c r="AB10" s="180"/>
      <c r="AC10" s="192"/>
      <c r="AD10" s="192"/>
      <c r="AE10" s="192"/>
      <c r="AF10" s="192"/>
      <c r="AG10" s="192"/>
      <c r="AH10" s="192"/>
      <c r="AI10" s="192"/>
      <c r="AJ10" s="192"/>
    </row>
    <row r="11" spans="1:36" ht="15" customHeight="1" x14ac:dyDescent="0.2">
      <c r="A11" s="192"/>
      <c r="B11" s="17">
        <v>4</v>
      </c>
      <c r="C11" s="332" t="s">
        <v>68</v>
      </c>
      <c r="D11" s="336"/>
      <c r="E11" s="336"/>
      <c r="F11" s="18"/>
      <c r="G11" s="349"/>
      <c r="H11" s="350"/>
      <c r="I11" s="349"/>
      <c r="J11" s="350"/>
      <c r="K11" s="349"/>
      <c r="L11" s="350"/>
      <c r="M11" s="349"/>
      <c r="N11" s="350"/>
      <c r="O11" s="79">
        <f>IF(AND(Auswahl_LSA_aktiv,$G$145=FALSE,$G$146=FALSE,$G$147=FALSE,$G$148=FALSE),0,1)</f>
        <v>1</v>
      </c>
      <c r="P11" s="181"/>
      <c r="Q11" s="181"/>
      <c r="R11" s="181"/>
      <c r="S11" s="181"/>
      <c r="T11" s="181"/>
      <c r="U11" s="181"/>
      <c r="V11" s="181"/>
      <c r="W11" s="181"/>
      <c r="X11" s="181"/>
      <c r="Y11" s="192"/>
      <c r="Z11" s="192"/>
      <c r="AA11" s="192"/>
      <c r="AB11" s="192"/>
      <c r="AC11" s="192"/>
      <c r="AD11" s="192"/>
      <c r="AE11" s="192"/>
      <c r="AF11" s="192"/>
      <c r="AG11" s="192"/>
      <c r="AH11" s="192"/>
      <c r="AI11" s="192"/>
      <c r="AJ11" s="192"/>
    </row>
    <row r="12" spans="1:36" ht="30" customHeight="1" x14ac:dyDescent="0.2">
      <c r="A12" s="192"/>
      <c r="B12" s="17">
        <v>5</v>
      </c>
      <c r="C12" s="332" t="s">
        <v>100</v>
      </c>
      <c r="D12" s="336"/>
      <c r="E12" s="336"/>
      <c r="F12" s="18"/>
      <c r="G12" s="152"/>
      <c r="H12" s="2"/>
      <c r="I12" s="152"/>
      <c r="J12" s="2"/>
      <c r="K12" s="152"/>
      <c r="L12" s="2"/>
      <c r="M12" s="152"/>
      <c r="N12" s="2"/>
      <c r="O12" s="79">
        <f>IF(Auswahl_LSA_aktiv=TRUE,IF(AND($G$145=TRUE,OR(G12="",H12="")),0,IF(AND($G$146=TRUE,OR(I12="",J12="")),0,IF(AND($G$147=TRUE,OR(K12="",L12="")),0,IF(AND($G$148=TRUE,OR(M12="",N12="")),0,IF(AND($G$145=FALSE,$G$146=FALSE,$G$147=FALSE,$G$148=FALSE),0,1))))),1)</f>
        <v>1</v>
      </c>
      <c r="P12" s="181"/>
      <c r="Q12" s="181"/>
      <c r="R12" s="181"/>
      <c r="S12" s="181"/>
      <c r="T12" s="181"/>
      <c r="U12" s="181"/>
      <c r="V12" s="181"/>
      <c r="W12" s="181"/>
      <c r="X12" s="181"/>
      <c r="Y12" s="192"/>
      <c r="Z12" s="192"/>
      <c r="AA12" s="192"/>
      <c r="AB12" s="192"/>
      <c r="AC12" s="192"/>
      <c r="AD12" s="192"/>
      <c r="AE12" s="192"/>
      <c r="AF12" s="192"/>
      <c r="AG12" s="192"/>
      <c r="AH12" s="192"/>
      <c r="AI12" s="192"/>
      <c r="AJ12" s="192"/>
    </row>
    <row r="13" spans="1:36" ht="15" customHeight="1" x14ac:dyDescent="0.2">
      <c r="A13" s="192"/>
      <c r="B13" s="17">
        <v>6</v>
      </c>
      <c r="C13" s="332" t="s">
        <v>52</v>
      </c>
      <c r="D13" s="336"/>
      <c r="E13" s="336"/>
      <c r="F13" s="18"/>
      <c r="G13" s="65"/>
      <c r="H13" s="66"/>
      <c r="I13" s="65"/>
      <c r="J13" s="66"/>
      <c r="K13" s="65"/>
      <c r="L13" s="66"/>
      <c r="M13" s="65"/>
      <c r="N13" s="66"/>
      <c r="O13" s="79">
        <f>IF(AND(Auswahl_LSA_aktiv)*OR(G13="",H13=""),0,IF(AND($G$146=TRUE)*OR(I13="",J13=""),0,IF(AND($G$147=TRUE)*OR(K13="",L13=""),0,IF(AND($G$148=TRUE)*OR(M13="",N13=""),0,1))))</f>
        <v>1</v>
      </c>
      <c r="P13" s="181"/>
      <c r="Q13" s="181"/>
      <c r="R13" s="181"/>
      <c r="S13" s="181"/>
      <c r="T13" s="181"/>
      <c r="U13" s="181"/>
      <c r="V13" s="181"/>
      <c r="W13" s="181"/>
      <c r="X13" s="181"/>
      <c r="Y13" s="192"/>
      <c r="Z13" s="192"/>
      <c r="AA13" s="192"/>
      <c r="AB13" s="192"/>
      <c r="AC13" s="192"/>
      <c r="AD13" s="192"/>
      <c r="AE13" s="192"/>
      <c r="AF13" s="192"/>
      <c r="AG13" s="192"/>
      <c r="AH13" s="192"/>
      <c r="AI13" s="192"/>
      <c r="AJ13" s="192"/>
    </row>
    <row r="14" spans="1:36" ht="15" customHeight="1" x14ac:dyDescent="0.2">
      <c r="A14" s="192"/>
      <c r="B14" s="17">
        <v>7</v>
      </c>
      <c r="C14" s="333" t="s">
        <v>0</v>
      </c>
      <c r="D14" s="369"/>
      <c r="E14" s="370"/>
      <c r="F14" s="18"/>
      <c r="G14" s="114"/>
      <c r="H14" s="114"/>
      <c r="I14" s="114"/>
      <c r="J14" s="114"/>
      <c r="K14" s="114"/>
      <c r="L14" s="114"/>
      <c r="M14" s="114"/>
      <c r="N14" s="115"/>
      <c r="O14" s="79">
        <f>IF(AND(Auswahl_LSA_aktiv)*OR(G14="",H14=""),0,IF(AND($G$146=TRUE)*OR(I14="",J14=""),0,IF(AND($G$147=TRUE)*OR(K14="",L14=""),0,IF(AND($G$148=TRUE)*OR(M14="",N14=""),0,1))))</f>
        <v>1</v>
      </c>
      <c r="P14" s="181"/>
      <c r="Q14" s="181"/>
      <c r="R14" s="181"/>
      <c r="S14" s="181"/>
      <c r="T14" s="181"/>
      <c r="U14" s="181"/>
      <c r="V14" s="181"/>
      <c r="W14" s="181"/>
      <c r="X14" s="181"/>
      <c r="Y14" s="192"/>
      <c r="Z14" s="192"/>
      <c r="AA14" s="192"/>
      <c r="AB14" s="192"/>
      <c r="AC14" s="192"/>
      <c r="AD14" s="192"/>
      <c r="AE14" s="192"/>
      <c r="AF14" s="192"/>
      <c r="AG14" s="192"/>
      <c r="AH14" s="192"/>
      <c r="AI14" s="192"/>
      <c r="AJ14" s="192"/>
    </row>
    <row r="15" spans="1:36" ht="18.75" customHeight="1" x14ac:dyDescent="0.2">
      <c r="A15" s="192"/>
      <c r="B15" s="17"/>
      <c r="C15" s="367" t="s">
        <v>14</v>
      </c>
      <c r="D15" s="368"/>
      <c r="E15" s="368"/>
      <c r="F15" s="18"/>
      <c r="G15" s="170">
        <f>G13*G14</f>
        <v>0</v>
      </c>
      <c r="H15" s="170">
        <f t="shared" ref="H15:N15" si="0">H13*H14</f>
        <v>0</v>
      </c>
      <c r="I15" s="171">
        <f t="shared" si="0"/>
        <v>0</v>
      </c>
      <c r="J15" s="171">
        <f t="shared" si="0"/>
        <v>0</v>
      </c>
      <c r="K15" s="171">
        <f t="shared" si="0"/>
        <v>0</v>
      </c>
      <c r="L15" s="171">
        <f t="shared" si="0"/>
        <v>0</v>
      </c>
      <c r="M15" s="171">
        <f t="shared" si="0"/>
        <v>0</v>
      </c>
      <c r="N15" s="171">
        <f t="shared" si="0"/>
        <v>0</v>
      </c>
      <c r="O15" s="55"/>
      <c r="P15" s="181"/>
      <c r="Q15" s="181"/>
      <c r="R15" s="181"/>
      <c r="S15" s="181"/>
      <c r="T15" s="181"/>
      <c r="U15" s="181"/>
      <c r="V15" s="181"/>
      <c r="W15" s="181"/>
      <c r="X15" s="181"/>
      <c r="Y15" s="192"/>
      <c r="Z15" s="192"/>
      <c r="AA15" s="192"/>
      <c r="AB15" s="192"/>
      <c r="AC15" s="192"/>
      <c r="AD15" s="192"/>
      <c r="AE15" s="192"/>
      <c r="AF15" s="192"/>
      <c r="AG15" s="192"/>
      <c r="AH15" s="192"/>
      <c r="AI15" s="192"/>
      <c r="AJ15" s="192"/>
    </row>
    <row r="16" spans="1:36" ht="15" customHeight="1" x14ac:dyDescent="0.2">
      <c r="A16" s="192"/>
      <c r="B16" s="17">
        <v>8</v>
      </c>
      <c r="C16" s="332" t="s">
        <v>92</v>
      </c>
      <c r="D16" s="336"/>
      <c r="E16" s="336"/>
      <c r="F16" s="18"/>
      <c r="G16" s="104">
        <f>G15+I15+K15+M15</f>
        <v>0</v>
      </c>
      <c r="H16" s="105">
        <f>H15+J15+L15+N15</f>
        <v>0</v>
      </c>
      <c r="I16" s="118"/>
      <c r="J16" s="118"/>
      <c r="K16" s="118"/>
      <c r="L16" s="118"/>
      <c r="M16" s="118"/>
      <c r="N16" s="118"/>
      <c r="O16" s="79">
        <f>IF(AND(Auswahl_LSA_aktiv)*OR(G16=0, H16=0),0,1)</f>
        <v>1</v>
      </c>
      <c r="P16" s="181"/>
      <c r="Q16" s="181"/>
      <c r="R16" s="181"/>
      <c r="S16" s="181"/>
      <c r="T16" s="181"/>
      <c r="U16" s="181"/>
      <c r="V16" s="181"/>
      <c r="W16" s="181"/>
      <c r="X16" s="181"/>
      <c r="Y16" s="192"/>
      <c r="Z16" s="192"/>
      <c r="AA16" s="192"/>
      <c r="AB16" s="192"/>
      <c r="AC16" s="192"/>
      <c r="AD16" s="192"/>
      <c r="AE16" s="192"/>
      <c r="AF16" s="192"/>
      <c r="AG16" s="192"/>
      <c r="AH16" s="192"/>
      <c r="AI16" s="192"/>
      <c r="AJ16" s="192"/>
    </row>
    <row r="17" spans="1:36" ht="15" customHeight="1" x14ac:dyDescent="0.2">
      <c r="A17" s="192"/>
      <c r="B17" s="17">
        <v>9</v>
      </c>
      <c r="C17" s="331" t="s">
        <v>1</v>
      </c>
      <c r="D17" s="331"/>
      <c r="E17" s="331"/>
      <c r="F17" s="18"/>
      <c r="G17" s="53">
        <f>G16/1000</f>
        <v>0</v>
      </c>
      <c r="H17" s="54">
        <f>H16/1000</f>
        <v>0</v>
      </c>
      <c r="I17" s="55"/>
      <c r="J17" s="55"/>
      <c r="K17" s="55"/>
      <c r="L17" s="55"/>
      <c r="M17" s="55"/>
      <c r="N17" s="55"/>
      <c r="O17" s="79">
        <f>IF(AND(Auswahl_LSA_aktiv)*OR(G17=0, H17=0),0,1)</f>
        <v>1</v>
      </c>
      <c r="P17" s="198"/>
      <c r="Q17" s="198"/>
      <c r="R17" s="198"/>
      <c r="S17" s="181"/>
      <c r="T17" s="181"/>
      <c r="U17" s="181"/>
      <c r="V17" s="181"/>
      <c r="W17" s="181"/>
      <c r="X17" s="181"/>
      <c r="Y17" s="192"/>
      <c r="Z17" s="192"/>
      <c r="AA17" s="192"/>
      <c r="AB17" s="192"/>
      <c r="AC17" s="192"/>
      <c r="AD17" s="192"/>
      <c r="AE17" s="192"/>
      <c r="AF17" s="192"/>
      <c r="AG17" s="192"/>
      <c r="AH17" s="192"/>
      <c r="AI17" s="192"/>
      <c r="AJ17" s="192"/>
    </row>
    <row r="18" spans="1:36" ht="15" customHeight="1" x14ac:dyDescent="0.2">
      <c r="A18" s="192"/>
      <c r="B18" s="17">
        <v>10</v>
      </c>
      <c r="C18" s="332" t="s">
        <v>89</v>
      </c>
      <c r="D18" s="331"/>
      <c r="E18" s="331"/>
      <c r="F18" s="18"/>
      <c r="G18" s="145"/>
      <c r="H18" s="92"/>
      <c r="I18" s="119"/>
      <c r="J18" s="119"/>
      <c r="K18" s="119"/>
      <c r="L18" s="119"/>
      <c r="M18" s="119"/>
      <c r="N18" s="119"/>
      <c r="O18" s="79">
        <f>IF(AND(Auswahl_LSA_aktiv)*OR(G18="", H18=""),0,1)</f>
        <v>1</v>
      </c>
      <c r="P18" s="181"/>
      <c r="Q18" s="181"/>
      <c r="R18" s="181"/>
      <c r="S18" s="181"/>
      <c r="T18" s="181"/>
      <c r="U18" s="181"/>
      <c r="V18" s="181"/>
      <c r="W18" s="181"/>
      <c r="X18" s="181"/>
      <c r="Y18" s="192"/>
      <c r="Z18" s="192"/>
      <c r="AA18" s="192"/>
      <c r="AB18" s="192"/>
      <c r="AC18" s="192"/>
      <c r="AD18" s="192"/>
      <c r="AE18" s="192"/>
      <c r="AF18" s="192"/>
      <c r="AG18" s="192"/>
      <c r="AH18" s="192"/>
      <c r="AI18" s="192"/>
      <c r="AJ18" s="192"/>
    </row>
    <row r="19" spans="1:36" ht="15" customHeight="1" x14ac:dyDescent="0.2">
      <c r="A19" s="192"/>
      <c r="B19" s="17">
        <v>11</v>
      </c>
      <c r="C19" s="333" t="s">
        <v>101</v>
      </c>
      <c r="D19" s="334"/>
      <c r="E19" s="335"/>
      <c r="F19" s="18"/>
      <c r="G19" s="146"/>
      <c r="H19" s="136"/>
      <c r="I19" s="352" t="str">
        <f>IF(AND(H19&lt;G19,H35=""),"Die Einsparung durch das neue Steuergerät bitte in der Zeile 21 in % angeben!","")</f>
        <v/>
      </c>
      <c r="J19" s="353"/>
      <c r="K19" s="353"/>
      <c r="L19" s="353"/>
      <c r="M19" s="353"/>
      <c r="N19" s="353"/>
      <c r="O19" s="79">
        <f>IF(AND(Auswahl_LSA_aktiv,G19&lt;&gt;"",H19=""),0,1)</f>
        <v>1</v>
      </c>
      <c r="P19" s="181"/>
      <c r="Q19" s="181"/>
      <c r="R19" s="181"/>
      <c r="S19" s="181"/>
      <c r="T19" s="181"/>
      <c r="U19" s="181"/>
      <c r="V19" s="181"/>
      <c r="W19" s="181"/>
      <c r="X19" s="181"/>
      <c r="Y19" s="192"/>
      <c r="Z19" s="192"/>
      <c r="AA19" s="192"/>
      <c r="AB19" s="192"/>
      <c r="AC19" s="192"/>
      <c r="AD19" s="192"/>
      <c r="AE19" s="192"/>
      <c r="AF19" s="192"/>
      <c r="AG19" s="192"/>
      <c r="AH19" s="192"/>
      <c r="AI19" s="192"/>
      <c r="AJ19" s="192"/>
    </row>
    <row r="20" spans="1:36" ht="15" customHeight="1" x14ac:dyDescent="0.2">
      <c r="A20" s="192"/>
      <c r="B20" s="17">
        <v>12</v>
      </c>
      <c r="C20" s="331" t="s">
        <v>3</v>
      </c>
      <c r="D20" s="331"/>
      <c r="E20" s="331"/>
      <c r="F20" s="18"/>
      <c r="G20" s="147">
        <f>+(G17*G18)</f>
        <v>0</v>
      </c>
      <c r="H20" s="78">
        <f>IF(H19&lt;G19,+(H17*H18)-((H17*H18)*H35),+(H17*H18))</f>
        <v>0</v>
      </c>
      <c r="I20" s="56"/>
      <c r="J20" s="56"/>
      <c r="K20" s="56"/>
      <c r="L20" s="56"/>
      <c r="M20" s="56"/>
      <c r="N20" s="56"/>
      <c r="O20" s="79">
        <f>IF(AND(Auswahl_LSA_aktiv)*OR(G20=0, H20=0),0,1)</f>
        <v>1</v>
      </c>
      <c r="P20" s="181"/>
      <c r="Q20" s="181"/>
      <c r="R20" s="181"/>
      <c r="S20" s="181"/>
      <c r="T20" s="181"/>
      <c r="U20" s="181"/>
      <c r="V20" s="181"/>
      <c r="W20" s="181"/>
      <c r="X20" s="181"/>
      <c r="Y20" s="192"/>
      <c r="Z20" s="192"/>
      <c r="AA20" s="192"/>
      <c r="AB20" s="192"/>
      <c r="AC20" s="192"/>
      <c r="AD20" s="192"/>
      <c r="AE20" s="192"/>
      <c r="AF20" s="192"/>
      <c r="AG20" s="192"/>
      <c r="AH20" s="192"/>
      <c r="AI20" s="192"/>
      <c r="AJ20" s="192"/>
    </row>
    <row r="21" spans="1:36" ht="15" customHeight="1" x14ac:dyDescent="0.2">
      <c r="A21" s="192"/>
      <c r="B21" s="17">
        <v>13</v>
      </c>
      <c r="C21" s="332" t="s">
        <v>72</v>
      </c>
      <c r="D21" s="331"/>
      <c r="E21" s="331"/>
      <c r="F21" s="18"/>
      <c r="G21" s="148">
        <f>(IF((G18)="",0,+G20-H20))</f>
        <v>0</v>
      </c>
      <c r="H21" s="135">
        <f>IF(G20=0,0,+G21/G20)</f>
        <v>0</v>
      </c>
      <c r="I21" s="85"/>
      <c r="J21" s="85"/>
      <c r="K21" s="85"/>
      <c r="L21" s="85"/>
      <c r="M21" s="85"/>
      <c r="N21" s="85"/>
      <c r="O21" s="79">
        <f>IF(AND(Auswahl_LSA_aktiv)*OR(G21=0,H21=0),0,IF(AND(Auswahl_LSA_aktiv=TRUE,H21&lt;0.5),-1,1))</f>
        <v>1</v>
      </c>
      <c r="P21" s="181"/>
      <c r="Q21" s="181"/>
      <c r="R21" s="181"/>
      <c r="S21" s="181"/>
      <c r="T21" s="181"/>
      <c r="U21" s="181"/>
      <c r="V21" s="181"/>
      <c r="W21" s="181"/>
      <c r="X21" s="181"/>
      <c r="Y21" s="192"/>
      <c r="Z21" s="192"/>
      <c r="AA21" s="192"/>
      <c r="AB21" s="192"/>
      <c r="AC21" s="192"/>
      <c r="AD21" s="192"/>
      <c r="AE21" s="192"/>
      <c r="AF21" s="192"/>
      <c r="AG21" s="192"/>
      <c r="AH21" s="192"/>
      <c r="AI21" s="192"/>
      <c r="AJ21" s="192"/>
    </row>
    <row r="22" spans="1:36" ht="15" customHeight="1" x14ac:dyDescent="0.2">
      <c r="A22" s="192"/>
      <c r="B22" s="17"/>
      <c r="C22" s="81"/>
      <c r="D22" s="80"/>
      <c r="E22" s="80"/>
      <c r="F22" s="18"/>
      <c r="G22" s="84"/>
      <c r="H22" s="85"/>
      <c r="I22" s="85"/>
      <c r="J22" s="85"/>
      <c r="K22" s="85"/>
      <c r="L22" s="85"/>
      <c r="M22" s="85"/>
      <c r="N22" s="85"/>
      <c r="O22" s="62"/>
      <c r="P22" s="181"/>
      <c r="Q22" s="181"/>
      <c r="R22" s="181"/>
      <c r="S22" s="181"/>
      <c r="T22" s="181"/>
      <c r="U22" s="181"/>
      <c r="V22" s="181"/>
      <c r="W22" s="181"/>
      <c r="X22" s="181"/>
      <c r="Y22" s="192"/>
      <c r="Z22" s="192"/>
      <c r="AA22" s="192"/>
      <c r="AB22" s="192"/>
      <c r="AC22" s="192"/>
      <c r="AD22" s="192"/>
      <c r="AE22" s="192"/>
      <c r="AF22" s="192"/>
      <c r="AG22" s="192"/>
      <c r="AH22" s="192"/>
      <c r="AI22" s="192"/>
      <c r="AJ22" s="192"/>
    </row>
    <row r="23" spans="1:36" ht="24" customHeight="1" x14ac:dyDescent="0.2">
      <c r="A23" s="192"/>
      <c r="B23" s="17"/>
      <c r="C23" s="325" t="s">
        <v>90</v>
      </c>
      <c r="D23" s="325"/>
      <c r="E23" s="325"/>
      <c r="F23" s="325"/>
      <c r="G23" s="325"/>
      <c r="H23" s="325"/>
      <c r="I23" s="107"/>
      <c r="J23" s="107"/>
      <c r="K23" s="108"/>
      <c r="L23" s="108"/>
      <c r="M23" s="108"/>
      <c r="N23" s="108"/>
      <c r="O23" s="62"/>
      <c r="P23" s="185"/>
      <c r="Q23" s="185"/>
      <c r="R23" s="185"/>
      <c r="S23" s="198"/>
      <c r="T23" s="198"/>
      <c r="U23" s="198"/>
      <c r="V23" s="198"/>
      <c r="W23" s="181"/>
      <c r="X23" s="181"/>
      <c r="Y23" s="192"/>
      <c r="Z23" s="192"/>
      <c r="AA23" s="192"/>
      <c r="AB23" s="192"/>
      <c r="AC23" s="192"/>
      <c r="AD23" s="192"/>
      <c r="AE23" s="192"/>
      <c r="AF23" s="192"/>
      <c r="AG23" s="192"/>
      <c r="AH23" s="192"/>
      <c r="AI23" s="192"/>
      <c r="AJ23" s="192"/>
    </row>
    <row r="24" spans="1:36" ht="26.25" customHeight="1" x14ac:dyDescent="0.2">
      <c r="A24" s="192"/>
      <c r="B24" s="17"/>
      <c r="C24" s="68" t="s">
        <v>15</v>
      </c>
      <c r="D24" s="68" t="s">
        <v>16</v>
      </c>
      <c r="E24" s="310" t="s">
        <v>69</v>
      </c>
      <c r="F24" s="311"/>
      <c r="G24" s="90" t="s">
        <v>66</v>
      </c>
      <c r="H24" s="110" t="s">
        <v>67</v>
      </c>
      <c r="I24" s="111"/>
      <c r="J24" s="97"/>
      <c r="K24" s="97"/>
      <c r="L24" s="97"/>
      <c r="M24" s="97"/>
      <c r="N24" s="97"/>
      <c r="O24" s="62"/>
      <c r="P24" s="185"/>
      <c r="Q24" s="185"/>
      <c r="R24" s="185"/>
      <c r="S24" s="181"/>
      <c r="T24" s="181"/>
      <c r="U24" s="181"/>
      <c r="V24" s="181"/>
      <c r="W24" s="181"/>
      <c r="X24" s="181"/>
      <c r="Y24" s="192"/>
      <c r="Z24" s="192"/>
      <c r="AA24" s="192"/>
      <c r="AB24" s="192"/>
      <c r="AC24" s="192"/>
      <c r="AD24" s="192"/>
      <c r="AE24" s="192"/>
      <c r="AF24" s="192"/>
      <c r="AG24" s="192"/>
      <c r="AH24" s="192"/>
      <c r="AI24" s="192"/>
      <c r="AJ24" s="192"/>
    </row>
    <row r="25" spans="1:36" ht="15" customHeight="1" x14ac:dyDescent="0.2">
      <c r="A25" s="192"/>
      <c r="B25" s="17">
        <v>14</v>
      </c>
      <c r="C25" s="116" t="s">
        <v>96</v>
      </c>
      <c r="D25" s="57">
        <f>H13</f>
        <v>0</v>
      </c>
      <c r="E25" s="326"/>
      <c r="F25" s="327"/>
      <c r="G25" s="156"/>
      <c r="H25" s="109">
        <f>IF($G$145=FALSE,0,(G25+E25)*D25)</f>
        <v>0</v>
      </c>
      <c r="I25" s="112"/>
      <c r="J25" s="98"/>
      <c r="K25" s="98"/>
      <c r="L25" s="98"/>
      <c r="M25" s="98"/>
      <c r="N25" s="98"/>
      <c r="O25" s="79">
        <f>IF(AND(Auswahl_LSA_aktiv,OR(E25="",G25="",H13="")),0,1)</f>
        <v>1</v>
      </c>
      <c r="P25" s="185"/>
      <c r="Q25" s="185"/>
      <c r="R25" s="185"/>
      <c r="S25" s="181"/>
      <c r="T25" s="181"/>
      <c r="U25" s="181"/>
      <c r="V25" s="181"/>
      <c r="W25" s="181"/>
      <c r="X25" s="181"/>
      <c r="Y25" s="192"/>
      <c r="Z25" s="192"/>
      <c r="AA25" s="192"/>
      <c r="AB25" s="192"/>
      <c r="AC25" s="192"/>
      <c r="AD25" s="192"/>
      <c r="AE25" s="192"/>
      <c r="AF25" s="192"/>
      <c r="AG25" s="192"/>
      <c r="AH25" s="192"/>
      <c r="AI25" s="192"/>
      <c r="AJ25" s="192"/>
    </row>
    <row r="26" spans="1:36" ht="15" customHeight="1" x14ac:dyDescent="0.2">
      <c r="A26" s="192"/>
      <c r="B26" s="17">
        <v>15</v>
      </c>
      <c r="C26" s="116" t="s">
        <v>97</v>
      </c>
      <c r="D26" s="57">
        <f>J13</f>
        <v>0</v>
      </c>
      <c r="E26" s="328"/>
      <c r="F26" s="327"/>
      <c r="G26" s="157"/>
      <c r="H26" s="109">
        <f>IF($G$146=FALSE,0,(G26+E26)*D26)</f>
        <v>0</v>
      </c>
      <c r="I26" s="112"/>
      <c r="J26" s="98"/>
      <c r="K26" s="98"/>
      <c r="L26" s="98"/>
      <c r="M26" s="98"/>
      <c r="N26" s="98"/>
      <c r="O26" s="79">
        <f>IF(AND(Auswahl_LSA_aktiv,OR(E26="",G26="",J13="")),0,1)</f>
        <v>1</v>
      </c>
      <c r="P26" s="185"/>
      <c r="Q26" s="185"/>
      <c r="R26" s="185"/>
      <c r="S26" s="181"/>
      <c r="T26" s="181"/>
      <c r="U26" s="181"/>
      <c r="V26" s="181"/>
      <c r="W26" s="181"/>
      <c r="X26" s="181"/>
      <c r="Y26" s="192"/>
      <c r="Z26" s="192"/>
      <c r="AA26" s="192"/>
      <c r="AB26" s="192"/>
      <c r="AC26" s="192"/>
      <c r="AD26" s="192"/>
      <c r="AE26" s="192"/>
      <c r="AF26" s="192"/>
      <c r="AG26" s="192"/>
      <c r="AH26" s="192"/>
      <c r="AI26" s="192"/>
      <c r="AJ26" s="192"/>
    </row>
    <row r="27" spans="1:36" ht="15" customHeight="1" x14ac:dyDescent="0.2">
      <c r="A27" s="192"/>
      <c r="B27" s="17">
        <v>16</v>
      </c>
      <c r="C27" s="116" t="s">
        <v>98</v>
      </c>
      <c r="D27" s="57">
        <f>L13</f>
        <v>0</v>
      </c>
      <c r="E27" s="329"/>
      <c r="F27" s="330"/>
      <c r="G27" s="157"/>
      <c r="H27" s="109">
        <f>IF($G$147=FALSE,0,(G27+E27)*D27)</f>
        <v>0</v>
      </c>
      <c r="I27" s="112"/>
      <c r="J27" s="98"/>
      <c r="K27" s="98"/>
      <c r="L27" s="98"/>
      <c r="M27" s="98"/>
      <c r="N27" s="98"/>
      <c r="O27" s="79">
        <f>IF(AND(Auswahl_LSA_aktiv,OR(E27="",G27="",L13="")),0,1)</f>
        <v>1</v>
      </c>
      <c r="P27" s="201"/>
      <c r="Q27" s="185"/>
      <c r="R27" s="185"/>
      <c r="S27" s="199"/>
      <c r="T27" s="181"/>
      <c r="U27" s="181"/>
      <c r="V27" s="181"/>
      <c r="W27" s="181"/>
      <c r="X27" s="181"/>
      <c r="Y27" s="183"/>
      <c r="Z27" s="200"/>
      <c r="AA27" s="200"/>
      <c r="AB27" s="180"/>
      <c r="AC27" s="192"/>
      <c r="AD27" s="192"/>
      <c r="AE27" s="192"/>
      <c r="AF27" s="192"/>
      <c r="AG27" s="192"/>
      <c r="AH27" s="192"/>
      <c r="AI27" s="192"/>
      <c r="AJ27" s="192"/>
    </row>
    <row r="28" spans="1:36" ht="15" customHeight="1" x14ac:dyDescent="0.2">
      <c r="A28" s="192"/>
      <c r="B28" s="17">
        <v>17</v>
      </c>
      <c r="C28" s="117" t="s">
        <v>119</v>
      </c>
      <c r="D28" s="57">
        <f>N13</f>
        <v>0</v>
      </c>
      <c r="E28" s="329"/>
      <c r="F28" s="330"/>
      <c r="G28" s="157"/>
      <c r="H28" s="109">
        <f>IF($G$148=FALSE,0,(G28+E28)*D28)</f>
        <v>0</v>
      </c>
      <c r="I28" s="112"/>
      <c r="J28" s="98"/>
      <c r="K28" s="98"/>
      <c r="L28" s="98"/>
      <c r="M28" s="98"/>
      <c r="N28" s="98"/>
      <c r="O28" s="79">
        <f>IF(AND(Auswahl_LSA_aktiv,OR(E28="",G28="",N13="")),0,1)</f>
        <v>1</v>
      </c>
      <c r="P28" s="182"/>
      <c r="Q28" s="185"/>
      <c r="R28" s="185"/>
      <c r="S28" s="199"/>
      <c r="T28" s="181"/>
      <c r="U28" s="181"/>
      <c r="V28" s="181"/>
      <c r="W28" s="181"/>
      <c r="X28" s="181"/>
      <c r="Y28" s="183"/>
      <c r="Z28" s="200"/>
      <c r="AA28" s="200"/>
      <c r="AB28" s="180"/>
      <c r="AC28" s="192"/>
      <c r="AD28" s="192"/>
      <c r="AE28" s="192"/>
      <c r="AF28" s="192"/>
      <c r="AG28" s="192"/>
      <c r="AH28" s="192"/>
      <c r="AI28" s="192"/>
      <c r="AJ28" s="192"/>
    </row>
    <row r="29" spans="1:36" ht="15" customHeight="1" x14ac:dyDescent="0.2">
      <c r="A29" s="192"/>
      <c r="B29" s="17">
        <v>18</v>
      </c>
      <c r="C29" s="159"/>
      <c r="D29" s="160"/>
      <c r="E29" s="354"/>
      <c r="F29" s="355"/>
      <c r="G29" s="161"/>
      <c r="H29" s="162">
        <f>(G29+E29)*D29</f>
        <v>0</v>
      </c>
      <c r="I29" s="63"/>
      <c r="J29" s="63"/>
      <c r="K29" s="63"/>
      <c r="L29" s="63"/>
      <c r="M29" s="63"/>
      <c r="N29" s="63"/>
      <c r="O29" s="79">
        <f>IF(AND(Auswahl_LSA_aktiv,OR(C29="",D29="",E29="",G29="")),0,1)</f>
        <v>1</v>
      </c>
      <c r="P29" s="201"/>
      <c r="Q29" s="201"/>
      <c r="R29" s="201"/>
      <c r="S29" s="185"/>
      <c r="T29" s="181"/>
      <c r="U29" s="181"/>
      <c r="V29" s="181"/>
      <c r="W29" s="181"/>
      <c r="X29" s="181"/>
      <c r="Y29" s="183"/>
      <c r="Z29" s="200"/>
      <c r="AA29" s="200"/>
      <c r="AB29" s="180"/>
      <c r="AC29" s="192"/>
      <c r="AD29" s="192"/>
      <c r="AE29" s="192"/>
      <c r="AF29" s="192"/>
      <c r="AG29" s="192"/>
      <c r="AH29" s="192"/>
      <c r="AI29" s="192"/>
      <c r="AJ29" s="192"/>
    </row>
    <row r="30" spans="1:36" ht="15" customHeight="1" x14ac:dyDescent="0.2">
      <c r="A30" s="192"/>
      <c r="B30" s="17">
        <v>19</v>
      </c>
      <c r="C30" s="163"/>
      <c r="D30" s="164"/>
      <c r="E30" s="356"/>
      <c r="F30" s="357"/>
      <c r="G30" s="165"/>
      <c r="H30" s="162">
        <f>(G30+E30)*D30</f>
        <v>0</v>
      </c>
      <c r="I30" s="63"/>
      <c r="J30" s="63"/>
      <c r="K30" s="63"/>
      <c r="L30" s="63"/>
      <c r="M30" s="63"/>
      <c r="N30" s="63"/>
      <c r="O30" s="79">
        <f>IF(AND(Auswahl_LSA_aktiv,OR(C30="",D30="",E30="",G30="")),0,1)</f>
        <v>1</v>
      </c>
      <c r="P30" s="181"/>
      <c r="Q30" s="201"/>
      <c r="R30" s="201"/>
      <c r="S30" s="185"/>
      <c r="T30" s="181"/>
      <c r="U30" s="181"/>
      <c r="V30" s="181"/>
      <c r="W30" s="181"/>
      <c r="X30" s="181"/>
      <c r="Y30" s="183"/>
      <c r="Z30" s="200"/>
      <c r="AA30" s="200"/>
      <c r="AB30" s="180"/>
      <c r="AC30" s="192"/>
      <c r="AD30" s="192"/>
      <c r="AE30" s="192"/>
      <c r="AF30" s="192"/>
      <c r="AG30" s="192"/>
      <c r="AH30" s="192"/>
      <c r="AI30" s="192"/>
      <c r="AJ30" s="192"/>
    </row>
    <row r="31" spans="1:36" ht="15" customHeight="1" x14ac:dyDescent="0.2">
      <c r="A31" s="192"/>
      <c r="B31" s="17"/>
      <c r="C31" s="82"/>
      <c r="D31" s="82"/>
      <c r="E31" s="82"/>
      <c r="F31" s="88"/>
      <c r="G31" s="88"/>
      <c r="H31" s="89"/>
      <c r="I31" s="63"/>
      <c r="J31" s="63"/>
      <c r="K31" s="63"/>
      <c r="L31" s="63"/>
      <c r="M31" s="63"/>
      <c r="N31" s="63"/>
      <c r="O31" s="18"/>
      <c r="P31" s="181"/>
      <c r="Q31" s="201"/>
      <c r="R31" s="201"/>
      <c r="S31" s="185"/>
      <c r="T31" s="181"/>
      <c r="U31" s="181"/>
      <c r="V31" s="181"/>
      <c r="W31" s="181"/>
      <c r="X31" s="181"/>
      <c r="Y31" s="183"/>
      <c r="Z31" s="200"/>
      <c r="AA31" s="200"/>
      <c r="AB31" s="180"/>
      <c r="AC31" s="192"/>
      <c r="AD31" s="192"/>
      <c r="AE31" s="192"/>
      <c r="AF31" s="192"/>
      <c r="AG31" s="192"/>
      <c r="AH31" s="192"/>
      <c r="AI31" s="192"/>
      <c r="AJ31" s="192"/>
    </row>
    <row r="32" spans="1:36" ht="24" customHeight="1" x14ac:dyDescent="0.2">
      <c r="A32" s="192"/>
      <c r="B32" s="17"/>
      <c r="C32" s="304" t="s">
        <v>91</v>
      </c>
      <c r="D32" s="305"/>
      <c r="E32" s="305"/>
      <c r="F32" s="306"/>
      <c r="G32" s="306"/>
      <c r="H32" s="307"/>
      <c r="I32" s="106"/>
      <c r="J32" s="106"/>
      <c r="K32" s="106"/>
      <c r="L32" s="106"/>
      <c r="M32" s="106"/>
      <c r="N32" s="106"/>
      <c r="O32" s="18"/>
      <c r="P32" s="185"/>
      <c r="Q32" s="201"/>
      <c r="R32" s="201"/>
      <c r="S32" s="185"/>
      <c r="T32" s="181"/>
      <c r="U32" s="181"/>
      <c r="V32" s="181"/>
      <c r="W32" s="181"/>
      <c r="X32" s="181"/>
      <c r="Y32" s="183"/>
      <c r="Z32" s="200"/>
      <c r="AA32" s="200"/>
      <c r="AB32" s="180"/>
      <c r="AC32" s="192"/>
      <c r="AD32" s="192"/>
      <c r="AE32" s="192"/>
      <c r="AF32" s="192"/>
      <c r="AG32" s="192"/>
      <c r="AH32" s="192"/>
      <c r="AI32" s="192"/>
      <c r="AJ32" s="192"/>
    </row>
    <row r="33" spans="1:36" ht="26.25" customHeight="1" x14ac:dyDescent="0.2">
      <c r="A33" s="192"/>
      <c r="B33" s="17"/>
      <c r="C33" s="308" t="s">
        <v>15</v>
      </c>
      <c r="D33" s="309"/>
      <c r="E33" s="310" t="s">
        <v>69</v>
      </c>
      <c r="F33" s="311"/>
      <c r="G33" s="90" t="s">
        <v>66</v>
      </c>
      <c r="H33" s="90" t="s">
        <v>67</v>
      </c>
      <c r="I33" s="97"/>
      <c r="J33" s="97"/>
      <c r="K33" s="97"/>
      <c r="L33" s="97"/>
      <c r="M33" s="97"/>
      <c r="N33" s="97"/>
      <c r="O33" s="18"/>
      <c r="P33" s="185"/>
      <c r="Q33" s="185"/>
      <c r="R33" s="185"/>
      <c r="S33" s="185"/>
      <c r="T33" s="197"/>
      <c r="U33" s="181"/>
      <c r="V33" s="181"/>
      <c r="W33" s="181"/>
      <c r="X33" s="181"/>
      <c r="Y33" s="183"/>
      <c r="Z33" s="200"/>
      <c r="AA33" s="200"/>
      <c r="AB33" s="180"/>
      <c r="AC33" s="192"/>
      <c r="AD33" s="192"/>
      <c r="AE33" s="192"/>
      <c r="AF33" s="192"/>
      <c r="AG33" s="192"/>
      <c r="AH33" s="192"/>
      <c r="AI33" s="192"/>
      <c r="AJ33" s="192"/>
    </row>
    <row r="34" spans="1:36" ht="15" customHeight="1" x14ac:dyDescent="0.2">
      <c r="A34" s="192"/>
      <c r="B34" s="17">
        <v>20</v>
      </c>
      <c r="C34" s="312"/>
      <c r="D34" s="313"/>
      <c r="E34" s="312"/>
      <c r="F34" s="314"/>
      <c r="G34" s="93"/>
      <c r="H34" s="87">
        <f>E34+G34</f>
        <v>0</v>
      </c>
      <c r="I34" s="63"/>
      <c r="J34" s="63"/>
      <c r="K34" s="63"/>
      <c r="L34" s="63"/>
      <c r="M34" s="63"/>
      <c r="N34" s="63"/>
      <c r="O34" s="79">
        <f>IF(AND(Auswahl_LSA_aktiv,OR(Opt_Regelung=2,))*OR(C34="",OR(E34=""),OR(G34="")),0,1)</f>
        <v>1</v>
      </c>
      <c r="P34" s="185"/>
      <c r="Q34" s="185"/>
      <c r="R34" s="185"/>
      <c r="S34" s="185"/>
      <c r="T34" s="181"/>
      <c r="U34" s="181"/>
      <c r="V34" s="181"/>
      <c r="W34" s="181"/>
      <c r="X34" s="181"/>
      <c r="Y34" s="183"/>
      <c r="Z34" s="200"/>
      <c r="AA34" s="200"/>
      <c r="AB34" s="180"/>
      <c r="AC34" s="192"/>
      <c r="AD34" s="192"/>
      <c r="AE34" s="192"/>
      <c r="AF34" s="192"/>
      <c r="AG34" s="192"/>
      <c r="AH34" s="192"/>
      <c r="AI34" s="192"/>
      <c r="AJ34" s="192"/>
    </row>
    <row r="35" spans="1:36" ht="24" customHeight="1" x14ac:dyDescent="0.2">
      <c r="A35" s="192"/>
      <c r="B35" s="17">
        <v>21</v>
      </c>
      <c r="C35" s="315" t="s">
        <v>99</v>
      </c>
      <c r="D35" s="315"/>
      <c r="E35" s="315"/>
      <c r="F35" s="315"/>
      <c r="G35" s="315"/>
      <c r="H35" s="121"/>
      <c r="I35" s="63"/>
      <c r="J35" s="63"/>
      <c r="K35" s="63"/>
      <c r="L35" s="63"/>
      <c r="M35" s="63"/>
      <c r="N35" s="63"/>
      <c r="O35" s="79">
        <f>IF(AND(Auswahl_LSA_aktiv,OR(Opt_Regelung=2,))*OR(H35=""),0,1)</f>
        <v>1</v>
      </c>
      <c r="P35" s="185"/>
      <c r="Q35" s="185"/>
      <c r="R35" s="185"/>
      <c r="S35" s="185"/>
      <c r="T35" s="181"/>
      <c r="U35" s="181"/>
      <c r="V35" s="181"/>
      <c r="W35" s="181"/>
      <c r="X35" s="181"/>
      <c r="Y35" s="183"/>
      <c r="Z35" s="200"/>
      <c r="AA35" s="200"/>
      <c r="AB35" s="180"/>
      <c r="AC35" s="192"/>
      <c r="AD35" s="192"/>
      <c r="AE35" s="192"/>
      <c r="AF35" s="192"/>
      <c r="AG35" s="192"/>
      <c r="AH35" s="192"/>
      <c r="AI35" s="192"/>
      <c r="AJ35" s="192"/>
    </row>
    <row r="36" spans="1:36" ht="24" customHeight="1" x14ac:dyDescent="0.2">
      <c r="A36" s="192"/>
      <c r="B36" s="17"/>
      <c r="C36" s="82"/>
      <c r="D36" s="82"/>
      <c r="E36" s="82"/>
      <c r="F36" s="82"/>
      <c r="G36" s="82"/>
      <c r="H36" s="63"/>
      <c r="I36" s="63"/>
      <c r="J36" s="63"/>
      <c r="K36" s="63"/>
      <c r="L36" s="63"/>
      <c r="M36" s="63"/>
      <c r="N36" s="63"/>
      <c r="P36" s="185"/>
      <c r="Q36" s="185"/>
      <c r="R36" s="185"/>
      <c r="S36" s="185"/>
      <c r="T36" s="181"/>
      <c r="U36" s="181"/>
      <c r="V36" s="181"/>
      <c r="W36" s="181"/>
      <c r="X36" s="181"/>
      <c r="Y36" s="183"/>
      <c r="Z36" s="200"/>
      <c r="AA36" s="200"/>
      <c r="AB36" s="180"/>
      <c r="AC36" s="192"/>
      <c r="AD36" s="192"/>
      <c r="AE36" s="192"/>
      <c r="AF36" s="192"/>
      <c r="AG36" s="192"/>
      <c r="AH36" s="192"/>
      <c r="AI36" s="192"/>
      <c r="AJ36" s="192"/>
    </row>
    <row r="37" spans="1:36" ht="24" customHeight="1" thickBot="1" x14ac:dyDescent="0.25">
      <c r="A37" s="192"/>
      <c r="B37" s="17"/>
      <c r="C37" s="316" t="s">
        <v>93</v>
      </c>
      <c r="D37" s="317"/>
      <c r="E37" s="317"/>
      <c r="F37" s="317"/>
      <c r="G37" s="318"/>
      <c r="H37" s="120">
        <f>(H25+H26+H27+H28+H29+H30+H34)</f>
        <v>0</v>
      </c>
      <c r="I37" s="99"/>
      <c r="J37" s="99"/>
      <c r="K37" s="99"/>
      <c r="L37" s="99"/>
      <c r="M37" s="99"/>
      <c r="N37" s="99"/>
      <c r="O37" s="18"/>
      <c r="P37" s="185"/>
      <c r="Q37" s="185"/>
      <c r="R37" s="185"/>
      <c r="S37" s="185"/>
      <c r="T37" s="181"/>
      <c r="U37" s="181"/>
      <c r="V37" s="181"/>
      <c r="W37" s="181"/>
      <c r="X37" s="181"/>
      <c r="Y37" s="183"/>
      <c r="Z37" s="200"/>
      <c r="AA37" s="200"/>
      <c r="AB37" s="180"/>
      <c r="AC37" s="192"/>
      <c r="AD37" s="192"/>
      <c r="AE37" s="192"/>
      <c r="AF37" s="192"/>
      <c r="AG37" s="192"/>
      <c r="AH37" s="192"/>
      <c r="AI37" s="192"/>
      <c r="AJ37" s="192"/>
    </row>
    <row r="38" spans="1:36" ht="18.75" customHeight="1" thickTop="1" x14ac:dyDescent="0.2">
      <c r="A38" s="192"/>
      <c r="B38" s="17">
        <v>22</v>
      </c>
      <c r="C38" s="319" t="s">
        <v>32</v>
      </c>
      <c r="D38" s="320"/>
      <c r="E38" s="320"/>
      <c r="F38" s="321"/>
      <c r="G38" s="83"/>
      <c r="H38" s="86">
        <f>+G21*436/1000</f>
        <v>0</v>
      </c>
      <c r="I38" s="100"/>
      <c r="J38" s="100"/>
      <c r="K38" s="100"/>
      <c r="L38" s="100"/>
      <c r="M38" s="100"/>
      <c r="N38" s="100"/>
      <c r="O38" s="18"/>
      <c r="P38" s="185"/>
      <c r="Q38" s="185"/>
      <c r="R38" s="185"/>
      <c r="S38" s="185"/>
      <c r="T38" s="181"/>
      <c r="U38" s="181"/>
      <c r="V38" s="181"/>
      <c r="W38" s="181"/>
      <c r="X38" s="181"/>
      <c r="Y38" s="183"/>
      <c r="Z38" s="200"/>
      <c r="AA38" s="200"/>
      <c r="AB38" s="180"/>
      <c r="AC38" s="192"/>
      <c r="AD38" s="192"/>
      <c r="AE38" s="192"/>
      <c r="AF38" s="192"/>
      <c r="AG38" s="192"/>
      <c r="AH38" s="192"/>
      <c r="AI38" s="192"/>
      <c r="AJ38" s="192"/>
    </row>
    <row r="39" spans="1:36" ht="18.75" customHeight="1" x14ac:dyDescent="0.2">
      <c r="A39" s="192"/>
      <c r="B39" s="17">
        <v>23</v>
      </c>
      <c r="C39" s="322" t="s">
        <v>5</v>
      </c>
      <c r="D39" s="323"/>
      <c r="E39" s="323"/>
      <c r="F39" s="324"/>
      <c r="G39" s="58"/>
      <c r="H39" s="59">
        <v>20</v>
      </c>
      <c r="I39" s="101"/>
      <c r="J39" s="101"/>
      <c r="K39" s="101"/>
      <c r="L39" s="101"/>
      <c r="M39" s="101"/>
      <c r="N39" s="101"/>
      <c r="O39" s="18"/>
      <c r="P39" s="185"/>
      <c r="Q39" s="185"/>
      <c r="R39" s="185"/>
      <c r="S39" s="185"/>
      <c r="T39" s="181"/>
      <c r="U39" s="181"/>
      <c r="V39" s="181"/>
      <c r="W39" s="181"/>
      <c r="X39" s="181"/>
      <c r="Y39" s="183"/>
      <c r="Z39" s="200"/>
      <c r="AA39" s="200"/>
      <c r="AB39" s="180"/>
      <c r="AC39" s="192"/>
      <c r="AD39" s="192"/>
      <c r="AE39" s="192"/>
      <c r="AF39" s="192"/>
      <c r="AG39" s="192"/>
      <c r="AH39" s="192"/>
      <c r="AI39" s="192"/>
      <c r="AJ39" s="192"/>
    </row>
    <row r="40" spans="1:36" ht="18.75" customHeight="1" x14ac:dyDescent="0.2">
      <c r="A40" s="192"/>
      <c r="B40" s="17">
        <v>24</v>
      </c>
      <c r="C40" s="322" t="s">
        <v>33</v>
      </c>
      <c r="D40" s="323"/>
      <c r="E40" s="323"/>
      <c r="F40" s="324"/>
      <c r="G40" s="58"/>
      <c r="H40" s="60">
        <f>+H38*H39/1000</f>
        <v>0</v>
      </c>
      <c r="I40" s="102"/>
      <c r="J40" s="102"/>
      <c r="K40" s="102"/>
      <c r="L40" s="102"/>
      <c r="M40" s="102"/>
      <c r="N40" s="102"/>
      <c r="O40" s="18"/>
      <c r="P40" s="185"/>
      <c r="Q40" s="185"/>
      <c r="R40" s="185"/>
      <c r="S40" s="185"/>
      <c r="T40" s="181"/>
      <c r="U40" s="181"/>
      <c r="V40" s="181"/>
      <c r="W40" s="181"/>
      <c r="X40" s="181"/>
      <c r="Y40" s="183"/>
      <c r="Z40" s="200"/>
      <c r="AA40" s="200"/>
      <c r="AB40" s="180"/>
      <c r="AC40" s="192"/>
      <c r="AD40" s="192"/>
      <c r="AE40" s="192"/>
      <c r="AF40" s="192"/>
      <c r="AG40" s="192"/>
      <c r="AH40" s="192"/>
      <c r="AI40" s="192"/>
      <c r="AJ40" s="192"/>
    </row>
    <row r="41" spans="1:36" ht="18.75" customHeight="1" x14ac:dyDescent="0.2">
      <c r="A41" s="192"/>
      <c r="B41" s="17">
        <v>25</v>
      </c>
      <c r="C41" s="301" t="s">
        <v>51</v>
      </c>
      <c r="D41" s="302"/>
      <c r="E41" s="302"/>
      <c r="F41" s="303"/>
      <c r="G41" s="58"/>
      <c r="H41" s="61">
        <f>IF(H40=0,0,+H37/H40)</f>
        <v>0</v>
      </c>
      <c r="I41" s="103"/>
      <c r="J41" s="103"/>
      <c r="K41" s="103"/>
      <c r="L41" s="103"/>
      <c r="M41" s="103"/>
      <c r="N41" s="103"/>
      <c r="O41" s="64"/>
      <c r="P41" s="185"/>
      <c r="Q41" s="185"/>
      <c r="R41" s="185"/>
      <c r="S41" s="185"/>
      <c r="T41" s="181"/>
      <c r="U41" s="181"/>
      <c r="V41" s="181"/>
      <c r="W41" s="181"/>
      <c r="X41" s="181"/>
      <c r="Y41" s="183"/>
      <c r="Z41" s="200"/>
      <c r="AA41" s="200"/>
      <c r="AB41" s="180"/>
      <c r="AC41" s="192"/>
      <c r="AD41" s="192"/>
      <c r="AE41" s="192"/>
      <c r="AF41" s="192"/>
      <c r="AG41" s="192"/>
      <c r="AH41" s="192"/>
      <c r="AI41" s="192"/>
      <c r="AJ41" s="192"/>
    </row>
    <row r="42" spans="1:36" ht="18.75" hidden="1" customHeight="1" x14ac:dyDescent="0.2">
      <c r="A42" s="192"/>
      <c r="B42" s="17">
        <v>26</v>
      </c>
      <c r="C42" s="293" t="s">
        <v>73</v>
      </c>
      <c r="D42" s="294"/>
      <c r="E42" s="294"/>
      <c r="F42" s="295"/>
      <c r="G42" s="221"/>
      <c r="H42" s="222">
        <f>IF(G21=0,0,+H37/(G21*0.4))</f>
        <v>0</v>
      </c>
      <c r="I42" s="64"/>
      <c r="J42" s="64"/>
      <c r="K42" s="64"/>
      <c r="L42" s="64"/>
      <c r="M42" s="64"/>
      <c r="N42" s="64"/>
      <c r="O42" s="155"/>
      <c r="P42" s="185"/>
      <c r="Q42" s="185"/>
      <c r="R42" s="185"/>
      <c r="S42" s="185"/>
      <c r="T42" s="181"/>
      <c r="U42" s="181"/>
      <c r="V42" s="181"/>
      <c r="W42" s="181"/>
      <c r="X42" s="181"/>
      <c r="Y42" s="183"/>
      <c r="Z42" s="200"/>
      <c r="AA42" s="200"/>
      <c r="AB42" s="180"/>
      <c r="AC42" s="192"/>
      <c r="AD42" s="192"/>
      <c r="AE42" s="192"/>
      <c r="AF42" s="192"/>
      <c r="AG42" s="192"/>
      <c r="AH42" s="192"/>
      <c r="AI42" s="192"/>
      <c r="AJ42" s="192"/>
    </row>
    <row r="43" spans="1:36" ht="18.75" customHeight="1" x14ac:dyDescent="0.2">
      <c r="A43" s="192"/>
      <c r="B43" s="17"/>
      <c r="C43" s="296" t="s">
        <v>4</v>
      </c>
      <c r="D43" s="296"/>
      <c r="E43" s="296"/>
      <c r="F43" s="296"/>
      <c r="G43" s="296"/>
      <c r="H43" s="296"/>
      <c r="I43" s="212"/>
      <c r="J43" s="155"/>
      <c r="K43" s="155"/>
      <c r="L43" s="155"/>
      <c r="M43" s="155"/>
      <c r="N43" s="155"/>
      <c r="O43" s="18"/>
      <c r="P43" s="185"/>
      <c r="Q43" s="185"/>
      <c r="R43" s="185"/>
      <c r="S43" s="201"/>
      <c r="T43" s="181"/>
      <c r="U43" s="181"/>
      <c r="V43" s="181"/>
      <c r="W43" s="181"/>
      <c r="X43" s="181"/>
      <c r="Y43" s="183"/>
      <c r="Z43" s="200"/>
      <c r="AA43" s="200"/>
      <c r="AB43" s="180"/>
      <c r="AC43" s="192"/>
      <c r="AD43" s="192"/>
      <c r="AE43" s="192"/>
      <c r="AF43" s="192"/>
      <c r="AG43" s="192"/>
      <c r="AH43" s="192"/>
      <c r="AI43" s="192"/>
      <c r="AJ43" s="192"/>
    </row>
    <row r="44" spans="1:36" ht="250.5" customHeight="1" x14ac:dyDescent="0.2">
      <c r="A44" s="192"/>
      <c r="B44" s="17">
        <v>27</v>
      </c>
      <c r="C44" s="297"/>
      <c r="D44" s="297"/>
      <c r="E44" s="297"/>
      <c r="F44" s="297"/>
      <c r="G44" s="297"/>
      <c r="H44" s="297"/>
      <c r="I44" s="297"/>
      <c r="J44" s="297"/>
      <c r="K44" s="297"/>
      <c r="L44" s="297"/>
      <c r="M44" s="297"/>
      <c r="N44" s="297"/>
      <c r="O44" s="79"/>
      <c r="P44" s="185"/>
      <c r="Q44" s="185"/>
      <c r="R44" s="185"/>
      <c r="S44" s="185"/>
      <c r="T44" s="202"/>
      <c r="U44" s="202"/>
      <c r="V44" s="202"/>
      <c r="W44" s="202"/>
      <c r="X44" s="202"/>
      <c r="Y44" s="202"/>
      <c r="Z44" s="202"/>
      <c r="AA44" s="181"/>
      <c r="AB44" s="181"/>
      <c r="AC44" s="181"/>
      <c r="AD44" s="181"/>
      <c r="AE44" s="181"/>
      <c r="AF44" s="181"/>
      <c r="AG44" s="183"/>
      <c r="AH44" s="200"/>
      <c r="AI44" s="200"/>
      <c r="AJ44" s="180"/>
    </row>
    <row r="45" spans="1:36" ht="15" customHeight="1" x14ac:dyDescent="0.2">
      <c r="A45" s="192"/>
      <c r="B45" s="17"/>
      <c r="C45" s="25"/>
      <c r="D45" s="25"/>
      <c r="E45" s="150"/>
      <c r="F45" s="18"/>
      <c r="G45" s="18"/>
      <c r="H45" s="18"/>
      <c r="I45" s="18"/>
      <c r="J45" s="18"/>
      <c r="K45" s="18"/>
      <c r="L45" s="18"/>
      <c r="M45" s="18"/>
      <c r="N45" s="18"/>
      <c r="O45" s="25"/>
      <c r="P45" s="185"/>
      <c r="Q45" s="185"/>
      <c r="R45" s="185"/>
      <c r="S45" s="185"/>
      <c r="T45" s="181"/>
      <c r="U45" s="181"/>
      <c r="V45" s="181"/>
      <c r="W45" s="181"/>
      <c r="X45" s="181"/>
      <c r="Y45" s="181"/>
      <c r="Z45" s="181"/>
      <c r="AA45" s="181"/>
      <c r="AB45" s="181"/>
      <c r="AC45" s="181"/>
      <c r="AD45" s="181"/>
      <c r="AE45" s="181"/>
      <c r="AF45" s="181"/>
      <c r="AG45" s="192"/>
      <c r="AH45" s="192"/>
      <c r="AI45" s="192"/>
      <c r="AJ45" s="192"/>
    </row>
    <row r="46" spans="1:36" ht="15" customHeight="1" x14ac:dyDescent="0.2">
      <c r="A46" s="192"/>
      <c r="B46" s="17"/>
      <c r="F46" s="25"/>
      <c r="G46" s="25"/>
      <c r="H46" s="25"/>
      <c r="I46" s="25"/>
      <c r="J46" s="25"/>
      <c r="K46" s="25"/>
      <c r="L46" s="25"/>
      <c r="M46" s="25"/>
      <c r="N46" s="25"/>
      <c r="O46" s="151"/>
      <c r="P46" s="185"/>
      <c r="Q46" s="185"/>
      <c r="R46" s="185"/>
      <c r="S46" s="185"/>
      <c r="T46" s="181"/>
      <c r="U46" s="181"/>
      <c r="V46" s="181"/>
      <c r="W46" s="181"/>
      <c r="X46" s="181"/>
      <c r="Y46" s="181"/>
      <c r="Z46" s="181"/>
      <c r="AA46" s="181"/>
      <c r="AB46" s="181"/>
      <c r="AC46" s="181"/>
      <c r="AD46" s="181"/>
      <c r="AE46" s="181"/>
      <c r="AF46" s="181"/>
      <c r="AG46" s="192"/>
      <c r="AH46" s="192"/>
      <c r="AI46" s="192"/>
      <c r="AJ46" s="192"/>
    </row>
    <row r="47" spans="1:36" ht="21.75" customHeight="1" x14ac:dyDescent="0.25">
      <c r="A47" s="192"/>
      <c r="B47" s="17"/>
      <c r="O47" s="69"/>
      <c r="P47" s="185"/>
      <c r="Q47" s="185"/>
      <c r="R47" s="185"/>
      <c r="S47" s="185"/>
      <c r="T47" s="181"/>
      <c r="U47" s="181"/>
      <c r="V47" s="181"/>
      <c r="W47" s="181"/>
      <c r="X47" s="181"/>
      <c r="Y47" s="181"/>
      <c r="Z47" s="181"/>
      <c r="AA47" s="181"/>
      <c r="AB47" s="181"/>
      <c r="AC47" s="181"/>
      <c r="AD47" s="181"/>
      <c r="AE47" s="181"/>
      <c r="AF47" s="181"/>
      <c r="AG47" s="192"/>
      <c r="AH47" s="192"/>
      <c r="AI47" s="192"/>
      <c r="AJ47" s="192"/>
    </row>
    <row r="48" spans="1:36" ht="15" customHeight="1" x14ac:dyDescent="0.25">
      <c r="A48" s="192"/>
      <c r="B48" s="49" t="s">
        <v>6</v>
      </c>
      <c r="C48" s="298" t="s">
        <v>10</v>
      </c>
      <c r="D48" s="299"/>
      <c r="E48" s="299"/>
      <c r="F48" s="149"/>
      <c r="G48" s="149"/>
      <c r="H48" s="69"/>
      <c r="I48" s="69"/>
      <c r="J48" s="69"/>
      <c r="K48" s="69"/>
      <c r="L48" s="69"/>
      <c r="M48" s="69"/>
      <c r="N48" s="69"/>
      <c r="O48" s="69"/>
      <c r="P48" s="183"/>
      <c r="Q48" s="185"/>
      <c r="R48" s="185"/>
      <c r="S48" s="185"/>
      <c r="T48" s="181"/>
      <c r="U48" s="181"/>
      <c r="V48" s="181"/>
      <c r="W48" s="181"/>
      <c r="X48" s="181"/>
      <c r="Y48" s="181"/>
      <c r="Z48" s="181"/>
      <c r="AA48" s="181"/>
      <c r="AB48" s="181"/>
      <c r="AC48" s="181"/>
      <c r="AD48" s="181"/>
      <c r="AE48" s="181"/>
      <c r="AF48" s="181"/>
      <c r="AG48" s="192"/>
      <c r="AH48" s="192"/>
      <c r="AI48" s="192"/>
      <c r="AJ48" s="192"/>
    </row>
    <row r="49" spans="1:36" ht="15" customHeight="1" x14ac:dyDescent="0.2">
      <c r="A49" s="192"/>
      <c r="B49" s="49" t="s">
        <v>7</v>
      </c>
      <c r="C49" s="298" t="s">
        <v>128</v>
      </c>
      <c r="D49" s="299"/>
      <c r="E49" s="299"/>
      <c r="F49" s="299"/>
      <c r="G49" s="299"/>
      <c r="H49" s="299"/>
      <c r="I49" s="151"/>
      <c r="J49" s="151"/>
      <c r="K49" s="151"/>
      <c r="L49" s="151"/>
      <c r="M49" s="151"/>
      <c r="N49" s="151"/>
      <c r="O49" s="154"/>
      <c r="P49" s="183"/>
      <c r="Q49" s="183"/>
      <c r="R49" s="183"/>
      <c r="S49" s="185"/>
      <c r="T49" s="181"/>
      <c r="U49" s="181"/>
      <c r="V49" s="181"/>
      <c r="W49" s="181"/>
      <c r="X49" s="181"/>
      <c r="Y49" s="181"/>
      <c r="Z49" s="181"/>
      <c r="AA49" s="181"/>
      <c r="AB49" s="181"/>
      <c r="AC49" s="181"/>
      <c r="AD49" s="181"/>
      <c r="AE49" s="181"/>
      <c r="AF49" s="181"/>
      <c r="AG49" s="192"/>
      <c r="AH49" s="192"/>
      <c r="AI49" s="192"/>
      <c r="AJ49" s="192"/>
    </row>
    <row r="50" spans="1:36" ht="15" hidden="1" customHeight="1" x14ac:dyDescent="0.2">
      <c r="A50" s="192"/>
      <c r="B50" s="49" t="s">
        <v>9</v>
      </c>
      <c r="C50" s="298" t="s">
        <v>36</v>
      </c>
      <c r="D50" s="299"/>
      <c r="E50" s="299"/>
      <c r="F50" s="154"/>
      <c r="G50" s="154"/>
      <c r="H50" s="154"/>
      <c r="I50" s="154"/>
      <c r="J50" s="154"/>
      <c r="K50" s="154"/>
      <c r="L50" s="154"/>
      <c r="M50" s="154"/>
      <c r="N50" s="154"/>
      <c r="P50" s="203"/>
      <c r="Q50" s="183"/>
      <c r="R50" s="183"/>
      <c r="S50" s="185"/>
      <c r="T50" s="181"/>
      <c r="U50" s="181"/>
      <c r="V50" s="181"/>
      <c r="W50" s="181"/>
      <c r="X50" s="181"/>
      <c r="Y50" s="181"/>
      <c r="Z50" s="181"/>
      <c r="AA50" s="181"/>
      <c r="AB50" s="181"/>
      <c r="AC50" s="181"/>
      <c r="AD50" s="181"/>
      <c r="AE50" s="181"/>
      <c r="AF50" s="181"/>
      <c r="AG50" s="192"/>
      <c r="AH50" s="192"/>
      <c r="AI50" s="192"/>
      <c r="AJ50" s="192"/>
    </row>
    <row r="51" spans="1:36" ht="15" customHeight="1" x14ac:dyDescent="0.2">
      <c r="A51" s="192"/>
      <c r="B51" s="49"/>
      <c r="K51" s="300" t="str">
        <f>L3</f>
        <v>Kreuzungsbereich 4</v>
      </c>
      <c r="L51" s="300"/>
      <c r="M51" s="300"/>
      <c r="P51" s="203"/>
      <c r="Q51" s="203"/>
      <c r="R51" s="203"/>
      <c r="S51" s="185"/>
      <c r="T51" s="181"/>
      <c r="U51" s="181"/>
      <c r="V51" s="181"/>
      <c r="W51" s="181"/>
      <c r="X51" s="181"/>
      <c r="Y51" s="181"/>
      <c r="Z51" s="181"/>
      <c r="AA51" s="181"/>
      <c r="AB51" s="181"/>
      <c r="AC51" s="181"/>
      <c r="AD51" s="181"/>
      <c r="AE51" s="181"/>
      <c r="AF51" s="181"/>
      <c r="AG51" s="192"/>
      <c r="AH51" s="192"/>
      <c r="AI51" s="192"/>
      <c r="AJ51" s="192"/>
    </row>
    <row r="52" spans="1:36" ht="15" customHeight="1" x14ac:dyDescent="0.2">
      <c r="A52" s="192"/>
      <c r="B52" s="17"/>
      <c r="C52" s="134"/>
      <c r="D52" s="134"/>
      <c r="E52" s="91"/>
      <c r="F52" s="134"/>
      <c r="H52" s="70"/>
      <c r="I52" s="70"/>
      <c r="J52" s="292" t="str">
        <f>Erläuterung!D23</f>
        <v>Berechnungsformular Strom - Lichtsignalanlagen - Version 2303_V3</v>
      </c>
      <c r="K52" s="292"/>
      <c r="L52" s="292"/>
      <c r="M52" s="292"/>
      <c r="N52" s="292"/>
      <c r="O52" s="292"/>
      <c r="P52" s="204"/>
      <c r="Q52" s="203"/>
      <c r="R52" s="203"/>
      <c r="S52" s="185"/>
      <c r="T52" s="181"/>
      <c r="U52" s="181"/>
      <c r="V52" s="181"/>
      <c r="W52" s="181"/>
      <c r="X52" s="181"/>
      <c r="Y52" s="181"/>
      <c r="Z52" s="181"/>
      <c r="AA52" s="181"/>
      <c r="AB52" s="181"/>
      <c r="AC52" s="181"/>
      <c r="AD52" s="181"/>
      <c r="AE52" s="181"/>
      <c r="AF52" s="181"/>
      <c r="AG52" s="192"/>
      <c r="AH52" s="192"/>
      <c r="AI52" s="192"/>
      <c r="AJ52" s="192"/>
    </row>
    <row r="53" spans="1:36" ht="15" customHeight="1" x14ac:dyDescent="0.2">
      <c r="A53" s="192"/>
      <c r="B53" s="134"/>
      <c r="P53" s="183"/>
      <c r="Q53" s="204"/>
      <c r="R53" s="204"/>
      <c r="S53" s="185"/>
      <c r="T53" s="181"/>
      <c r="U53" s="181"/>
      <c r="V53" s="181"/>
      <c r="W53" s="181"/>
      <c r="X53" s="181"/>
      <c r="Y53" s="181"/>
      <c r="Z53" s="181"/>
      <c r="AA53" s="181"/>
      <c r="AB53" s="181"/>
      <c r="AC53" s="181"/>
      <c r="AD53" s="181"/>
      <c r="AE53" s="181"/>
      <c r="AF53" s="181"/>
      <c r="AG53" s="192"/>
      <c r="AH53" s="192"/>
      <c r="AI53" s="192"/>
      <c r="AJ53" s="192"/>
    </row>
    <row r="54" spans="1:36" ht="24" customHeight="1" x14ac:dyDescent="0.2">
      <c r="A54" s="192"/>
      <c r="O54" s="134"/>
      <c r="P54" s="183"/>
      <c r="Q54" s="183"/>
      <c r="R54" s="183"/>
      <c r="S54" s="183"/>
      <c r="T54" s="180"/>
      <c r="U54" s="180"/>
      <c r="V54" s="180"/>
      <c r="W54" s="180"/>
      <c r="X54" s="180"/>
      <c r="Y54" s="180"/>
      <c r="Z54" s="180"/>
      <c r="AA54" s="180"/>
      <c r="AB54" s="180"/>
      <c r="AC54" s="180"/>
      <c r="AD54" s="180"/>
      <c r="AE54" s="180"/>
      <c r="AF54" s="180"/>
      <c r="AG54" s="192"/>
      <c r="AH54" s="192"/>
      <c r="AI54" s="192"/>
      <c r="AJ54" s="192"/>
    </row>
    <row r="55" spans="1:36" ht="24" customHeight="1" x14ac:dyDescent="0.2">
      <c r="A55" s="192"/>
      <c r="B55" s="193"/>
      <c r="C55" s="180"/>
      <c r="D55" s="180"/>
      <c r="E55" s="180"/>
      <c r="F55" s="180"/>
      <c r="G55" s="180"/>
      <c r="H55" s="180"/>
      <c r="I55" s="180"/>
      <c r="J55" s="180"/>
      <c r="K55" s="180"/>
      <c r="L55" s="180"/>
      <c r="M55" s="180"/>
      <c r="N55" s="180"/>
      <c r="O55" s="180"/>
      <c r="P55" s="205"/>
      <c r="Q55" s="205"/>
      <c r="R55" s="183"/>
      <c r="S55" s="183"/>
      <c r="T55" s="180"/>
      <c r="U55" s="180"/>
      <c r="V55" s="180"/>
      <c r="W55" s="180"/>
      <c r="X55" s="180"/>
      <c r="Y55" s="180"/>
      <c r="Z55" s="180"/>
      <c r="AA55" s="180"/>
      <c r="AB55" s="180"/>
      <c r="AC55" s="180"/>
      <c r="AD55" s="180"/>
      <c r="AE55" s="180"/>
      <c r="AF55" s="180"/>
      <c r="AG55" s="192"/>
      <c r="AH55" s="192"/>
      <c r="AI55" s="192"/>
      <c r="AJ55" s="192"/>
    </row>
    <row r="56" spans="1:36" ht="24" customHeight="1" x14ac:dyDescent="0.2">
      <c r="A56" s="192"/>
      <c r="B56" s="193"/>
      <c r="C56" s="180"/>
      <c r="D56" s="180"/>
      <c r="E56" s="180"/>
      <c r="F56" s="180"/>
      <c r="G56" s="180"/>
      <c r="H56" s="180"/>
      <c r="I56" s="180"/>
      <c r="J56" s="180"/>
      <c r="K56" s="180"/>
      <c r="L56" s="180"/>
      <c r="M56" s="180"/>
      <c r="N56" s="180"/>
      <c r="O56" s="180"/>
      <c r="P56" s="183"/>
      <c r="Q56" s="183"/>
      <c r="R56" s="183"/>
      <c r="S56" s="183"/>
      <c r="T56" s="183"/>
      <c r="U56" s="180"/>
      <c r="V56" s="180"/>
      <c r="W56" s="180"/>
      <c r="X56" s="180"/>
      <c r="Y56" s="180"/>
      <c r="Z56" s="180"/>
      <c r="AA56" s="180"/>
      <c r="AB56" s="180"/>
      <c r="AC56" s="180"/>
      <c r="AD56" s="180"/>
      <c r="AE56" s="180"/>
      <c r="AF56" s="180"/>
      <c r="AG56" s="192"/>
      <c r="AH56" s="192"/>
      <c r="AI56" s="192"/>
      <c r="AJ56" s="192"/>
    </row>
    <row r="57" spans="1:36" ht="24" customHeight="1" x14ac:dyDescent="0.2">
      <c r="A57" s="192"/>
      <c r="B57" s="193"/>
      <c r="C57" s="180"/>
      <c r="D57" s="180"/>
      <c r="E57" s="180"/>
      <c r="F57" s="180"/>
      <c r="G57" s="180"/>
      <c r="H57" s="180"/>
      <c r="I57" s="180"/>
      <c r="J57" s="180"/>
      <c r="K57" s="180"/>
      <c r="L57" s="180"/>
      <c r="M57" s="180"/>
      <c r="N57" s="180"/>
      <c r="O57" s="180"/>
      <c r="P57" s="183"/>
      <c r="Q57" s="183"/>
      <c r="R57" s="183"/>
      <c r="S57" s="183"/>
      <c r="T57" s="180"/>
      <c r="U57" s="180"/>
      <c r="V57" s="180"/>
      <c r="W57" s="180"/>
      <c r="X57" s="180"/>
      <c r="Y57" s="180"/>
      <c r="Z57" s="180"/>
      <c r="AA57" s="180"/>
      <c r="AB57" s="180"/>
      <c r="AC57" s="180"/>
      <c r="AD57" s="180"/>
      <c r="AE57" s="180"/>
      <c r="AF57" s="180"/>
      <c r="AG57" s="192"/>
      <c r="AH57" s="192"/>
      <c r="AI57" s="192"/>
      <c r="AJ57" s="192"/>
    </row>
    <row r="58" spans="1:36" ht="24" customHeight="1" x14ac:dyDescent="0.2">
      <c r="A58" s="192"/>
      <c r="B58" s="193"/>
      <c r="C58" s="180"/>
      <c r="D58" s="180"/>
      <c r="E58" s="180"/>
      <c r="F58" s="180"/>
      <c r="G58" s="180"/>
      <c r="H58" s="180"/>
      <c r="I58" s="180"/>
      <c r="J58" s="180"/>
      <c r="K58" s="180"/>
      <c r="L58" s="180"/>
      <c r="M58" s="180"/>
      <c r="N58" s="180"/>
      <c r="O58" s="180"/>
      <c r="P58" s="204"/>
      <c r="Q58" s="204"/>
      <c r="R58" s="204"/>
      <c r="S58" s="204"/>
      <c r="T58" s="180"/>
      <c r="U58" s="180"/>
      <c r="V58" s="180"/>
      <c r="W58" s="180"/>
      <c r="X58" s="180"/>
      <c r="Y58" s="180"/>
      <c r="Z58" s="180"/>
      <c r="AA58" s="180"/>
      <c r="AB58" s="180"/>
      <c r="AC58" s="180"/>
      <c r="AD58" s="180"/>
      <c r="AE58" s="180"/>
      <c r="AF58" s="180"/>
      <c r="AG58" s="192"/>
      <c r="AH58" s="192"/>
      <c r="AI58" s="192"/>
      <c r="AJ58" s="192"/>
    </row>
    <row r="59" spans="1:36" ht="24" customHeight="1" x14ac:dyDescent="0.2">
      <c r="A59" s="192"/>
      <c r="B59" s="193"/>
      <c r="C59" s="180"/>
      <c r="D59" s="180"/>
      <c r="E59" s="180"/>
      <c r="F59" s="180"/>
      <c r="G59" s="180"/>
      <c r="H59" s="180"/>
      <c r="I59" s="180"/>
      <c r="J59" s="180"/>
      <c r="K59" s="180"/>
      <c r="L59" s="180"/>
      <c r="M59" s="180"/>
      <c r="N59" s="180"/>
      <c r="O59" s="180"/>
      <c r="P59" s="183"/>
      <c r="Q59" s="183"/>
      <c r="R59" s="183"/>
      <c r="S59" s="183"/>
      <c r="T59" s="180"/>
      <c r="U59" s="180"/>
      <c r="V59" s="180"/>
      <c r="W59" s="180"/>
      <c r="X59" s="180"/>
      <c r="Y59" s="180"/>
      <c r="Z59" s="180"/>
      <c r="AA59" s="180"/>
      <c r="AB59" s="180"/>
      <c r="AC59" s="180"/>
      <c r="AD59" s="180"/>
      <c r="AE59" s="180"/>
      <c r="AF59" s="180"/>
      <c r="AG59" s="183"/>
      <c r="AH59" s="180"/>
      <c r="AI59" s="180"/>
      <c r="AJ59" s="180"/>
    </row>
    <row r="60" spans="1:36" ht="25.5" customHeight="1" x14ac:dyDescent="0.2">
      <c r="A60" s="192"/>
      <c r="B60" s="193"/>
      <c r="C60" s="180"/>
      <c r="D60" s="180"/>
      <c r="E60" s="180"/>
      <c r="F60" s="180"/>
      <c r="G60" s="180"/>
      <c r="H60" s="180"/>
      <c r="I60" s="180"/>
      <c r="J60" s="180"/>
      <c r="K60" s="180"/>
      <c r="L60" s="180"/>
      <c r="M60" s="180"/>
      <c r="N60" s="180"/>
      <c r="O60" s="180"/>
      <c r="P60" s="183"/>
      <c r="Q60" s="183"/>
      <c r="R60" s="183"/>
      <c r="S60" s="183"/>
      <c r="T60" s="180"/>
      <c r="U60" s="180"/>
      <c r="V60" s="180"/>
      <c r="W60" s="180"/>
      <c r="X60" s="180"/>
      <c r="Y60" s="180"/>
      <c r="Z60" s="180"/>
      <c r="AA60" s="180"/>
      <c r="AB60" s="180"/>
      <c r="AC60" s="180"/>
      <c r="AD60" s="180"/>
      <c r="AE60" s="180"/>
      <c r="AF60" s="180"/>
      <c r="AG60" s="183"/>
      <c r="AH60" s="180"/>
      <c r="AI60" s="180"/>
      <c r="AJ60" s="180"/>
    </row>
    <row r="61" spans="1:36" x14ac:dyDescent="0.2">
      <c r="A61" s="192"/>
      <c r="B61" s="193"/>
      <c r="C61" s="180"/>
      <c r="D61" s="180"/>
      <c r="E61" s="180"/>
      <c r="F61" s="180"/>
      <c r="G61" s="180"/>
      <c r="H61" s="180"/>
      <c r="I61" s="180"/>
      <c r="J61" s="180"/>
      <c r="K61" s="180"/>
      <c r="L61" s="180"/>
      <c r="M61" s="180"/>
      <c r="N61" s="180"/>
      <c r="O61" s="180"/>
      <c r="P61" s="183"/>
      <c r="Q61" s="183"/>
      <c r="R61" s="183"/>
      <c r="S61" s="183"/>
      <c r="T61" s="180"/>
      <c r="U61" s="180"/>
      <c r="V61" s="180"/>
      <c r="W61" s="180"/>
      <c r="X61" s="180"/>
      <c r="Y61" s="180"/>
      <c r="Z61" s="180"/>
      <c r="AA61" s="180"/>
      <c r="AB61" s="180"/>
      <c r="AC61" s="180"/>
      <c r="AD61" s="180"/>
      <c r="AE61" s="180"/>
      <c r="AF61" s="180"/>
      <c r="AG61" s="183"/>
      <c r="AH61" s="180"/>
      <c r="AI61" s="180"/>
      <c r="AJ61" s="180"/>
    </row>
    <row r="62" spans="1:36" x14ac:dyDescent="0.2">
      <c r="A62" s="192"/>
      <c r="B62" s="193"/>
      <c r="C62" s="180"/>
      <c r="D62" s="180"/>
      <c r="E62" s="180"/>
      <c r="F62" s="180"/>
      <c r="G62" s="180"/>
      <c r="H62" s="180"/>
      <c r="I62" s="180"/>
      <c r="J62" s="180"/>
      <c r="K62" s="180"/>
      <c r="L62" s="180"/>
      <c r="M62" s="180"/>
      <c r="N62" s="180"/>
      <c r="O62" s="180"/>
      <c r="P62" s="183"/>
      <c r="Q62" s="183"/>
      <c r="R62" s="183"/>
      <c r="S62" s="183"/>
      <c r="T62" s="180"/>
      <c r="U62" s="180"/>
      <c r="V62" s="180"/>
      <c r="W62" s="180"/>
      <c r="X62" s="180"/>
      <c r="Y62" s="180"/>
      <c r="Z62" s="180"/>
      <c r="AA62" s="180"/>
      <c r="AB62" s="180"/>
      <c r="AC62" s="180"/>
      <c r="AD62" s="180"/>
      <c r="AE62" s="180"/>
      <c r="AF62" s="180"/>
      <c r="AG62" s="183"/>
      <c r="AH62" s="180"/>
      <c r="AI62" s="180"/>
      <c r="AJ62" s="180"/>
    </row>
    <row r="63" spans="1:36" x14ac:dyDescent="0.2">
      <c r="A63" s="192"/>
      <c r="B63" s="193"/>
      <c r="C63" s="180"/>
      <c r="D63" s="180"/>
      <c r="E63" s="180"/>
      <c r="F63" s="180"/>
      <c r="G63" s="180"/>
      <c r="H63" s="180"/>
      <c r="I63" s="180"/>
      <c r="J63" s="180"/>
      <c r="K63" s="180"/>
      <c r="L63" s="180"/>
      <c r="M63" s="180"/>
      <c r="N63" s="180"/>
      <c r="O63" s="180"/>
      <c r="P63" s="183"/>
      <c r="Q63" s="183"/>
      <c r="R63" s="183"/>
      <c r="S63" s="183"/>
      <c r="T63" s="180"/>
      <c r="U63" s="180"/>
      <c r="V63" s="180"/>
      <c r="W63" s="180"/>
      <c r="X63" s="180"/>
      <c r="Y63" s="180"/>
      <c r="Z63" s="180"/>
      <c r="AA63" s="180"/>
      <c r="AB63" s="180"/>
      <c r="AC63" s="180"/>
      <c r="AD63" s="180"/>
      <c r="AE63" s="180"/>
      <c r="AF63" s="180"/>
      <c r="AG63" s="183"/>
      <c r="AH63" s="180"/>
      <c r="AI63" s="180"/>
      <c r="AJ63" s="180"/>
    </row>
    <row r="64" spans="1:36" x14ac:dyDescent="0.2">
      <c r="A64" s="192"/>
      <c r="B64" s="193"/>
      <c r="C64" s="180"/>
      <c r="D64" s="180"/>
      <c r="E64" s="180"/>
      <c r="F64" s="180"/>
      <c r="G64" s="180"/>
      <c r="H64" s="180"/>
      <c r="I64" s="180"/>
      <c r="J64" s="180"/>
      <c r="K64" s="180"/>
      <c r="L64" s="180"/>
      <c r="M64" s="180"/>
      <c r="N64" s="180"/>
      <c r="O64" s="180"/>
      <c r="P64" s="183"/>
      <c r="Q64" s="183"/>
      <c r="R64" s="183"/>
      <c r="S64" s="183"/>
      <c r="T64" s="180"/>
      <c r="U64" s="180"/>
      <c r="V64" s="180"/>
      <c r="W64" s="180"/>
      <c r="X64" s="180"/>
      <c r="Y64" s="180"/>
      <c r="Z64" s="180"/>
      <c r="AA64" s="180"/>
      <c r="AB64" s="180"/>
      <c r="AC64" s="180"/>
      <c r="AD64" s="180"/>
      <c r="AE64" s="180"/>
      <c r="AF64" s="180"/>
      <c r="AG64" s="183"/>
      <c r="AH64" s="180"/>
      <c r="AI64" s="180"/>
      <c r="AJ64" s="180"/>
    </row>
    <row r="65" spans="1:36" x14ac:dyDescent="0.2">
      <c r="A65" s="192"/>
      <c r="B65" s="193"/>
      <c r="C65" s="180"/>
      <c r="D65" s="180"/>
      <c r="E65" s="180"/>
      <c r="F65" s="180"/>
      <c r="G65" s="180"/>
      <c r="H65" s="180"/>
      <c r="I65" s="180"/>
      <c r="J65" s="180"/>
      <c r="K65" s="180"/>
      <c r="L65" s="180"/>
      <c r="M65" s="180"/>
      <c r="N65" s="180"/>
      <c r="O65" s="180"/>
      <c r="P65" s="183"/>
      <c r="Q65" s="183"/>
      <c r="R65" s="183"/>
      <c r="S65" s="183"/>
      <c r="T65" s="180"/>
      <c r="U65" s="180"/>
      <c r="V65" s="180"/>
      <c r="W65" s="180"/>
      <c r="X65" s="180"/>
      <c r="Y65" s="180"/>
      <c r="Z65" s="180"/>
      <c r="AA65" s="180"/>
      <c r="AB65" s="180"/>
      <c r="AC65" s="180"/>
      <c r="AD65" s="180"/>
      <c r="AE65" s="180"/>
      <c r="AF65" s="180"/>
      <c r="AG65" s="183"/>
      <c r="AH65" s="180"/>
      <c r="AI65" s="180"/>
      <c r="AJ65" s="180"/>
    </row>
    <row r="66" spans="1:36" x14ac:dyDescent="0.2">
      <c r="A66" s="192"/>
      <c r="B66" s="193"/>
      <c r="C66" s="180"/>
      <c r="D66" s="180"/>
      <c r="E66" s="180"/>
      <c r="F66" s="180"/>
      <c r="G66" s="180"/>
      <c r="H66" s="180"/>
      <c r="I66" s="180"/>
      <c r="J66" s="180"/>
      <c r="K66" s="180"/>
      <c r="L66" s="180"/>
      <c r="M66" s="180"/>
      <c r="N66" s="180"/>
      <c r="O66" s="180"/>
      <c r="P66" s="183"/>
      <c r="Q66" s="183"/>
      <c r="R66" s="183"/>
      <c r="S66" s="183"/>
      <c r="T66" s="180"/>
      <c r="U66" s="180"/>
      <c r="V66" s="180"/>
      <c r="W66" s="180"/>
      <c r="X66" s="180"/>
      <c r="Y66" s="180"/>
      <c r="Z66" s="180"/>
      <c r="AA66" s="180"/>
      <c r="AB66" s="180"/>
      <c r="AC66" s="180"/>
      <c r="AD66" s="180"/>
      <c r="AE66" s="180"/>
      <c r="AF66" s="180"/>
      <c r="AG66" s="183"/>
      <c r="AH66" s="180"/>
      <c r="AI66" s="180"/>
      <c r="AJ66" s="180"/>
    </row>
    <row r="67" spans="1:36" x14ac:dyDescent="0.2">
      <c r="A67" s="192"/>
      <c r="B67" s="193"/>
      <c r="C67" s="180"/>
      <c r="D67" s="180"/>
      <c r="E67" s="180"/>
      <c r="F67" s="180"/>
      <c r="G67" s="180"/>
      <c r="H67" s="180"/>
      <c r="I67" s="180"/>
      <c r="J67" s="180"/>
      <c r="K67" s="180"/>
      <c r="L67" s="180"/>
      <c r="M67" s="180"/>
      <c r="N67" s="180"/>
      <c r="O67" s="180"/>
      <c r="P67" s="183"/>
      <c r="Q67" s="183"/>
      <c r="R67" s="183"/>
      <c r="S67" s="183"/>
      <c r="T67" s="180"/>
      <c r="U67" s="180"/>
      <c r="V67" s="180"/>
      <c r="W67" s="180"/>
      <c r="X67" s="180"/>
      <c r="Y67" s="180"/>
      <c r="Z67" s="180"/>
      <c r="AA67" s="180"/>
      <c r="AB67" s="180"/>
      <c r="AC67" s="180"/>
      <c r="AD67" s="180"/>
      <c r="AE67" s="180"/>
      <c r="AF67" s="180"/>
      <c r="AG67" s="183"/>
      <c r="AH67" s="180"/>
      <c r="AI67" s="180"/>
      <c r="AJ67" s="180"/>
    </row>
    <row r="68" spans="1:36" x14ac:dyDescent="0.2">
      <c r="A68" s="192"/>
      <c r="B68" s="193"/>
      <c r="C68" s="180"/>
      <c r="D68" s="180"/>
      <c r="E68" s="180"/>
      <c r="F68" s="180"/>
      <c r="G68" s="180"/>
      <c r="H68" s="180"/>
      <c r="I68" s="180"/>
      <c r="J68" s="180"/>
      <c r="K68" s="180"/>
      <c r="L68" s="180"/>
      <c r="M68" s="180"/>
      <c r="N68" s="180"/>
      <c r="O68" s="180"/>
      <c r="P68" s="183"/>
      <c r="Q68" s="183"/>
      <c r="R68" s="183"/>
      <c r="S68" s="183"/>
      <c r="T68" s="180"/>
      <c r="U68" s="180"/>
      <c r="V68" s="180"/>
      <c r="W68" s="180"/>
      <c r="X68" s="180"/>
      <c r="Y68" s="180"/>
      <c r="Z68" s="180"/>
      <c r="AA68" s="180"/>
      <c r="AB68" s="180"/>
      <c r="AC68" s="180"/>
      <c r="AD68" s="180"/>
      <c r="AE68" s="180"/>
      <c r="AF68" s="180"/>
      <c r="AG68" s="183"/>
      <c r="AH68" s="180"/>
      <c r="AI68" s="180"/>
      <c r="AJ68" s="180"/>
    </row>
    <row r="69" spans="1:36" x14ac:dyDescent="0.2">
      <c r="A69" s="192"/>
      <c r="B69" s="193"/>
      <c r="C69" s="180"/>
      <c r="D69" s="180"/>
      <c r="E69" s="180"/>
      <c r="F69" s="180"/>
      <c r="G69" s="180"/>
      <c r="H69" s="180"/>
      <c r="I69" s="180"/>
      <c r="J69" s="180"/>
      <c r="K69" s="180"/>
      <c r="L69" s="180"/>
      <c r="M69" s="180"/>
      <c r="N69" s="180"/>
      <c r="O69" s="180"/>
      <c r="P69" s="183"/>
      <c r="Q69" s="183"/>
      <c r="R69" s="183"/>
      <c r="S69" s="183"/>
      <c r="T69" s="180"/>
      <c r="U69" s="180"/>
      <c r="V69" s="180"/>
      <c r="W69" s="180"/>
      <c r="X69" s="180"/>
      <c r="Y69" s="180"/>
      <c r="Z69" s="180"/>
      <c r="AA69" s="180"/>
      <c r="AB69" s="180"/>
      <c r="AC69" s="180"/>
      <c r="AD69" s="180"/>
      <c r="AE69" s="180"/>
      <c r="AF69" s="180"/>
      <c r="AG69" s="183"/>
      <c r="AH69" s="180"/>
      <c r="AI69" s="180"/>
      <c r="AJ69" s="180"/>
    </row>
    <row r="70" spans="1:36" x14ac:dyDescent="0.2">
      <c r="A70" s="192"/>
      <c r="B70" s="193"/>
      <c r="C70" s="180"/>
      <c r="D70" s="180"/>
      <c r="E70" s="180"/>
      <c r="F70" s="180"/>
      <c r="G70" s="180"/>
      <c r="H70" s="180"/>
      <c r="I70" s="180"/>
      <c r="J70" s="180"/>
      <c r="K70" s="180"/>
      <c r="L70" s="180"/>
      <c r="M70" s="180"/>
      <c r="N70" s="180"/>
      <c r="O70" s="180"/>
      <c r="P70" s="183"/>
      <c r="Q70" s="183"/>
      <c r="R70" s="183"/>
      <c r="S70" s="183"/>
      <c r="T70" s="180"/>
      <c r="U70" s="180"/>
      <c r="V70" s="180"/>
      <c r="W70" s="180"/>
      <c r="X70" s="180"/>
      <c r="Y70" s="180"/>
      <c r="Z70" s="180"/>
      <c r="AA70" s="180"/>
      <c r="AB70" s="180"/>
      <c r="AC70" s="180"/>
      <c r="AD70" s="180"/>
      <c r="AE70" s="180"/>
      <c r="AF70" s="180"/>
      <c r="AG70" s="183"/>
      <c r="AH70" s="180"/>
      <c r="AI70" s="180"/>
      <c r="AJ70" s="180"/>
    </row>
    <row r="71" spans="1:36" x14ac:dyDescent="0.2">
      <c r="A71" s="192"/>
      <c r="B71" s="193"/>
      <c r="C71" s="180"/>
      <c r="D71" s="180"/>
      <c r="E71" s="180"/>
      <c r="F71" s="180"/>
      <c r="G71" s="180"/>
      <c r="H71" s="180"/>
      <c r="I71" s="180"/>
      <c r="J71" s="180"/>
      <c r="K71" s="180"/>
      <c r="L71" s="180"/>
      <c r="M71" s="180"/>
      <c r="N71" s="180"/>
      <c r="O71" s="180"/>
      <c r="P71" s="183"/>
      <c r="Q71" s="183"/>
      <c r="R71" s="183"/>
      <c r="S71" s="183"/>
      <c r="T71" s="180"/>
      <c r="U71" s="180"/>
      <c r="V71" s="180"/>
      <c r="W71" s="180"/>
      <c r="X71" s="180"/>
      <c r="Y71" s="180"/>
      <c r="Z71" s="180"/>
      <c r="AA71" s="180"/>
      <c r="AB71" s="180"/>
      <c r="AC71" s="180"/>
      <c r="AD71" s="180"/>
      <c r="AE71" s="180"/>
      <c r="AF71" s="180"/>
      <c r="AG71" s="183"/>
      <c r="AH71" s="180"/>
      <c r="AI71" s="180"/>
      <c r="AJ71" s="180"/>
    </row>
    <row r="72" spans="1:36" x14ac:dyDescent="0.2">
      <c r="A72" s="192"/>
      <c r="B72" s="193"/>
      <c r="C72" s="180"/>
      <c r="D72" s="180"/>
      <c r="E72" s="180"/>
      <c r="F72" s="180"/>
      <c r="G72" s="180"/>
      <c r="H72" s="180"/>
      <c r="I72" s="180"/>
      <c r="J72" s="180"/>
      <c r="K72" s="180"/>
      <c r="L72" s="180"/>
      <c r="M72" s="180"/>
      <c r="N72" s="180"/>
      <c r="O72" s="180"/>
      <c r="P72" s="183"/>
      <c r="Q72" s="183"/>
      <c r="R72" s="183"/>
      <c r="S72" s="183"/>
      <c r="T72" s="180"/>
      <c r="U72" s="180"/>
      <c r="V72" s="180"/>
      <c r="W72" s="180"/>
      <c r="X72" s="180"/>
      <c r="Y72" s="180"/>
      <c r="Z72" s="180"/>
      <c r="AA72" s="180"/>
      <c r="AB72" s="180"/>
      <c r="AC72" s="180"/>
      <c r="AD72" s="180"/>
      <c r="AE72" s="180"/>
      <c r="AF72" s="180"/>
      <c r="AG72" s="183"/>
      <c r="AH72" s="180"/>
      <c r="AI72" s="180"/>
      <c r="AJ72" s="180"/>
    </row>
    <row r="73" spans="1:36" x14ac:dyDescent="0.2">
      <c r="A73" s="192"/>
      <c r="B73" s="193"/>
      <c r="C73" s="180"/>
      <c r="D73" s="180"/>
      <c r="E73" s="180"/>
      <c r="F73" s="180"/>
      <c r="G73" s="180"/>
      <c r="H73" s="180"/>
      <c r="I73" s="180"/>
      <c r="J73" s="180"/>
      <c r="K73" s="180"/>
      <c r="L73" s="180"/>
      <c r="M73" s="180"/>
      <c r="N73" s="180"/>
      <c r="O73" s="180"/>
      <c r="P73" s="183"/>
      <c r="Q73" s="183"/>
      <c r="R73" s="183"/>
      <c r="S73" s="183"/>
      <c r="T73" s="180"/>
      <c r="U73" s="180"/>
      <c r="V73" s="180"/>
      <c r="W73" s="180"/>
      <c r="X73" s="180"/>
      <c r="Y73" s="180"/>
      <c r="Z73" s="180"/>
      <c r="AA73" s="180"/>
      <c r="AB73" s="180"/>
      <c r="AC73" s="180"/>
      <c r="AD73" s="180"/>
      <c r="AE73" s="180"/>
      <c r="AF73" s="180"/>
      <c r="AG73" s="183"/>
      <c r="AH73" s="180"/>
      <c r="AI73" s="180"/>
      <c r="AJ73" s="180"/>
    </row>
    <row r="74" spans="1:36" x14ac:dyDescent="0.2">
      <c r="A74" s="192"/>
      <c r="B74" s="193"/>
      <c r="C74" s="180"/>
      <c r="D74" s="180"/>
      <c r="E74" s="180"/>
      <c r="F74" s="180"/>
      <c r="G74" s="180"/>
      <c r="H74" s="180"/>
      <c r="I74" s="180"/>
      <c r="J74" s="180"/>
      <c r="K74" s="180"/>
      <c r="L74" s="180"/>
      <c r="M74" s="180"/>
      <c r="N74" s="180"/>
      <c r="O74" s="180"/>
      <c r="P74" s="183"/>
      <c r="Q74" s="183"/>
      <c r="R74" s="183"/>
      <c r="S74" s="183"/>
      <c r="T74" s="180"/>
      <c r="U74" s="180"/>
      <c r="V74" s="180"/>
      <c r="W74" s="180"/>
      <c r="X74" s="180"/>
      <c r="Y74" s="180"/>
      <c r="Z74" s="180"/>
      <c r="AA74" s="180"/>
      <c r="AB74" s="180"/>
      <c r="AC74" s="180"/>
      <c r="AD74" s="180"/>
      <c r="AE74" s="180"/>
      <c r="AF74" s="180"/>
      <c r="AG74" s="183"/>
      <c r="AH74" s="180"/>
      <c r="AI74" s="180"/>
      <c r="AJ74" s="180"/>
    </row>
    <row r="75" spans="1:36" x14ac:dyDescent="0.2">
      <c r="A75" s="192"/>
      <c r="B75" s="193"/>
      <c r="C75" s="180"/>
      <c r="D75" s="180"/>
      <c r="E75" s="180"/>
      <c r="F75" s="180"/>
      <c r="G75" s="180"/>
      <c r="H75" s="180"/>
      <c r="I75" s="180"/>
      <c r="J75" s="180"/>
      <c r="K75" s="180"/>
      <c r="L75" s="180"/>
      <c r="M75" s="180"/>
      <c r="N75" s="180"/>
      <c r="O75" s="180"/>
      <c r="P75" s="183"/>
      <c r="Q75" s="183"/>
      <c r="R75" s="183"/>
      <c r="S75" s="183"/>
      <c r="T75" s="180"/>
      <c r="U75" s="180"/>
      <c r="V75" s="180"/>
      <c r="W75" s="180"/>
      <c r="X75" s="180"/>
      <c r="Y75" s="180"/>
      <c r="Z75" s="180"/>
      <c r="AA75" s="180"/>
      <c r="AB75" s="180"/>
      <c r="AC75" s="180"/>
      <c r="AD75" s="180"/>
      <c r="AE75" s="180"/>
      <c r="AF75" s="180"/>
      <c r="AG75" s="183"/>
      <c r="AH75" s="180"/>
      <c r="AI75" s="180"/>
      <c r="AJ75" s="180"/>
    </row>
    <row r="76" spans="1:36" x14ac:dyDescent="0.2">
      <c r="A76" s="192"/>
      <c r="B76" s="193"/>
      <c r="C76" s="180"/>
      <c r="D76" s="180"/>
      <c r="E76" s="180"/>
      <c r="F76" s="180"/>
      <c r="G76" s="180"/>
      <c r="H76" s="180"/>
      <c r="I76" s="180"/>
      <c r="J76" s="180"/>
      <c r="K76" s="180"/>
      <c r="L76" s="180"/>
      <c r="M76" s="180"/>
      <c r="N76" s="180"/>
      <c r="O76" s="180"/>
      <c r="P76" s="183"/>
      <c r="Q76" s="183"/>
      <c r="R76" s="183"/>
      <c r="S76" s="183"/>
      <c r="T76" s="180"/>
      <c r="U76" s="180"/>
      <c r="V76" s="180"/>
      <c r="W76" s="180"/>
      <c r="X76" s="180"/>
      <c r="Y76" s="180"/>
      <c r="Z76" s="180"/>
      <c r="AA76" s="180"/>
      <c r="AB76" s="180"/>
      <c r="AC76" s="180"/>
      <c r="AD76" s="180"/>
      <c r="AE76" s="180"/>
      <c r="AF76" s="180"/>
      <c r="AG76" s="183"/>
      <c r="AH76" s="180"/>
      <c r="AI76" s="180"/>
      <c r="AJ76" s="180"/>
    </row>
    <row r="77" spans="1:36" x14ac:dyDescent="0.2">
      <c r="A77" s="192"/>
      <c r="B77" s="193"/>
      <c r="C77" s="180"/>
      <c r="D77" s="180"/>
      <c r="E77" s="180"/>
      <c r="F77" s="180"/>
      <c r="G77" s="180"/>
      <c r="H77" s="180"/>
      <c r="I77" s="180"/>
      <c r="J77" s="180"/>
      <c r="K77" s="180"/>
      <c r="L77" s="180"/>
      <c r="M77" s="180"/>
      <c r="N77" s="180"/>
      <c r="O77" s="180"/>
      <c r="P77" s="183"/>
      <c r="Q77" s="183"/>
      <c r="R77" s="183"/>
      <c r="S77" s="183"/>
      <c r="T77" s="180"/>
      <c r="U77" s="180"/>
      <c r="V77" s="180"/>
      <c r="W77" s="180"/>
      <c r="X77" s="180"/>
      <c r="Y77" s="180"/>
      <c r="Z77" s="180"/>
      <c r="AA77" s="180"/>
      <c r="AB77" s="180"/>
      <c r="AC77" s="180"/>
      <c r="AD77" s="180"/>
      <c r="AE77" s="180"/>
      <c r="AF77" s="180"/>
      <c r="AG77" s="183"/>
      <c r="AH77" s="180"/>
      <c r="AI77" s="180"/>
      <c r="AJ77" s="180"/>
    </row>
    <row r="78" spans="1:36" x14ac:dyDescent="0.2">
      <c r="A78" s="192"/>
      <c r="B78" s="193"/>
      <c r="C78" s="180"/>
      <c r="D78" s="180"/>
      <c r="E78" s="180"/>
      <c r="F78" s="180"/>
      <c r="G78" s="180"/>
      <c r="H78" s="180"/>
      <c r="I78" s="180"/>
      <c r="J78" s="180"/>
      <c r="K78" s="180"/>
      <c r="L78" s="180"/>
      <c r="M78" s="180"/>
      <c r="N78" s="180"/>
      <c r="O78" s="180"/>
      <c r="P78" s="183"/>
      <c r="Q78" s="183"/>
      <c r="R78" s="183"/>
      <c r="S78" s="183"/>
      <c r="T78" s="180"/>
      <c r="U78" s="180"/>
      <c r="V78" s="180"/>
      <c r="W78" s="180"/>
      <c r="X78" s="180"/>
      <c r="Y78" s="180"/>
      <c r="Z78" s="180"/>
      <c r="AA78" s="180"/>
      <c r="AB78" s="180"/>
      <c r="AC78" s="180"/>
      <c r="AD78" s="180"/>
      <c r="AE78" s="180"/>
      <c r="AF78" s="180"/>
      <c r="AG78" s="183"/>
      <c r="AH78" s="180"/>
      <c r="AI78" s="180"/>
      <c r="AJ78" s="180"/>
    </row>
    <row r="79" spans="1:36" x14ac:dyDescent="0.2">
      <c r="A79" s="192"/>
      <c r="B79" s="193"/>
      <c r="C79" s="180"/>
      <c r="D79" s="180"/>
      <c r="E79" s="180"/>
      <c r="F79" s="180"/>
      <c r="G79" s="180"/>
      <c r="H79" s="180"/>
      <c r="I79" s="180"/>
      <c r="J79" s="180"/>
      <c r="K79" s="180"/>
      <c r="L79" s="180"/>
      <c r="M79" s="180"/>
      <c r="N79" s="180"/>
      <c r="O79" s="180"/>
      <c r="P79" s="183"/>
      <c r="Q79" s="183"/>
      <c r="R79" s="183"/>
      <c r="S79" s="183"/>
      <c r="T79" s="180"/>
      <c r="U79" s="180"/>
      <c r="V79" s="180"/>
      <c r="W79" s="180"/>
      <c r="X79" s="180"/>
      <c r="Y79" s="180"/>
      <c r="Z79" s="180"/>
      <c r="AA79" s="180"/>
      <c r="AB79" s="180"/>
      <c r="AC79" s="180"/>
      <c r="AD79" s="180"/>
      <c r="AE79" s="180"/>
      <c r="AF79" s="180"/>
      <c r="AG79" s="183"/>
      <c r="AH79" s="180"/>
      <c r="AI79" s="180"/>
      <c r="AJ79" s="180"/>
    </row>
    <row r="80" spans="1:36" x14ac:dyDescent="0.2">
      <c r="A80" s="192"/>
      <c r="B80" s="193"/>
      <c r="C80" s="180"/>
      <c r="D80" s="180"/>
      <c r="E80" s="180"/>
      <c r="F80" s="180"/>
      <c r="G80" s="180"/>
      <c r="H80" s="180"/>
      <c r="I80" s="180"/>
      <c r="J80" s="180"/>
      <c r="K80" s="180"/>
      <c r="L80" s="180"/>
      <c r="M80" s="180"/>
      <c r="N80" s="180"/>
      <c r="O80" s="180"/>
      <c r="P80" s="183"/>
      <c r="Q80" s="183"/>
      <c r="R80" s="183"/>
      <c r="S80" s="183"/>
      <c r="T80" s="180"/>
      <c r="U80" s="180"/>
      <c r="V80" s="180"/>
      <c r="W80" s="180"/>
      <c r="X80" s="180"/>
      <c r="Y80" s="180"/>
      <c r="Z80" s="180"/>
      <c r="AA80" s="180"/>
      <c r="AB80" s="180"/>
      <c r="AC80" s="180"/>
      <c r="AD80" s="180"/>
      <c r="AE80" s="180"/>
      <c r="AF80" s="180"/>
      <c r="AG80" s="183"/>
      <c r="AH80" s="180"/>
      <c r="AI80" s="180"/>
      <c r="AJ80" s="180"/>
    </row>
    <row r="81" spans="1:36" x14ac:dyDescent="0.2">
      <c r="A81" s="192"/>
      <c r="B81" s="193"/>
      <c r="C81" s="180"/>
      <c r="D81" s="180"/>
      <c r="E81" s="180"/>
      <c r="F81" s="180"/>
      <c r="G81" s="180"/>
      <c r="H81" s="180"/>
      <c r="I81" s="180"/>
      <c r="J81" s="180"/>
      <c r="K81" s="180"/>
      <c r="L81" s="180"/>
      <c r="M81" s="180"/>
      <c r="N81" s="180"/>
      <c r="O81" s="180"/>
      <c r="P81" s="183"/>
      <c r="Q81" s="183"/>
      <c r="R81" s="183"/>
      <c r="S81" s="183"/>
      <c r="T81" s="180"/>
      <c r="U81" s="180"/>
      <c r="V81" s="180"/>
      <c r="W81" s="180"/>
      <c r="X81" s="180"/>
      <c r="Y81" s="180"/>
      <c r="Z81" s="180"/>
      <c r="AA81" s="180"/>
      <c r="AB81" s="180"/>
      <c r="AC81" s="180"/>
      <c r="AD81" s="180"/>
      <c r="AE81" s="180"/>
      <c r="AF81" s="180"/>
      <c r="AG81" s="183"/>
      <c r="AH81" s="180"/>
      <c r="AI81" s="180"/>
      <c r="AJ81" s="180"/>
    </row>
    <row r="82" spans="1:36" x14ac:dyDescent="0.2">
      <c r="A82" s="192"/>
      <c r="B82" s="193"/>
      <c r="C82" s="180"/>
      <c r="D82" s="180"/>
      <c r="E82" s="180"/>
      <c r="F82" s="180"/>
      <c r="G82" s="180"/>
      <c r="H82" s="180"/>
      <c r="I82" s="180"/>
      <c r="J82" s="180"/>
      <c r="K82" s="180"/>
      <c r="L82" s="180"/>
      <c r="M82" s="180"/>
      <c r="N82" s="180"/>
      <c r="O82" s="180"/>
      <c r="P82" s="183"/>
      <c r="Q82" s="183"/>
      <c r="R82" s="183"/>
      <c r="S82" s="183"/>
      <c r="T82" s="180"/>
      <c r="U82" s="180"/>
      <c r="V82" s="180"/>
      <c r="W82" s="180"/>
      <c r="X82" s="180"/>
      <c r="Y82" s="180"/>
      <c r="Z82" s="180"/>
      <c r="AA82" s="180"/>
      <c r="AB82" s="180"/>
      <c r="AC82" s="180"/>
      <c r="AD82" s="180"/>
      <c r="AE82" s="180"/>
      <c r="AF82" s="180"/>
      <c r="AG82" s="183"/>
      <c r="AH82" s="180"/>
      <c r="AI82" s="180"/>
      <c r="AJ82" s="180"/>
    </row>
    <row r="83" spans="1:36" x14ac:dyDescent="0.2">
      <c r="A83" s="192"/>
      <c r="B83" s="193"/>
      <c r="C83" s="180"/>
      <c r="D83" s="180"/>
      <c r="E83" s="180"/>
      <c r="F83" s="180"/>
      <c r="G83" s="180"/>
      <c r="H83" s="180"/>
      <c r="I83" s="180"/>
      <c r="J83" s="180"/>
      <c r="K83" s="180"/>
      <c r="L83" s="180"/>
      <c r="M83" s="180"/>
      <c r="N83" s="180"/>
      <c r="O83" s="180"/>
      <c r="P83" s="183"/>
      <c r="Q83" s="183"/>
      <c r="R83" s="183"/>
      <c r="S83" s="183"/>
      <c r="T83" s="180"/>
      <c r="U83" s="180"/>
      <c r="V83" s="180"/>
      <c r="W83" s="180"/>
      <c r="X83" s="180"/>
      <c r="Y83" s="180"/>
      <c r="Z83" s="180"/>
      <c r="AA83" s="180"/>
      <c r="AB83" s="180"/>
      <c r="AC83" s="180"/>
      <c r="AD83" s="180"/>
      <c r="AE83" s="180"/>
      <c r="AF83" s="180"/>
      <c r="AG83" s="183"/>
      <c r="AH83" s="180"/>
      <c r="AI83" s="180"/>
      <c r="AJ83" s="180"/>
    </row>
    <row r="84" spans="1:36" x14ac:dyDescent="0.2">
      <c r="A84" s="192"/>
      <c r="B84" s="193"/>
      <c r="C84" s="180"/>
      <c r="D84" s="180"/>
      <c r="E84" s="180"/>
      <c r="F84" s="180"/>
      <c r="G84" s="180"/>
      <c r="H84" s="180"/>
      <c r="I84" s="180"/>
      <c r="J84" s="180"/>
      <c r="K84" s="180"/>
      <c r="L84" s="180"/>
      <c r="M84" s="180"/>
      <c r="N84" s="180"/>
      <c r="O84" s="180"/>
      <c r="P84" s="183"/>
      <c r="Q84" s="183"/>
      <c r="R84" s="183"/>
      <c r="S84" s="183"/>
      <c r="T84" s="180"/>
      <c r="U84" s="180"/>
      <c r="V84" s="180"/>
      <c r="W84" s="180"/>
      <c r="X84" s="180"/>
      <c r="Y84" s="180"/>
      <c r="Z84" s="180"/>
      <c r="AA84" s="180"/>
      <c r="AB84" s="180"/>
      <c r="AC84" s="180"/>
      <c r="AD84" s="180"/>
      <c r="AE84" s="180"/>
      <c r="AF84" s="180"/>
      <c r="AG84" s="183"/>
      <c r="AH84" s="180"/>
      <c r="AI84" s="180"/>
      <c r="AJ84" s="180"/>
    </row>
    <row r="85" spans="1:36" x14ac:dyDescent="0.2">
      <c r="A85" s="192"/>
      <c r="B85" s="193"/>
      <c r="C85" s="180"/>
      <c r="D85" s="180"/>
      <c r="E85" s="180"/>
      <c r="F85" s="180"/>
      <c r="G85" s="180"/>
      <c r="H85" s="180"/>
      <c r="I85" s="180"/>
      <c r="J85" s="180"/>
      <c r="K85" s="180"/>
      <c r="L85" s="180"/>
      <c r="M85" s="180"/>
      <c r="N85" s="180"/>
      <c r="O85" s="180"/>
      <c r="P85" s="183"/>
      <c r="Q85" s="183"/>
      <c r="R85" s="183"/>
      <c r="S85" s="183"/>
      <c r="T85" s="180"/>
      <c r="U85" s="180"/>
      <c r="V85" s="180"/>
      <c r="W85" s="180"/>
      <c r="X85" s="180"/>
      <c r="Y85" s="180"/>
      <c r="Z85" s="180"/>
      <c r="AA85" s="180"/>
      <c r="AB85" s="180"/>
      <c r="AC85" s="180"/>
      <c r="AD85" s="180"/>
      <c r="AE85" s="180"/>
      <c r="AF85" s="180"/>
      <c r="AG85" s="183"/>
      <c r="AH85" s="180"/>
      <c r="AI85" s="180"/>
      <c r="AJ85" s="180"/>
    </row>
    <row r="86" spans="1:36" x14ac:dyDescent="0.2">
      <c r="A86" s="192"/>
      <c r="B86" s="193"/>
      <c r="C86" s="180"/>
      <c r="D86" s="180"/>
      <c r="E86" s="180"/>
      <c r="F86" s="180"/>
      <c r="G86" s="180"/>
      <c r="H86" s="180"/>
      <c r="I86" s="180"/>
      <c r="J86" s="180"/>
      <c r="K86" s="180"/>
      <c r="L86" s="180"/>
      <c r="M86" s="180"/>
      <c r="N86" s="180"/>
      <c r="O86" s="180"/>
      <c r="P86" s="183"/>
      <c r="Q86" s="183"/>
      <c r="R86" s="183"/>
      <c r="S86" s="183"/>
      <c r="T86" s="180"/>
      <c r="U86" s="180"/>
      <c r="V86" s="180"/>
      <c r="W86" s="180"/>
      <c r="X86" s="180"/>
      <c r="Y86" s="180"/>
      <c r="Z86" s="180"/>
      <c r="AA86" s="180"/>
      <c r="AB86" s="180"/>
      <c r="AC86" s="180"/>
      <c r="AD86" s="180"/>
      <c r="AE86" s="180"/>
      <c r="AF86" s="180"/>
      <c r="AG86" s="183"/>
      <c r="AH86" s="180"/>
      <c r="AI86" s="180"/>
      <c r="AJ86" s="180"/>
    </row>
    <row r="87" spans="1:36" x14ac:dyDescent="0.2">
      <c r="A87" s="192"/>
      <c r="B87" s="193"/>
      <c r="C87" s="180"/>
      <c r="D87" s="180"/>
      <c r="E87" s="180"/>
      <c r="F87" s="180"/>
      <c r="G87" s="180"/>
      <c r="H87" s="180"/>
      <c r="I87" s="180"/>
      <c r="J87" s="180"/>
      <c r="K87" s="180"/>
      <c r="L87" s="180"/>
      <c r="M87" s="180"/>
      <c r="N87" s="180"/>
      <c r="O87" s="180"/>
      <c r="P87" s="183"/>
      <c r="Q87" s="183"/>
      <c r="R87" s="183"/>
      <c r="S87" s="183"/>
      <c r="T87" s="180"/>
      <c r="U87" s="180"/>
      <c r="V87" s="180"/>
      <c r="W87" s="180"/>
      <c r="X87" s="180"/>
      <c r="Y87" s="180"/>
      <c r="Z87" s="180"/>
      <c r="AA87" s="180"/>
      <c r="AB87" s="180"/>
      <c r="AC87" s="180"/>
      <c r="AD87" s="180"/>
      <c r="AE87" s="180"/>
      <c r="AF87" s="180"/>
      <c r="AG87" s="183"/>
      <c r="AH87" s="180"/>
      <c r="AI87" s="180"/>
      <c r="AJ87" s="180"/>
    </row>
    <row r="88" spans="1:36" x14ac:dyDescent="0.2">
      <c r="A88" s="192"/>
      <c r="B88" s="193"/>
      <c r="C88" s="180"/>
      <c r="D88" s="180"/>
      <c r="E88" s="180"/>
      <c r="F88" s="180"/>
      <c r="G88" s="180"/>
      <c r="H88" s="180"/>
      <c r="I88" s="180"/>
      <c r="J88" s="180"/>
      <c r="K88" s="180"/>
      <c r="L88" s="180"/>
      <c r="M88" s="180"/>
      <c r="N88" s="180"/>
      <c r="O88" s="180"/>
      <c r="P88" s="183"/>
      <c r="Q88" s="183"/>
      <c r="R88" s="183"/>
      <c r="S88" s="183"/>
      <c r="T88" s="180"/>
      <c r="U88" s="180"/>
      <c r="V88" s="180"/>
      <c r="W88" s="180"/>
      <c r="X88" s="180"/>
      <c r="Y88" s="180"/>
      <c r="Z88" s="180"/>
      <c r="AA88" s="180"/>
      <c r="AB88" s="180"/>
      <c r="AC88" s="180"/>
      <c r="AD88" s="180"/>
      <c r="AE88" s="180"/>
      <c r="AF88" s="180"/>
      <c r="AG88" s="183"/>
      <c r="AH88" s="180"/>
      <c r="AI88" s="180"/>
      <c r="AJ88" s="180"/>
    </row>
    <row r="89" spans="1:36" x14ac:dyDescent="0.2">
      <c r="A89" s="192"/>
      <c r="B89" s="193"/>
      <c r="C89" s="180"/>
      <c r="D89" s="180"/>
      <c r="E89" s="180"/>
      <c r="F89" s="180"/>
      <c r="G89" s="180"/>
      <c r="H89" s="180"/>
      <c r="I89" s="180"/>
      <c r="J89" s="180"/>
      <c r="K89" s="180"/>
      <c r="L89" s="180"/>
      <c r="M89" s="180"/>
      <c r="N89" s="180"/>
      <c r="O89" s="180"/>
      <c r="P89" s="183"/>
      <c r="Q89" s="183"/>
      <c r="R89" s="183"/>
      <c r="S89" s="183"/>
      <c r="T89" s="180"/>
      <c r="U89" s="180"/>
      <c r="V89" s="180"/>
      <c r="W89" s="180"/>
      <c r="X89" s="180"/>
      <c r="Y89" s="180"/>
      <c r="Z89" s="180"/>
      <c r="AA89" s="180"/>
      <c r="AB89" s="180"/>
      <c r="AC89" s="180"/>
      <c r="AD89" s="180"/>
      <c r="AE89" s="180"/>
      <c r="AF89" s="180"/>
      <c r="AG89" s="183"/>
      <c r="AH89" s="180"/>
      <c r="AI89" s="180"/>
      <c r="AJ89" s="180"/>
    </row>
    <row r="90" spans="1:36" x14ac:dyDescent="0.2">
      <c r="A90" s="192"/>
      <c r="B90" s="193"/>
      <c r="C90" s="180"/>
      <c r="D90" s="180"/>
      <c r="E90" s="180"/>
      <c r="F90" s="180"/>
      <c r="G90" s="180"/>
      <c r="H90" s="180"/>
      <c r="I90" s="180"/>
      <c r="J90" s="180"/>
      <c r="K90" s="180"/>
      <c r="L90" s="180"/>
      <c r="M90" s="180"/>
      <c r="N90" s="180"/>
      <c r="O90" s="180"/>
      <c r="P90" s="183"/>
      <c r="Q90" s="183"/>
      <c r="R90" s="183"/>
      <c r="S90" s="183"/>
      <c r="T90" s="180"/>
      <c r="U90" s="180"/>
      <c r="V90" s="180"/>
      <c r="W90" s="180"/>
      <c r="X90" s="180"/>
      <c r="Y90" s="180"/>
      <c r="Z90" s="180"/>
      <c r="AA90" s="180"/>
      <c r="AB90" s="180"/>
      <c r="AC90" s="180"/>
      <c r="AD90" s="180"/>
      <c r="AE90" s="180"/>
      <c r="AF90" s="180"/>
      <c r="AG90" s="183"/>
      <c r="AH90" s="180"/>
      <c r="AI90" s="180"/>
      <c r="AJ90" s="180"/>
    </row>
    <row r="91" spans="1:36" x14ac:dyDescent="0.2">
      <c r="A91" s="192"/>
      <c r="B91" s="193"/>
      <c r="C91" s="180"/>
      <c r="D91" s="180"/>
      <c r="E91" s="180"/>
      <c r="F91" s="180"/>
      <c r="G91" s="180"/>
      <c r="H91" s="180"/>
      <c r="I91" s="180"/>
      <c r="J91" s="180"/>
      <c r="K91" s="180"/>
      <c r="L91" s="180"/>
      <c r="M91" s="180"/>
      <c r="N91" s="180"/>
      <c r="O91" s="180"/>
      <c r="P91" s="183"/>
      <c r="Q91" s="183"/>
      <c r="R91" s="183"/>
      <c r="S91" s="183"/>
      <c r="T91" s="180"/>
      <c r="U91" s="180"/>
      <c r="V91" s="180"/>
      <c r="W91" s="180"/>
      <c r="X91" s="180"/>
      <c r="Y91" s="180"/>
      <c r="Z91" s="180"/>
      <c r="AA91" s="180"/>
      <c r="AB91" s="180"/>
      <c r="AC91" s="180"/>
      <c r="AD91" s="180"/>
      <c r="AE91" s="180"/>
      <c r="AF91" s="180"/>
      <c r="AG91" s="183"/>
      <c r="AH91" s="180"/>
      <c r="AI91" s="180"/>
      <c r="AJ91" s="180"/>
    </row>
    <row r="92" spans="1:36" x14ac:dyDescent="0.2">
      <c r="A92" s="192"/>
      <c r="B92" s="193"/>
      <c r="C92" s="180"/>
      <c r="D92" s="180"/>
      <c r="E92" s="180"/>
      <c r="F92" s="180"/>
      <c r="G92" s="180"/>
      <c r="H92" s="180"/>
      <c r="I92" s="180"/>
      <c r="J92" s="180"/>
      <c r="K92" s="180"/>
      <c r="L92" s="180"/>
      <c r="M92" s="180"/>
      <c r="N92" s="180"/>
      <c r="O92" s="180"/>
      <c r="P92" s="183"/>
      <c r="Q92" s="183"/>
      <c r="R92" s="183"/>
      <c r="S92" s="183"/>
      <c r="T92" s="180"/>
      <c r="U92" s="180"/>
      <c r="V92" s="180"/>
      <c r="W92" s="180"/>
      <c r="X92" s="180"/>
      <c r="Y92" s="180"/>
      <c r="Z92" s="180"/>
      <c r="AA92" s="180"/>
      <c r="AB92" s="180"/>
      <c r="AC92" s="180"/>
      <c r="AD92" s="180"/>
      <c r="AE92" s="180"/>
      <c r="AF92" s="180"/>
      <c r="AG92" s="183"/>
      <c r="AH92" s="180"/>
      <c r="AI92" s="180"/>
      <c r="AJ92" s="180"/>
    </row>
    <row r="93" spans="1:36" x14ac:dyDescent="0.2">
      <c r="A93" s="192"/>
      <c r="B93" s="193"/>
      <c r="C93" s="180"/>
      <c r="D93" s="180"/>
      <c r="E93" s="180"/>
      <c r="F93" s="180"/>
      <c r="G93" s="180"/>
      <c r="H93" s="180"/>
      <c r="I93" s="180"/>
      <c r="J93" s="180"/>
      <c r="K93" s="180"/>
      <c r="L93" s="180"/>
      <c r="M93" s="180"/>
      <c r="N93" s="180"/>
      <c r="O93" s="180"/>
      <c r="P93" s="183"/>
      <c r="Q93" s="183"/>
      <c r="R93" s="183"/>
      <c r="S93" s="183"/>
      <c r="T93" s="180"/>
      <c r="U93" s="180"/>
      <c r="V93" s="180"/>
      <c r="W93" s="180"/>
      <c r="X93" s="180"/>
      <c r="Y93" s="180"/>
      <c r="Z93" s="180"/>
      <c r="AA93" s="180"/>
      <c r="AB93" s="180"/>
      <c r="AC93" s="180"/>
      <c r="AD93" s="180"/>
      <c r="AE93" s="180"/>
      <c r="AF93" s="180"/>
      <c r="AG93" s="183"/>
      <c r="AH93" s="180"/>
      <c r="AI93" s="180"/>
      <c r="AJ93" s="180"/>
    </row>
    <row r="94" spans="1:36" x14ac:dyDescent="0.2">
      <c r="A94" s="192"/>
      <c r="B94" s="193"/>
      <c r="C94" s="180"/>
      <c r="D94" s="180"/>
      <c r="E94" s="180"/>
      <c r="F94" s="180"/>
      <c r="G94" s="180"/>
      <c r="H94" s="180"/>
      <c r="I94" s="180"/>
      <c r="J94" s="180"/>
      <c r="K94" s="180"/>
      <c r="L94" s="180"/>
      <c r="M94" s="180"/>
      <c r="N94" s="180"/>
      <c r="O94" s="180"/>
      <c r="P94" s="183"/>
      <c r="Q94" s="183"/>
      <c r="R94" s="183"/>
      <c r="S94" s="183"/>
      <c r="T94" s="180"/>
      <c r="U94" s="180"/>
      <c r="V94" s="180"/>
      <c r="W94" s="180"/>
      <c r="X94" s="180"/>
      <c r="Y94" s="180"/>
      <c r="Z94" s="180"/>
      <c r="AA94" s="180"/>
      <c r="AB94" s="180"/>
      <c r="AC94" s="180"/>
      <c r="AD94" s="180"/>
      <c r="AE94" s="180"/>
      <c r="AF94" s="180"/>
      <c r="AG94" s="183"/>
      <c r="AH94" s="180"/>
      <c r="AI94" s="180"/>
      <c r="AJ94" s="180"/>
    </row>
    <row r="95" spans="1:36" x14ac:dyDescent="0.2">
      <c r="A95" s="192"/>
      <c r="B95" s="193"/>
      <c r="C95" s="180"/>
      <c r="D95" s="180"/>
      <c r="E95" s="180"/>
      <c r="F95" s="180"/>
      <c r="G95" s="180"/>
      <c r="H95" s="180"/>
      <c r="I95" s="180"/>
      <c r="J95" s="180"/>
      <c r="K95" s="180"/>
      <c r="L95" s="180"/>
      <c r="M95" s="180"/>
      <c r="N95" s="180"/>
      <c r="O95" s="180"/>
      <c r="P95" s="183"/>
      <c r="Q95" s="183"/>
      <c r="R95" s="183"/>
      <c r="S95" s="183"/>
      <c r="T95" s="180"/>
      <c r="U95" s="180"/>
      <c r="V95" s="180"/>
      <c r="W95" s="180"/>
      <c r="X95" s="180"/>
      <c r="Y95" s="180"/>
      <c r="Z95" s="180"/>
      <c r="AA95" s="180"/>
      <c r="AB95" s="180"/>
      <c r="AC95" s="180"/>
      <c r="AD95" s="180"/>
      <c r="AE95" s="180"/>
      <c r="AF95" s="180"/>
      <c r="AG95" s="183"/>
      <c r="AH95" s="180"/>
      <c r="AI95" s="180"/>
      <c r="AJ95" s="180"/>
    </row>
    <row r="96" spans="1:36" x14ac:dyDescent="0.2">
      <c r="A96" s="192"/>
      <c r="B96" s="193"/>
      <c r="C96" s="180"/>
      <c r="D96" s="180"/>
      <c r="E96" s="180"/>
      <c r="F96" s="180"/>
      <c r="G96" s="180"/>
      <c r="H96" s="180"/>
      <c r="I96" s="180"/>
      <c r="J96" s="180"/>
      <c r="K96" s="180"/>
      <c r="L96" s="180"/>
      <c r="M96" s="180"/>
      <c r="N96" s="180"/>
      <c r="O96" s="180"/>
      <c r="P96" s="183"/>
      <c r="Q96" s="183"/>
      <c r="R96" s="183"/>
      <c r="S96" s="183"/>
      <c r="T96" s="180"/>
      <c r="U96" s="180"/>
      <c r="V96" s="180"/>
      <c r="W96" s="180"/>
      <c r="X96" s="180"/>
      <c r="Y96" s="180"/>
      <c r="Z96" s="180"/>
      <c r="AA96" s="180"/>
      <c r="AB96" s="180"/>
      <c r="AC96" s="180"/>
      <c r="AD96" s="180"/>
      <c r="AE96" s="180"/>
      <c r="AF96" s="180"/>
      <c r="AG96" s="183"/>
      <c r="AH96" s="180"/>
      <c r="AI96" s="180"/>
      <c r="AJ96" s="180"/>
    </row>
    <row r="97" spans="1:36" x14ac:dyDescent="0.2">
      <c r="A97" s="192"/>
      <c r="B97" s="193"/>
      <c r="C97" s="180"/>
      <c r="D97" s="180"/>
      <c r="E97" s="180"/>
      <c r="F97" s="180"/>
      <c r="G97" s="180"/>
      <c r="H97" s="180"/>
      <c r="I97" s="180"/>
      <c r="J97" s="180"/>
      <c r="K97" s="180"/>
      <c r="L97" s="180"/>
      <c r="M97" s="180"/>
      <c r="N97" s="180"/>
      <c r="O97" s="180"/>
      <c r="P97" s="183"/>
      <c r="Q97" s="183"/>
      <c r="R97" s="183"/>
      <c r="S97" s="183"/>
      <c r="T97" s="180"/>
      <c r="U97" s="180"/>
      <c r="V97" s="180"/>
      <c r="W97" s="180"/>
      <c r="X97" s="180"/>
      <c r="Y97" s="180"/>
      <c r="Z97" s="180"/>
      <c r="AA97" s="180"/>
      <c r="AB97" s="180"/>
      <c r="AC97" s="180"/>
      <c r="AD97" s="180"/>
      <c r="AE97" s="180"/>
      <c r="AF97" s="180"/>
      <c r="AG97" s="183"/>
      <c r="AH97" s="180"/>
      <c r="AI97" s="180"/>
      <c r="AJ97" s="180"/>
    </row>
    <row r="98" spans="1:36" x14ac:dyDescent="0.2">
      <c r="A98" s="192"/>
      <c r="B98" s="193"/>
      <c r="C98" s="180"/>
      <c r="D98" s="180"/>
      <c r="E98" s="180"/>
      <c r="F98" s="180"/>
      <c r="G98" s="180"/>
      <c r="H98" s="180"/>
      <c r="I98" s="180"/>
      <c r="J98" s="180"/>
      <c r="K98" s="180"/>
      <c r="L98" s="180"/>
      <c r="M98" s="180"/>
      <c r="N98" s="180"/>
      <c r="O98" s="180"/>
      <c r="P98" s="183"/>
      <c r="Q98" s="183"/>
      <c r="R98" s="183"/>
      <c r="S98" s="183"/>
      <c r="T98" s="180"/>
      <c r="U98" s="180"/>
      <c r="V98" s="180"/>
      <c r="W98" s="180"/>
      <c r="X98" s="180"/>
      <c r="Y98" s="180"/>
      <c r="Z98" s="180"/>
      <c r="AA98" s="180"/>
      <c r="AB98" s="180"/>
      <c r="AC98" s="180"/>
      <c r="AD98" s="180"/>
      <c r="AE98" s="180"/>
      <c r="AF98" s="180"/>
      <c r="AG98" s="183"/>
      <c r="AH98" s="180"/>
      <c r="AI98" s="180"/>
      <c r="AJ98" s="180"/>
    </row>
    <row r="99" spans="1:36" x14ac:dyDescent="0.2">
      <c r="A99" s="192"/>
      <c r="B99" s="193"/>
      <c r="C99" s="180"/>
      <c r="D99" s="180"/>
      <c r="E99" s="180"/>
      <c r="F99" s="180"/>
      <c r="G99" s="180"/>
      <c r="H99" s="180"/>
      <c r="I99" s="180"/>
      <c r="J99" s="180"/>
      <c r="K99" s="180"/>
      <c r="L99" s="180"/>
      <c r="M99" s="180"/>
      <c r="N99" s="180"/>
      <c r="O99" s="180"/>
      <c r="P99" s="183"/>
      <c r="Q99" s="183"/>
      <c r="R99" s="183"/>
      <c r="S99" s="183"/>
      <c r="T99" s="180"/>
      <c r="U99" s="180"/>
      <c r="V99" s="180"/>
      <c r="W99" s="180"/>
      <c r="X99" s="180"/>
      <c r="Y99" s="180"/>
      <c r="Z99" s="180"/>
      <c r="AA99" s="180"/>
      <c r="AB99" s="180"/>
      <c r="AC99" s="180"/>
      <c r="AD99" s="180"/>
      <c r="AE99" s="180"/>
      <c r="AF99" s="180"/>
      <c r="AG99" s="183"/>
      <c r="AH99" s="180"/>
      <c r="AI99" s="180"/>
      <c r="AJ99" s="180"/>
    </row>
    <row r="100" spans="1:36" x14ac:dyDescent="0.2">
      <c r="A100" s="192"/>
      <c r="B100" s="193"/>
      <c r="C100" s="180"/>
      <c r="D100" s="180"/>
      <c r="E100" s="180"/>
      <c r="F100" s="180"/>
      <c r="G100" s="180"/>
      <c r="H100" s="180"/>
      <c r="I100" s="180"/>
      <c r="J100" s="180"/>
      <c r="K100" s="180"/>
      <c r="L100" s="180"/>
      <c r="M100" s="180"/>
      <c r="N100" s="180"/>
      <c r="O100" s="180"/>
      <c r="P100" s="183"/>
      <c r="Q100" s="183"/>
      <c r="R100" s="183"/>
      <c r="S100" s="183"/>
      <c r="T100" s="180"/>
      <c r="U100" s="180"/>
      <c r="V100" s="180"/>
      <c r="W100" s="180"/>
      <c r="X100" s="180"/>
      <c r="Y100" s="180"/>
      <c r="Z100" s="180"/>
      <c r="AA100" s="180"/>
      <c r="AB100" s="180"/>
      <c r="AC100" s="180" t="s">
        <v>119</v>
      </c>
      <c r="AD100" s="180"/>
      <c r="AE100" s="180"/>
      <c r="AF100" s="180"/>
      <c r="AG100" s="183"/>
      <c r="AH100" s="180"/>
      <c r="AI100" s="180"/>
      <c r="AJ100" s="180"/>
    </row>
    <row r="101" spans="1:36" x14ac:dyDescent="0.2">
      <c r="A101" s="192"/>
      <c r="B101" s="193"/>
      <c r="C101" s="180"/>
      <c r="D101" s="180"/>
      <c r="E101" s="180"/>
      <c r="F101" s="180"/>
      <c r="G101" s="180"/>
      <c r="H101" s="180"/>
      <c r="I101" s="180"/>
      <c r="J101" s="180"/>
      <c r="K101" s="180"/>
      <c r="L101" s="180"/>
      <c r="M101" s="180"/>
      <c r="N101" s="180"/>
      <c r="O101" s="180"/>
      <c r="P101" s="183"/>
      <c r="Q101" s="183"/>
      <c r="R101" s="183"/>
      <c r="S101" s="183"/>
      <c r="T101" s="180"/>
      <c r="U101" s="180"/>
      <c r="V101" s="180"/>
      <c r="W101" s="180"/>
      <c r="X101" s="180"/>
      <c r="Y101" s="180"/>
      <c r="Z101" s="180"/>
      <c r="AA101" s="180"/>
      <c r="AB101" s="180"/>
      <c r="AC101" s="180"/>
      <c r="AD101" s="180"/>
      <c r="AE101" s="180"/>
      <c r="AF101" s="180"/>
      <c r="AG101" s="183"/>
      <c r="AH101" s="180"/>
      <c r="AI101" s="180"/>
      <c r="AJ101" s="180"/>
    </row>
    <row r="102" spans="1:36" x14ac:dyDescent="0.2">
      <c r="A102" s="192"/>
      <c r="B102" s="193"/>
      <c r="C102" s="180"/>
      <c r="D102" s="180"/>
      <c r="E102" s="180"/>
      <c r="F102" s="180"/>
      <c r="G102" s="180"/>
      <c r="H102" s="180"/>
      <c r="I102" s="180"/>
      <c r="J102" s="180"/>
      <c r="K102" s="180"/>
      <c r="L102" s="180"/>
      <c r="M102" s="180"/>
      <c r="N102" s="180"/>
      <c r="O102" s="180"/>
      <c r="P102" s="183"/>
      <c r="Q102" s="183"/>
      <c r="R102" s="183"/>
      <c r="S102" s="183"/>
      <c r="T102" s="180"/>
      <c r="U102" s="180"/>
      <c r="V102" s="180"/>
      <c r="W102" s="180"/>
      <c r="X102" s="180"/>
      <c r="Y102" s="180"/>
      <c r="Z102" s="180"/>
      <c r="AA102" s="180"/>
      <c r="AB102" s="180"/>
      <c r="AC102" s="180"/>
      <c r="AD102" s="180"/>
      <c r="AE102" s="180"/>
      <c r="AF102" s="180"/>
      <c r="AG102" s="183"/>
      <c r="AH102" s="180"/>
      <c r="AI102" s="180"/>
      <c r="AJ102" s="180"/>
    </row>
    <row r="103" spans="1:36" x14ac:dyDescent="0.2">
      <c r="A103" s="192"/>
      <c r="B103" s="193"/>
      <c r="C103" s="180"/>
      <c r="D103" s="180"/>
      <c r="E103" s="180"/>
      <c r="F103" s="180"/>
      <c r="G103" s="180"/>
      <c r="H103" s="180"/>
      <c r="I103" s="180"/>
      <c r="J103" s="180"/>
      <c r="K103" s="180"/>
      <c r="L103" s="180"/>
      <c r="M103" s="180"/>
      <c r="N103" s="180"/>
      <c r="O103" s="180"/>
      <c r="P103" s="183"/>
      <c r="Q103" s="183"/>
      <c r="R103" s="183"/>
      <c r="S103" s="183"/>
      <c r="T103" s="180"/>
      <c r="U103" s="180"/>
      <c r="V103" s="180"/>
      <c r="W103" s="180"/>
      <c r="X103" s="180"/>
      <c r="Y103" s="180"/>
      <c r="Z103" s="180"/>
      <c r="AA103" s="180"/>
      <c r="AB103" s="180"/>
      <c r="AC103" s="180"/>
      <c r="AD103" s="180"/>
      <c r="AE103" s="180"/>
      <c r="AF103" s="180"/>
      <c r="AG103" s="183"/>
      <c r="AH103" s="180"/>
      <c r="AI103" s="180"/>
      <c r="AJ103" s="180"/>
    </row>
    <row r="104" spans="1:36" x14ac:dyDescent="0.2">
      <c r="A104" s="192"/>
      <c r="B104" s="193"/>
      <c r="C104" s="180"/>
      <c r="D104" s="180"/>
      <c r="E104" s="180"/>
      <c r="F104" s="180"/>
      <c r="G104" s="180"/>
      <c r="H104" s="180"/>
      <c r="I104" s="180"/>
      <c r="J104" s="180"/>
      <c r="K104" s="180"/>
      <c r="L104" s="180"/>
      <c r="M104" s="180"/>
      <c r="N104" s="180"/>
      <c r="O104" s="180"/>
      <c r="P104" s="183"/>
      <c r="Q104" s="183"/>
      <c r="R104" s="183"/>
      <c r="S104" s="183"/>
      <c r="T104" s="180"/>
      <c r="U104" s="180"/>
      <c r="V104" s="180"/>
      <c r="W104" s="180"/>
      <c r="X104" s="180"/>
      <c r="Y104" s="180"/>
      <c r="Z104" s="180"/>
      <c r="AA104" s="180"/>
      <c r="AB104" s="180"/>
      <c r="AC104" s="180"/>
      <c r="AD104" s="180"/>
      <c r="AE104" s="180"/>
      <c r="AF104" s="180"/>
      <c r="AG104" s="183"/>
      <c r="AH104" s="180"/>
      <c r="AI104" s="180"/>
      <c r="AJ104" s="180"/>
    </row>
    <row r="105" spans="1:36" x14ac:dyDescent="0.2">
      <c r="A105" s="192"/>
      <c r="B105" s="193"/>
      <c r="C105" s="180"/>
      <c r="D105" s="180"/>
      <c r="E105" s="180"/>
      <c r="F105" s="180"/>
      <c r="G105" s="180"/>
      <c r="H105" s="180"/>
      <c r="I105" s="180"/>
      <c r="J105" s="180"/>
      <c r="K105" s="180"/>
      <c r="L105" s="180"/>
      <c r="M105" s="180"/>
      <c r="N105" s="180"/>
      <c r="O105" s="180"/>
      <c r="P105" s="183"/>
      <c r="Q105" s="183"/>
      <c r="R105" s="183"/>
      <c r="S105" s="183"/>
      <c r="T105" s="180"/>
      <c r="U105" s="180"/>
      <c r="V105" s="180"/>
      <c r="W105" s="180"/>
      <c r="X105" s="180"/>
      <c r="Y105" s="180"/>
      <c r="Z105" s="180"/>
      <c r="AA105" s="180"/>
      <c r="AB105" s="180"/>
      <c r="AC105" s="180"/>
      <c r="AD105" s="180"/>
      <c r="AE105" s="180"/>
      <c r="AF105" s="180"/>
      <c r="AG105" s="183"/>
      <c r="AH105" s="180"/>
      <c r="AI105" s="180"/>
      <c r="AJ105" s="180"/>
    </row>
    <row r="106" spans="1:36" x14ac:dyDescent="0.2">
      <c r="A106" s="192"/>
      <c r="B106" s="193"/>
      <c r="C106" s="180"/>
      <c r="D106" s="180"/>
      <c r="E106" s="180"/>
      <c r="F106" s="180"/>
      <c r="G106" s="180"/>
      <c r="H106" s="180"/>
      <c r="I106" s="180"/>
      <c r="J106" s="180"/>
      <c r="K106" s="180"/>
      <c r="L106" s="180"/>
      <c r="M106" s="180"/>
      <c r="N106" s="180"/>
      <c r="O106" s="180"/>
      <c r="P106" s="183"/>
      <c r="Q106" s="183"/>
      <c r="R106" s="183"/>
      <c r="S106" s="183"/>
      <c r="T106" s="180"/>
      <c r="U106" s="180"/>
      <c r="V106" s="180"/>
      <c r="W106" s="180"/>
      <c r="X106" s="180"/>
      <c r="Y106" s="180"/>
      <c r="Z106" s="180"/>
      <c r="AA106" s="180"/>
      <c r="AB106" s="180"/>
      <c r="AC106" s="180"/>
      <c r="AD106" s="180"/>
      <c r="AE106" s="180"/>
      <c r="AF106" s="180"/>
      <c r="AG106" s="183"/>
      <c r="AH106" s="180"/>
      <c r="AI106" s="180"/>
      <c r="AJ106" s="180"/>
    </row>
    <row r="107" spans="1:36" x14ac:dyDescent="0.2">
      <c r="A107" s="192"/>
      <c r="B107" s="193"/>
      <c r="C107" s="180"/>
      <c r="D107" s="180"/>
      <c r="E107" s="180"/>
      <c r="F107" s="180"/>
      <c r="G107" s="180"/>
      <c r="H107" s="180"/>
      <c r="I107" s="180"/>
      <c r="J107" s="180"/>
      <c r="K107" s="180"/>
      <c r="L107" s="180"/>
      <c r="M107" s="180"/>
      <c r="N107" s="180"/>
      <c r="O107" s="180"/>
      <c r="P107" s="183"/>
      <c r="Q107" s="183"/>
      <c r="R107" s="183"/>
      <c r="S107" s="183"/>
      <c r="T107" s="180"/>
      <c r="U107" s="180"/>
      <c r="V107" s="180"/>
      <c r="W107" s="180"/>
      <c r="X107" s="180"/>
      <c r="Y107" s="180"/>
      <c r="Z107" s="180"/>
      <c r="AA107" s="180"/>
      <c r="AB107" s="180"/>
      <c r="AC107" s="180"/>
      <c r="AD107" s="180"/>
      <c r="AE107" s="180"/>
      <c r="AF107" s="180"/>
      <c r="AG107" s="183"/>
      <c r="AH107" s="180"/>
      <c r="AI107" s="180"/>
      <c r="AJ107" s="180"/>
    </row>
    <row r="108" spans="1:36" x14ac:dyDescent="0.2">
      <c r="A108" s="192"/>
      <c r="B108" s="193"/>
      <c r="C108" s="180"/>
      <c r="D108" s="180"/>
      <c r="E108" s="180"/>
      <c r="F108" s="180"/>
      <c r="G108" s="180"/>
      <c r="H108" s="180"/>
      <c r="I108" s="180"/>
      <c r="J108" s="180"/>
      <c r="K108" s="180"/>
      <c r="L108" s="180"/>
      <c r="M108" s="180"/>
      <c r="N108" s="180"/>
      <c r="O108" s="180"/>
      <c r="P108" s="183"/>
      <c r="Q108" s="183"/>
      <c r="R108" s="183"/>
      <c r="S108" s="183"/>
      <c r="T108" s="180"/>
      <c r="U108" s="180"/>
      <c r="V108" s="180"/>
      <c r="W108" s="180"/>
      <c r="X108" s="180"/>
      <c r="Y108" s="180"/>
      <c r="Z108" s="180"/>
      <c r="AA108" s="180"/>
      <c r="AB108" s="180"/>
      <c r="AC108" s="180"/>
      <c r="AD108" s="180"/>
      <c r="AE108" s="180"/>
      <c r="AF108" s="180"/>
      <c r="AG108" s="183"/>
      <c r="AH108" s="180"/>
      <c r="AI108" s="180"/>
      <c r="AJ108" s="180"/>
    </row>
    <row r="109" spans="1:36" x14ac:dyDescent="0.2">
      <c r="A109" s="192"/>
      <c r="B109" s="193"/>
      <c r="C109" s="180"/>
      <c r="D109" s="180"/>
      <c r="E109" s="180"/>
      <c r="F109" s="180"/>
      <c r="G109" s="180"/>
      <c r="H109" s="180"/>
      <c r="I109" s="180"/>
      <c r="J109" s="180"/>
      <c r="K109" s="180"/>
      <c r="L109" s="180"/>
      <c r="M109" s="180"/>
      <c r="N109" s="180"/>
      <c r="O109" s="180"/>
      <c r="P109" s="183"/>
      <c r="Q109" s="183"/>
      <c r="R109" s="183"/>
      <c r="S109" s="183"/>
      <c r="T109" s="180"/>
      <c r="U109" s="180"/>
      <c r="V109" s="180"/>
      <c r="W109" s="180"/>
      <c r="X109" s="180"/>
      <c r="Y109" s="180"/>
      <c r="Z109" s="180"/>
      <c r="AA109" s="180"/>
      <c r="AB109" s="180"/>
      <c r="AC109" s="180"/>
      <c r="AD109" s="180"/>
      <c r="AE109" s="180"/>
      <c r="AF109" s="180"/>
      <c r="AG109" s="183"/>
      <c r="AH109" s="180"/>
      <c r="AI109" s="180"/>
      <c r="AJ109" s="180"/>
    </row>
    <row r="110" spans="1:36" x14ac:dyDescent="0.2">
      <c r="A110" s="192"/>
      <c r="B110" s="193"/>
      <c r="C110" s="180"/>
      <c r="D110" s="180"/>
      <c r="E110" s="180"/>
      <c r="F110" s="180"/>
      <c r="G110" s="180"/>
      <c r="H110" s="180"/>
      <c r="I110" s="180"/>
      <c r="J110" s="180"/>
      <c r="K110" s="180"/>
      <c r="L110" s="180"/>
      <c r="M110" s="180"/>
      <c r="N110" s="180"/>
      <c r="O110" s="180"/>
      <c r="P110" s="183"/>
      <c r="Q110" s="183"/>
      <c r="R110" s="183"/>
      <c r="S110" s="183"/>
      <c r="T110" s="180"/>
      <c r="U110" s="180"/>
      <c r="V110" s="180"/>
      <c r="W110" s="180"/>
      <c r="X110" s="180"/>
      <c r="Y110" s="180"/>
      <c r="Z110" s="180"/>
      <c r="AA110" s="180"/>
      <c r="AB110" s="180"/>
      <c r="AC110" s="180"/>
      <c r="AD110" s="180"/>
      <c r="AE110" s="180"/>
      <c r="AF110" s="180"/>
      <c r="AG110" s="183"/>
      <c r="AH110" s="180"/>
      <c r="AI110" s="180"/>
      <c r="AJ110" s="180"/>
    </row>
    <row r="111" spans="1:36" x14ac:dyDescent="0.2">
      <c r="A111" s="192"/>
      <c r="B111" s="193"/>
      <c r="C111" s="180"/>
      <c r="D111" s="180"/>
      <c r="E111" s="180"/>
      <c r="F111" s="180"/>
      <c r="G111" s="180"/>
      <c r="H111" s="180"/>
      <c r="I111" s="180"/>
      <c r="J111" s="180"/>
      <c r="K111" s="180"/>
      <c r="L111" s="180"/>
      <c r="M111" s="180"/>
      <c r="N111" s="180"/>
      <c r="O111" s="180"/>
      <c r="P111" s="183"/>
      <c r="Q111" s="183"/>
      <c r="R111" s="183"/>
      <c r="S111" s="183"/>
      <c r="T111" s="180"/>
      <c r="U111" s="180"/>
      <c r="V111" s="180"/>
      <c r="W111" s="180"/>
      <c r="X111" s="180"/>
      <c r="Y111" s="180"/>
      <c r="Z111" s="180"/>
      <c r="AA111" s="180"/>
      <c r="AB111" s="180"/>
      <c r="AC111" s="180"/>
      <c r="AD111" s="180"/>
      <c r="AE111" s="180"/>
      <c r="AF111" s="180"/>
      <c r="AG111" s="183"/>
      <c r="AH111" s="180"/>
      <c r="AI111" s="180"/>
      <c r="AJ111" s="180"/>
    </row>
    <row r="112" spans="1:36" x14ac:dyDescent="0.2">
      <c r="A112" s="192"/>
      <c r="B112" s="193"/>
      <c r="C112" s="180"/>
      <c r="D112" s="180"/>
      <c r="E112" s="180"/>
      <c r="F112" s="180"/>
      <c r="G112" s="180"/>
      <c r="H112" s="180"/>
      <c r="I112" s="180"/>
      <c r="J112" s="180"/>
      <c r="K112" s="180"/>
      <c r="L112" s="180"/>
      <c r="M112" s="180"/>
      <c r="N112" s="180"/>
      <c r="O112" s="180"/>
      <c r="P112" s="183"/>
      <c r="Q112" s="183"/>
      <c r="R112" s="183"/>
      <c r="S112" s="183"/>
      <c r="T112" s="180"/>
      <c r="U112" s="180"/>
      <c r="V112" s="180"/>
      <c r="W112" s="180"/>
      <c r="X112" s="180"/>
      <c r="Y112" s="180"/>
      <c r="Z112" s="180"/>
      <c r="AA112" s="180"/>
      <c r="AB112" s="180"/>
      <c r="AC112" s="180"/>
      <c r="AD112" s="180"/>
      <c r="AE112" s="180"/>
      <c r="AF112" s="180"/>
      <c r="AG112" s="183"/>
      <c r="AH112" s="180"/>
      <c r="AI112" s="180"/>
      <c r="AJ112" s="180"/>
    </row>
    <row r="113" spans="1:36" x14ac:dyDescent="0.2">
      <c r="A113" s="192"/>
      <c r="B113" s="193"/>
      <c r="C113" s="180"/>
      <c r="D113" s="180"/>
      <c r="E113" s="180"/>
      <c r="F113" s="180"/>
      <c r="G113" s="180"/>
      <c r="H113" s="180"/>
      <c r="I113" s="180"/>
      <c r="J113" s="180"/>
      <c r="K113" s="180"/>
      <c r="L113" s="180"/>
      <c r="M113" s="180"/>
      <c r="N113" s="180"/>
      <c r="O113" s="180"/>
      <c r="P113" s="183"/>
      <c r="Q113" s="183"/>
      <c r="R113" s="183"/>
      <c r="S113" s="183"/>
      <c r="T113" s="180"/>
      <c r="U113" s="180"/>
      <c r="V113" s="180"/>
      <c r="W113" s="180"/>
      <c r="X113" s="180"/>
      <c r="Y113" s="180"/>
      <c r="Z113" s="180"/>
      <c r="AA113" s="180"/>
      <c r="AB113" s="180"/>
      <c r="AC113" s="180"/>
      <c r="AD113" s="180"/>
      <c r="AE113" s="180"/>
      <c r="AF113" s="180"/>
      <c r="AG113" s="183"/>
      <c r="AH113" s="180"/>
      <c r="AI113" s="180"/>
      <c r="AJ113" s="180"/>
    </row>
    <row r="114" spans="1:36" x14ac:dyDescent="0.2">
      <c r="A114" s="192"/>
      <c r="B114" s="193"/>
      <c r="C114" s="180"/>
      <c r="D114" s="180"/>
      <c r="E114" s="180"/>
      <c r="F114" s="180"/>
      <c r="G114" s="180"/>
      <c r="H114" s="180"/>
      <c r="I114" s="180"/>
      <c r="J114" s="180"/>
      <c r="K114" s="180"/>
      <c r="L114" s="180"/>
      <c r="M114" s="180"/>
      <c r="N114" s="180"/>
      <c r="O114" s="180"/>
      <c r="P114" s="183"/>
      <c r="Q114" s="183"/>
      <c r="R114" s="183"/>
      <c r="S114" s="183"/>
      <c r="T114" s="180"/>
      <c r="U114" s="180"/>
      <c r="V114" s="180"/>
      <c r="W114" s="180"/>
      <c r="X114" s="180"/>
      <c r="Y114" s="180"/>
      <c r="Z114" s="180"/>
      <c r="AA114" s="180"/>
      <c r="AB114" s="180"/>
      <c r="AC114" s="180"/>
      <c r="AD114" s="180"/>
      <c r="AE114" s="180"/>
      <c r="AF114" s="180"/>
      <c r="AG114" s="183"/>
      <c r="AH114" s="180"/>
      <c r="AI114" s="180"/>
      <c r="AJ114" s="180"/>
    </row>
    <row r="115" spans="1:36" x14ac:dyDescent="0.2">
      <c r="A115" s="192"/>
      <c r="B115" s="193"/>
      <c r="C115" s="180"/>
      <c r="D115" s="180"/>
      <c r="E115" s="180"/>
      <c r="F115" s="180"/>
      <c r="G115" s="180"/>
      <c r="H115" s="180"/>
      <c r="I115" s="180"/>
      <c r="J115" s="180"/>
      <c r="K115" s="180"/>
      <c r="L115" s="180"/>
      <c r="M115" s="180"/>
      <c r="N115" s="180"/>
      <c r="O115" s="180"/>
      <c r="P115" s="183"/>
      <c r="Q115" s="183"/>
      <c r="R115" s="183"/>
      <c r="S115" s="183"/>
      <c r="T115" s="180"/>
      <c r="U115" s="180"/>
      <c r="V115" s="180"/>
      <c r="W115" s="180"/>
      <c r="X115" s="180"/>
      <c r="Y115" s="180"/>
      <c r="Z115" s="180"/>
      <c r="AA115" s="180"/>
      <c r="AB115" s="180"/>
      <c r="AC115" s="180"/>
      <c r="AD115" s="180"/>
      <c r="AE115" s="180"/>
      <c r="AF115" s="180"/>
      <c r="AG115" s="183"/>
      <c r="AH115" s="180"/>
      <c r="AI115" s="180"/>
      <c r="AJ115" s="180"/>
    </row>
    <row r="116" spans="1:36" x14ac:dyDescent="0.2">
      <c r="A116" s="192"/>
      <c r="B116" s="193"/>
      <c r="C116" s="180"/>
      <c r="D116" s="180"/>
      <c r="E116" s="180"/>
      <c r="F116" s="180"/>
      <c r="G116" s="180"/>
      <c r="H116" s="180"/>
      <c r="I116" s="180"/>
      <c r="J116" s="180"/>
      <c r="K116" s="180"/>
      <c r="L116" s="180"/>
      <c r="M116" s="180"/>
      <c r="N116" s="180"/>
      <c r="O116" s="180"/>
      <c r="P116" s="183"/>
      <c r="Q116" s="183"/>
      <c r="R116" s="183"/>
      <c r="S116" s="183"/>
      <c r="T116" s="180"/>
      <c r="U116" s="180"/>
      <c r="V116" s="180"/>
      <c r="W116" s="180"/>
      <c r="X116" s="180"/>
      <c r="Y116" s="180"/>
      <c r="Z116" s="180"/>
      <c r="AA116" s="180"/>
      <c r="AB116" s="180"/>
      <c r="AC116" s="180"/>
      <c r="AD116" s="180"/>
      <c r="AE116" s="180"/>
      <c r="AF116" s="180"/>
      <c r="AG116" s="183"/>
      <c r="AH116" s="180"/>
      <c r="AI116" s="180"/>
      <c r="AJ116" s="180"/>
    </row>
    <row r="117" spans="1:36" x14ac:dyDescent="0.2">
      <c r="A117" s="192"/>
      <c r="B117" s="193"/>
      <c r="C117" s="180"/>
      <c r="D117" s="180"/>
      <c r="E117" s="180"/>
      <c r="F117" s="180"/>
      <c r="G117" s="180"/>
      <c r="H117" s="180"/>
      <c r="I117" s="180"/>
      <c r="J117" s="180"/>
      <c r="K117" s="180"/>
      <c r="L117" s="180"/>
      <c r="M117" s="180"/>
      <c r="N117" s="180"/>
      <c r="O117" s="180"/>
      <c r="P117" s="183"/>
      <c r="Q117" s="183"/>
      <c r="R117" s="183"/>
      <c r="S117" s="183"/>
      <c r="T117" s="180"/>
      <c r="U117" s="180"/>
      <c r="V117" s="180"/>
      <c r="W117" s="180"/>
      <c r="X117" s="180"/>
      <c r="Y117" s="180"/>
      <c r="Z117" s="180"/>
      <c r="AA117" s="180"/>
      <c r="AB117" s="180"/>
      <c r="AC117" s="180"/>
      <c r="AD117" s="180"/>
      <c r="AE117" s="180"/>
      <c r="AF117" s="180"/>
      <c r="AG117" s="183"/>
      <c r="AH117" s="180"/>
      <c r="AI117" s="180"/>
      <c r="AJ117" s="180"/>
    </row>
    <row r="118" spans="1:36" x14ac:dyDescent="0.2">
      <c r="A118" s="192"/>
      <c r="B118" s="193"/>
      <c r="C118" s="180"/>
      <c r="D118" s="180"/>
      <c r="E118" s="180"/>
      <c r="F118" s="180"/>
      <c r="G118" s="180"/>
      <c r="H118" s="180"/>
      <c r="I118" s="180"/>
      <c r="J118" s="180"/>
      <c r="K118" s="180"/>
      <c r="L118" s="180"/>
      <c r="M118" s="180"/>
      <c r="N118" s="180"/>
      <c r="O118" s="180"/>
      <c r="P118" s="183"/>
      <c r="Q118" s="183"/>
      <c r="R118" s="183"/>
      <c r="S118" s="183"/>
      <c r="T118" s="180"/>
      <c r="U118" s="180"/>
      <c r="V118" s="180"/>
      <c r="W118" s="180"/>
      <c r="X118" s="180"/>
      <c r="Y118" s="180"/>
      <c r="Z118" s="180"/>
      <c r="AA118" s="180"/>
      <c r="AB118" s="180"/>
      <c r="AC118" s="180"/>
      <c r="AD118" s="180"/>
      <c r="AE118" s="180"/>
      <c r="AF118" s="180"/>
      <c r="AG118" s="183"/>
      <c r="AH118" s="180"/>
      <c r="AI118" s="180"/>
      <c r="AJ118" s="180"/>
    </row>
    <row r="119" spans="1:36" x14ac:dyDescent="0.2">
      <c r="A119" s="192"/>
      <c r="B119" s="193"/>
      <c r="C119" s="180"/>
      <c r="D119" s="180"/>
      <c r="E119" s="180"/>
      <c r="F119" s="180"/>
      <c r="G119" s="180"/>
      <c r="H119" s="180"/>
      <c r="I119" s="180"/>
      <c r="J119" s="180"/>
      <c r="K119" s="180"/>
      <c r="L119" s="180"/>
      <c r="M119" s="180"/>
      <c r="N119" s="180"/>
      <c r="O119" s="180"/>
      <c r="P119" s="183"/>
      <c r="Q119" s="183"/>
      <c r="R119" s="183"/>
      <c r="S119" s="183"/>
      <c r="T119" s="180"/>
      <c r="U119" s="180"/>
      <c r="V119" s="180"/>
      <c r="W119" s="180"/>
      <c r="X119" s="180"/>
      <c r="Y119" s="180"/>
      <c r="Z119" s="180"/>
      <c r="AA119" s="180"/>
      <c r="AB119" s="180"/>
      <c r="AC119" s="180"/>
      <c r="AD119" s="180"/>
      <c r="AE119" s="180"/>
      <c r="AF119" s="180"/>
      <c r="AG119" s="183"/>
      <c r="AH119" s="180"/>
      <c r="AI119" s="180"/>
      <c r="AJ119" s="180"/>
    </row>
    <row r="120" spans="1:36" x14ac:dyDescent="0.2">
      <c r="A120" s="192"/>
      <c r="B120" s="193"/>
      <c r="C120" s="180"/>
      <c r="D120" s="180"/>
      <c r="E120" s="180"/>
      <c r="F120" s="180"/>
      <c r="G120" s="180"/>
      <c r="H120" s="180"/>
      <c r="I120" s="180"/>
      <c r="J120" s="180"/>
      <c r="K120" s="180"/>
      <c r="L120" s="180"/>
      <c r="M120" s="180"/>
      <c r="N120" s="180"/>
      <c r="O120" s="180"/>
      <c r="P120" s="183"/>
      <c r="Q120" s="183"/>
      <c r="R120" s="183"/>
      <c r="S120" s="183"/>
      <c r="T120" s="180"/>
      <c r="U120" s="180"/>
      <c r="V120" s="180"/>
      <c r="W120" s="180"/>
      <c r="X120" s="180"/>
      <c r="Y120" s="180"/>
      <c r="Z120" s="180"/>
      <c r="AA120" s="180"/>
      <c r="AB120" s="180"/>
      <c r="AC120" s="180"/>
      <c r="AD120" s="180"/>
      <c r="AE120" s="180"/>
      <c r="AF120" s="180"/>
      <c r="AG120" s="183"/>
      <c r="AH120" s="180"/>
      <c r="AI120" s="180"/>
      <c r="AJ120" s="180"/>
    </row>
    <row r="121" spans="1:36" x14ac:dyDescent="0.2">
      <c r="A121" s="192"/>
      <c r="B121" s="193"/>
      <c r="C121" s="180"/>
      <c r="D121" s="180"/>
      <c r="E121" s="180"/>
      <c r="F121" s="180"/>
      <c r="G121" s="180"/>
      <c r="H121" s="180"/>
      <c r="I121" s="180"/>
      <c r="J121" s="180"/>
      <c r="K121" s="180"/>
      <c r="L121" s="180"/>
      <c r="M121" s="180"/>
      <c r="N121" s="180"/>
      <c r="O121" s="180"/>
      <c r="P121" s="183"/>
      <c r="Q121" s="183"/>
      <c r="R121" s="183"/>
      <c r="S121" s="183"/>
      <c r="T121" s="180"/>
      <c r="U121" s="180"/>
      <c r="V121" s="180"/>
      <c r="W121" s="180"/>
      <c r="X121" s="180"/>
      <c r="Y121" s="180"/>
      <c r="Z121" s="180"/>
      <c r="AA121" s="180"/>
      <c r="AB121" s="180"/>
      <c r="AC121" s="180"/>
      <c r="AD121" s="180"/>
      <c r="AE121" s="180"/>
      <c r="AF121" s="180"/>
      <c r="AG121" s="183"/>
      <c r="AH121" s="180"/>
      <c r="AI121" s="180"/>
      <c r="AJ121" s="180"/>
    </row>
    <row r="122" spans="1:36" x14ac:dyDescent="0.2">
      <c r="A122" s="192"/>
      <c r="B122" s="193"/>
      <c r="C122" s="180"/>
      <c r="D122" s="180"/>
      <c r="E122" s="180"/>
      <c r="F122" s="180"/>
      <c r="G122" s="180"/>
      <c r="H122" s="180"/>
      <c r="I122" s="180"/>
      <c r="J122" s="180"/>
      <c r="K122" s="180"/>
      <c r="L122" s="180"/>
      <c r="M122" s="180"/>
      <c r="N122" s="180"/>
      <c r="O122" s="180"/>
      <c r="P122" s="183"/>
      <c r="Q122" s="183"/>
      <c r="R122" s="183"/>
      <c r="S122" s="183"/>
      <c r="T122" s="180"/>
      <c r="U122" s="180"/>
      <c r="V122" s="180"/>
      <c r="W122" s="180"/>
      <c r="X122" s="180"/>
      <c r="Y122" s="180"/>
      <c r="Z122" s="180"/>
      <c r="AA122" s="180"/>
      <c r="AB122" s="180"/>
      <c r="AC122" s="180"/>
      <c r="AD122" s="180"/>
      <c r="AE122" s="180"/>
      <c r="AF122" s="180"/>
      <c r="AG122" s="183"/>
      <c r="AH122" s="180"/>
      <c r="AI122" s="180"/>
      <c r="AJ122" s="180"/>
    </row>
    <row r="123" spans="1:36" x14ac:dyDescent="0.2">
      <c r="A123" s="192"/>
      <c r="B123" s="193"/>
      <c r="C123" s="180"/>
      <c r="D123" s="180"/>
      <c r="E123" s="180"/>
      <c r="F123" s="180"/>
      <c r="G123" s="180"/>
      <c r="H123" s="180"/>
      <c r="I123" s="180"/>
      <c r="J123" s="180"/>
      <c r="K123" s="180"/>
      <c r="L123" s="180"/>
      <c r="M123" s="180"/>
      <c r="N123" s="180"/>
      <c r="O123" s="180"/>
      <c r="P123" s="183"/>
      <c r="Q123" s="183"/>
      <c r="R123" s="183"/>
      <c r="S123" s="183"/>
      <c r="T123" s="180"/>
      <c r="U123" s="180"/>
      <c r="V123" s="180"/>
      <c r="W123" s="180"/>
      <c r="X123" s="180"/>
      <c r="Y123" s="180"/>
      <c r="Z123" s="180"/>
      <c r="AA123" s="180"/>
      <c r="AB123" s="180"/>
      <c r="AC123" s="180"/>
      <c r="AD123" s="180"/>
      <c r="AE123" s="180"/>
      <c r="AF123" s="180"/>
      <c r="AG123" s="183"/>
      <c r="AH123" s="180"/>
      <c r="AI123" s="180"/>
      <c r="AJ123" s="180"/>
    </row>
    <row r="124" spans="1:36" x14ac:dyDescent="0.2">
      <c r="A124" s="192"/>
      <c r="B124" s="193"/>
      <c r="C124" s="180"/>
      <c r="D124" s="180"/>
      <c r="E124" s="180"/>
      <c r="F124" s="180"/>
      <c r="G124" s="180"/>
      <c r="H124" s="180"/>
      <c r="I124" s="180"/>
      <c r="J124" s="180"/>
      <c r="K124" s="180"/>
      <c r="L124" s="180"/>
      <c r="M124" s="180"/>
      <c r="N124" s="180"/>
      <c r="O124" s="180"/>
      <c r="P124" s="183"/>
      <c r="Q124" s="183"/>
      <c r="R124" s="183"/>
      <c r="S124" s="183"/>
      <c r="T124" s="180"/>
      <c r="U124" s="180"/>
      <c r="V124" s="180"/>
      <c r="W124" s="180"/>
      <c r="X124" s="180"/>
      <c r="Y124" s="180"/>
      <c r="Z124" s="180"/>
      <c r="AA124" s="180"/>
      <c r="AB124" s="180"/>
      <c r="AC124" s="180"/>
      <c r="AD124" s="180"/>
      <c r="AE124" s="180"/>
      <c r="AF124" s="180"/>
      <c r="AG124" s="183"/>
      <c r="AH124" s="180"/>
      <c r="AI124" s="180"/>
      <c r="AJ124" s="180"/>
    </row>
    <row r="125" spans="1:36" x14ac:dyDescent="0.2">
      <c r="A125" s="192"/>
      <c r="B125" s="193"/>
      <c r="C125" s="180"/>
      <c r="D125" s="180"/>
      <c r="E125" s="180"/>
      <c r="F125" s="180"/>
      <c r="G125" s="180"/>
      <c r="H125" s="180"/>
      <c r="I125" s="180"/>
      <c r="J125" s="180"/>
      <c r="K125" s="180"/>
      <c r="L125" s="180"/>
      <c r="M125" s="180"/>
      <c r="N125" s="180"/>
      <c r="O125" s="180"/>
      <c r="P125" s="183"/>
      <c r="Q125" s="183"/>
      <c r="R125" s="183"/>
      <c r="S125" s="183"/>
      <c r="T125" s="180"/>
      <c r="U125" s="180"/>
      <c r="V125" s="180"/>
      <c r="W125" s="180"/>
      <c r="X125" s="180"/>
      <c r="Y125" s="180"/>
      <c r="Z125" s="180"/>
      <c r="AA125" s="180"/>
      <c r="AB125" s="180"/>
      <c r="AC125" s="180"/>
      <c r="AD125" s="180"/>
      <c r="AE125" s="180"/>
      <c r="AF125" s="180"/>
      <c r="AG125" s="183"/>
      <c r="AH125" s="180"/>
      <c r="AI125" s="180"/>
      <c r="AJ125" s="180"/>
    </row>
    <row r="126" spans="1:36" x14ac:dyDescent="0.2">
      <c r="A126" s="192"/>
      <c r="B126" s="193"/>
      <c r="C126" s="180"/>
      <c r="D126" s="180"/>
      <c r="E126" s="180"/>
      <c r="F126" s="180"/>
      <c r="G126" s="180"/>
      <c r="H126" s="180"/>
      <c r="I126" s="180"/>
      <c r="J126" s="180"/>
      <c r="K126" s="180"/>
      <c r="L126" s="180"/>
      <c r="M126" s="180"/>
      <c r="N126" s="180"/>
      <c r="O126" s="180"/>
      <c r="P126" s="183"/>
      <c r="Q126" s="183"/>
      <c r="R126" s="183"/>
      <c r="S126" s="183"/>
      <c r="T126" s="180"/>
      <c r="U126" s="180"/>
      <c r="V126" s="180"/>
      <c r="W126" s="180"/>
      <c r="X126" s="180"/>
      <c r="Y126" s="180"/>
      <c r="Z126" s="180"/>
      <c r="AA126" s="180"/>
      <c r="AB126" s="180"/>
      <c r="AC126" s="180"/>
      <c r="AD126" s="180"/>
      <c r="AE126" s="180"/>
      <c r="AF126" s="180"/>
      <c r="AG126" s="183"/>
      <c r="AH126" s="180"/>
      <c r="AI126" s="180"/>
      <c r="AJ126" s="180"/>
    </row>
    <row r="127" spans="1:36" x14ac:dyDescent="0.2">
      <c r="A127" s="192"/>
      <c r="B127" s="193"/>
      <c r="C127" s="180"/>
      <c r="D127" s="180"/>
      <c r="E127" s="180"/>
      <c r="F127" s="180"/>
      <c r="G127" s="180"/>
      <c r="H127" s="180"/>
      <c r="I127" s="180"/>
      <c r="J127" s="180"/>
      <c r="K127" s="180"/>
      <c r="L127" s="180"/>
      <c r="M127" s="180"/>
      <c r="N127" s="180"/>
      <c r="O127" s="180"/>
      <c r="P127" s="183"/>
      <c r="Q127" s="183"/>
      <c r="R127" s="183"/>
      <c r="S127" s="183"/>
      <c r="T127" s="180"/>
      <c r="U127" s="180"/>
      <c r="V127" s="180"/>
      <c r="W127" s="180"/>
      <c r="X127" s="180"/>
      <c r="Y127" s="180"/>
      <c r="Z127" s="180"/>
      <c r="AA127" s="180"/>
      <c r="AB127" s="180"/>
      <c r="AC127" s="180"/>
      <c r="AD127" s="180"/>
      <c r="AE127" s="180"/>
      <c r="AF127" s="180"/>
      <c r="AG127" s="183"/>
      <c r="AH127" s="180"/>
      <c r="AI127" s="180"/>
      <c r="AJ127" s="180"/>
    </row>
    <row r="128" spans="1:36" x14ac:dyDescent="0.2">
      <c r="A128" s="192"/>
      <c r="B128" s="193"/>
      <c r="C128" s="180"/>
      <c r="D128" s="180"/>
      <c r="E128" s="180"/>
      <c r="F128" s="180"/>
      <c r="G128" s="180"/>
      <c r="H128" s="180"/>
      <c r="I128" s="180"/>
      <c r="J128" s="180"/>
      <c r="K128" s="180"/>
      <c r="L128" s="180"/>
      <c r="M128" s="180"/>
      <c r="N128" s="180"/>
      <c r="O128" s="180"/>
      <c r="P128" s="183"/>
      <c r="Q128" s="183"/>
      <c r="R128" s="183"/>
      <c r="S128" s="183"/>
      <c r="T128" s="180"/>
      <c r="U128" s="180"/>
      <c r="V128" s="180"/>
      <c r="W128" s="180"/>
      <c r="X128" s="180"/>
      <c r="Y128" s="180"/>
      <c r="Z128" s="180"/>
      <c r="AA128" s="180"/>
      <c r="AB128" s="180"/>
      <c r="AC128" s="180"/>
      <c r="AD128" s="180"/>
      <c r="AE128" s="180"/>
      <c r="AF128" s="180"/>
      <c r="AG128" s="183"/>
      <c r="AH128" s="180"/>
      <c r="AI128" s="180"/>
      <c r="AJ128" s="180"/>
    </row>
    <row r="129" spans="1:36" x14ac:dyDescent="0.2">
      <c r="A129" s="192"/>
      <c r="B129" s="193"/>
      <c r="C129" s="180"/>
      <c r="D129" s="180"/>
      <c r="E129" s="180"/>
      <c r="F129" s="180"/>
      <c r="G129" s="180"/>
      <c r="H129" s="180"/>
      <c r="I129" s="180"/>
      <c r="J129" s="180"/>
      <c r="K129" s="180"/>
      <c r="L129" s="180"/>
      <c r="M129" s="180"/>
      <c r="N129" s="180"/>
      <c r="O129" s="180"/>
      <c r="P129" s="183"/>
      <c r="Q129" s="183"/>
      <c r="R129" s="183"/>
      <c r="S129" s="183"/>
      <c r="T129" s="180"/>
      <c r="U129" s="180"/>
      <c r="V129" s="180"/>
      <c r="W129" s="180"/>
      <c r="X129" s="180"/>
      <c r="Y129" s="180"/>
      <c r="Z129" s="180"/>
      <c r="AA129" s="180"/>
      <c r="AB129" s="180"/>
      <c r="AC129" s="180"/>
      <c r="AD129" s="180"/>
      <c r="AE129" s="180"/>
      <c r="AF129" s="180"/>
      <c r="AG129" s="183"/>
      <c r="AH129" s="180"/>
      <c r="AI129" s="180"/>
      <c r="AJ129" s="180"/>
    </row>
    <row r="130" spans="1:36" x14ac:dyDescent="0.2">
      <c r="A130" s="192"/>
      <c r="B130" s="193"/>
      <c r="C130" s="180"/>
      <c r="D130" s="180"/>
      <c r="E130" s="180"/>
      <c r="F130" s="180"/>
      <c r="G130" s="180"/>
      <c r="H130" s="180"/>
      <c r="I130" s="180"/>
      <c r="J130" s="180"/>
      <c r="K130" s="180"/>
      <c r="L130" s="180"/>
      <c r="M130" s="180"/>
      <c r="N130" s="180"/>
      <c r="O130" s="180"/>
      <c r="P130" s="183"/>
      <c r="Q130" s="183"/>
      <c r="R130" s="183"/>
      <c r="S130" s="183"/>
      <c r="T130" s="180"/>
      <c r="U130" s="180"/>
      <c r="V130" s="180"/>
      <c r="W130" s="180"/>
      <c r="X130" s="180"/>
      <c r="Y130" s="180"/>
      <c r="Z130" s="180"/>
      <c r="AA130" s="180"/>
      <c r="AB130" s="180"/>
      <c r="AC130" s="180"/>
      <c r="AD130" s="180"/>
      <c r="AE130" s="180"/>
      <c r="AF130" s="180"/>
      <c r="AG130" s="183"/>
      <c r="AH130" s="180"/>
      <c r="AI130" s="180"/>
      <c r="AJ130" s="180"/>
    </row>
    <row r="131" spans="1:36" x14ac:dyDescent="0.2">
      <c r="A131" s="192"/>
      <c r="B131" s="193"/>
      <c r="C131" s="180"/>
      <c r="D131" s="180"/>
      <c r="E131" s="180"/>
      <c r="F131" s="180"/>
      <c r="G131" s="180"/>
      <c r="H131" s="180"/>
      <c r="I131" s="180"/>
      <c r="J131" s="180"/>
      <c r="K131" s="180"/>
      <c r="L131" s="180"/>
      <c r="M131" s="180"/>
      <c r="N131" s="180"/>
      <c r="O131" s="180"/>
      <c r="P131" s="183"/>
      <c r="Q131" s="183"/>
      <c r="R131" s="183"/>
      <c r="S131" s="183"/>
      <c r="T131" s="180"/>
      <c r="U131" s="180"/>
      <c r="V131" s="180"/>
      <c r="W131" s="180"/>
      <c r="X131" s="180"/>
      <c r="Y131" s="180"/>
      <c r="Z131" s="180"/>
      <c r="AA131" s="180"/>
      <c r="AB131" s="180"/>
      <c r="AC131" s="180"/>
      <c r="AD131" s="180"/>
      <c r="AE131" s="180"/>
      <c r="AF131" s="180"/>
      <c r="AG131" s="183"/>
      <c r="AH131" s="180"/>
      <c r="AI131" s="180"/>
      <c r="AJ131" s="180"/>
    </row>
    <row r="132" spans="1:36" x14ac:dyDescent="0.2">
      <c r="A132" s="192"/>
      <c r="B132" s="193"/>
      <c r="C132" s="180"/>
      <c r="D132" s="180"/>
      <c r="E132" s="180"/>
      <c r="F132" s="180"/>
      <c r="G132" s="180"/>
      <c r="H132" s="180"/>
      <c r="I132" s="180"/>
      <c r="J132" s="180"/>
      <c r="K132" s="180"/>
      <c r="L132" s="180"/>
      <c r="M132" s="180"/>
      <c r="N132" s="180"/>
      <c r="O132" s="180"/>
      <c r="P132" s="183"/>
      <c r="Q132" s="183"/>
      <c r="R132" s="183"/>
      <c r="S132" s="183"/>
      <c r="T132" s="180"/>
      <c r="U132" s="180"/>
      <c r="V132" s="180"/>
      <c r="W132" s="180"/>
      <c r="X132" s="180"/>
      <c r="Y132" s="180"/>
      <c r="Z132" s="180"/>
      <c r="AA132" s="180"/>
      <c r="AB132" s="180"/>
      <c r="AC132" s="180"/>
      <c r="AD132" s="180"/>
      <c r="AE132" s="180"/>
      <c r="AF132" s="180"/>
      <c r="AG132" s="183"/>
      <c r="AH132" s="180"/>
      <c r="AI132" s="180"/>
      <c r="AJ132" s="180"/>
    </row>
    <row r="133" spans="1:36" x14ac:dyDescent="0.2">
      <c r="A133" s="192"/>
      <c r="B133" s="193"/>
      <c r="C133" s="180"/>
      <c r="D133" s="180"/>
      <c r="E133" s="180"/>
      <c r="F133" s="180"/>
      <c r="G133" s="180"/>
      <c r="H133" s="180"/>
      <c r="I133" s="180"/>
      <c r="J133" s="180"/>
      <c r="K133" s="180"/>
      <c r="L133" s="180"/>
      <c r="M133" s="180"/>
      <c r="N133" s="180"/>
      <c r="O133" s="180"/>
      <c r="P133" s="183"/>
      <c r="Q133" s="183"/>
      <c r="R133" s="183"/>
      <c r="S133" s="183"/>
      <c r="T133" s="180"/>
      <c r="U133" s="180"/>
      <c r="V133" s="180"/>
      <c r="W133" s="180"/>
      <c r="X133" s="180"/>
      <c r="Y133" s="180"/>
      <c r="Z133" s="180"/>
      <c r="AA133" s="180"/>
      <c r="AB133" s="180"/>
      <c r="AC133" s="180"/>
      <c r="AD133" s="180"/>
      <c r="AE133" s="180"/>
      <c r="AF133" s="180"/>
      <c r="AG133" s="183"/>
      <c r="AH133" s="180"/>
      <c r="AI133" s="180"/>
      <c r="AJ133" s="180"/>
    </row>
    <row r="134" spans="1:36" x14ac:dyDescent="0.2">
      <c r="A134" s="192"/>
      <c r="B134" s="193"/>
      <c r="C134" s="180"/>
      <c r="D134" s="180"/>
      <c r="E134" s="180"/>
      <c r="F134" s="180"/>
      <c r="G134" s="180"/>
      <c r="H134" s="180"/>
      <c r="I134" s="180"/>
      <c r="J134" s="180"/>
      <c r="K134" s="180"/>
      <c r="L134" s="180"/>
      <c r="M134" s="180"/>
      <c r="N134" s="180"/>
      <c r="O134" s="180"/>
      <c r="P134" s="183"/>
      <c r="Q134" s="183"/>
      <c r="R134" s="183"/>
      <c r="S134" s="183"/>
      <c r="T134" s="180"/>
      <c r="U134" s="180"/>
      <c r="V134" s="180"/>
      <c r="W134" s="180"/>
      <c r="X134" s="180"/>
      <c r="Y134" s="180"/>
      <c r="Z134" s="180"/>
      <c r="AA134" s="180"/>
      <c r="AB134" s="180"/>
      <c r="AC134" s="180"/>
      <c r="AD134" s="180"/>
      <c r="AE134" s="180"/>
      <c r="AF134" s="180"/>
      <c r="AG134" s="183"/>
      <c r="AH134" s="180"/>
      <c r="AI134" s="180"/>
      <c r="AJ134" s="180"/>
    </row>
    <row r="135" spans="1:36" x14ac:dyDescent="0.2">
      <c r="A135" s="192"/>
      <c r="B135" s="193"/>
      <c r="C135" s="180"/>
      <c r="D135" s="180"/>
      <c r="E135" s="180"/>
      <c r="F135" s="180"/>
      <c r="G135" s="180"/>
      <c r="H135" s="180"/>
      <c r="I135" s="180"/>
      <c r="J135" s="180"/>
      <c r="K135" s="180"/>
      <c r="L135" s="180"/>
      <c r="M135" s="180"/>
      <c r="N135" s="180"/>
      <c r="O135" s="180"/>
      <c r="P135" s="183"/>
      <c r="Q135" s="183"/>
      <c r="R135" s="183"/>
      <c r="S135" s="183"/>
      <c r="T135" s="180"/>
      <c r="U135" s="180"/>
      <c r="V135" s="180"/>
      <c r="W135" s="180"/>
      <c r="X135" s="180"/>
      <c r="Y135" s="180"/>
      <c r="Z135" s="180"/>
      <c r="AA135" s="180"/>
      <c r="AB135" s="180"/>
      <c r="AC135" s="180"/>
      <c r="AD135" s="180"/>
      <c r="AE135" s="180"/>
      <c r="AF135" s="180"/>
      <c r="AG135" s="183"/>
      <c r="AH135" s="180"/>
      <c r="AI135" s="180"/>
      <c r="AJ135" s="180"/>
    </row>
    <row r="136" spans="1:36" x14ac:dyDescent="0.2">
      <c r="A136" s="192"/>
      <c r="B136" s="193"/>
      <c r="C136" s="180"/>
      <c r="D136" s="180"/>
      <c r="E136" s="180"/>
      <c r="F136" s="180"/>
      <c r="G136" s="180"/>
      <c r="H136" s="180"/>
      <c r="I136" s="180"/>
      <c r="J136" s="180"/>
      <c r="K136" s="180"/>
      <c r="L136" s="180"/>
      <c r="M136" s="180"/>
      <c r="N136" s="180"/>
      <c r="O136" s="180"/>
      <c r="P136" s="183"/>
      <c r="Q136" s="183"/>
      <c r="R136" s="183"/>
      <c r="S136" s="183"/>
      <c r="T136" s="180"/>
      <c r="U136" s="180"/>
      <c r="V136" s="180"/>
      <c r="W136" s="180"/>
      <c r="X136" s="180"/>
      <c r="Y136" s="180"/>
      <c r="Z136" s="180"/>
      <c r="AA136" s="180"/>
      <c r="AB136" s="180"/>
      <c r="AC136" s="180"/>
      <c r="AD136" s="180"/>
      <c r="AE136" s="180"/>
      <c r="AF136" s="180"/>
      <c r="AG136" s="183"/>
      <c r="AH136" s="180"/>
      <c r="AI136" s="180"/>
      <c r="AJ136" s="180"/>
    </row>
    <row r="137" spans="1:36" x14ac:dyDescent="0.2">
      <c r="A137" s="192"/>
      <c r="B137" s="193"/>
      <c r="C137" s="190"/>
      <c r="D137" s="190"/>
      <c r="E137" s="190"/>
      <c r="F137" s="190"/>
      <c r="G137" s="190"/>
      <c r="H137" s="190"/>
      <c r="I137" s="190"/>
      <c r="J137" s="190"/>
      <c r="K137" s="190"/>
      <c r="L137" s="190"/>
      <c r="M137" s="190"/>
      <c r="N137" s="190"/>
      <c r="O137" s="190"/>
      <c r="P137" s="183"/>
      <c r="Q137" s="183"/>
      <c r="R137" s="183"/>
      <c r="S137" s="183"/>
      <c r="T137" s="180"/>
      <c r="U137" s="180"/>
      <c r="V137" s="180"/>
      <c r="W137" s="180"/>
      <c r="X137" s="180"/>
      <c r="Y137" s="180"/>
      <c r="Z137" s="180"/>
      <c r="AA137" s="180"/>
      <c r="AB137" s="180"/>
      <c r="AC137" s="180"/>
      <c r="AD137" s="180"/>
      <c r="AE137" s="180"/>
      <c r="AF137" s="180"/>
      <c r="AG137" s="183"/>
      <c r="AH137" s="180"/>
      <c r="AI137" s="180"/>
      <c r="AJ137" s="180"/>
    </row>
    <row r="138" spans="1:36" x14ac:dyDescent="0.2">
      <c r="A138" s="192"/>
      <c r="B138" s="193"/>
      <c r="C138" s="190"/>
      <c r="D138" s="190"/>
      <c r="E138" s="190"/>
      <c r="F138" s="190"/>
      <c r="G138" s="190"/>
      <c r="H138" s="190"/>
      <c r="I138" s="190"/>
      <c r="J138" s="190"/>
      <c r="K138" s="190"/>
      <c r="L138" s="190"/>
      <c r="M138" s="190"/>
      <c r="N138" s="190"/>
      <c r="O138" s="190"/>
      <c r="P138" s="183"/>
      <c r="Q138" s="183"/>
      <c r="R138" s="183"/>
      <c r="S138" s="183"/>
      <c r="T138" s="180"/>
      <c r="U138" s="180"/>
      <c r="V138" s="180"/>
      <c r="W138" s="180"/>
      <c r="X138" s="180"/>
      <c r="Y138" s="180"/>
      <c r="Z138" s="180"/>
      <c r="AA138" s="180"/>
      <c r="AB138" s="180"/>
      <c r="AC138" s="180"/>
      <c r="AD138" s="180"/>
      <c r="AE138" s="180"/>
      <c r="AF138" s="180"/>
      <c r="AG138" s="183"/>
      <c r="AH138" s="180"/>
      <c r="AI138" s="180"/>
      <c r="AJ138" s="180"/>
    </row>
    <row r="139" spans="1:36" x14ac:dyDescent="0.2">
      <c r="A139" s="192"/>
      <c r="B139" s="193"/>
      <c r="C139" s="190"/>
      <c r="D139" s="190"/>
      <c r="E139" s="190" t="s">
        <v>88</v>
      </c>
      <c r="F139" s="190"/>
      <c r="G139" s="206">
        <v>0</v>
      </c>
      <c r="H139" s="190"/>
      <c r="I139" s="190"/>
      <c r="J139" s="190"/>
      <c r="K139" s="190"/>
      <c r="L139" s="190"/>
      <c r="M139" s="190"/>
      <c r="N139" s="190"/>
      <c r="O139" s="190"/>
      <c r="P139" s="183"/>
      <c r="Q139" s="183"/>
      <c r="R139" s="183"/>
      <c r="S139" s="183"/>
      <c r="T139" s="180"/>
      <c r="U139" s="180"/>
      <c r="V139" s="180"/>
      <c r="W139" s="180"/>
      <c r="X139" s="180"/>
      <c r="Y139" s="180"/>
      <c r="Z139" s="180"/>
      <c r="AA139" s="180"/>
      <c r="AB139" s="180"/>
      <c r="AC139" s="180"/>
      <c r="AD139" s="180"/>
      <c r="AE139" s="180"/>
      <c r="AF139" s="180"/>
      <c r="AG139" s="183"/>
      <c r="AH139" s="180"/>
      <c r="AI139" s="180"/>
      <c r="AJ139" s="180"/>
    </row>
    <row r="140" spans="1:36" s="15" customFormat="1" x14ac:dyDescent="0.2">
      <c r="A140" s="192"/>
      <c r="B140" s="193"/>
      <c r="C140" s="190"/>
      <c r="D140" s="190"/>
      <c r="E140" s="190"/>
      <c r="F140" s="190"/>
      <c r="G140" s="190"/>
      <c r="H140" s="190"/>
      <c r="I140" s="190"/>
      <c r="J140" s="190"/>
      <c r="K140" s="190"/>
      <c r="L140" s="190"/>
      <c r="M140" s="190"/>
      <c r="N140" s="190"/>
      <c r="O140" s="190"/>
      <c r="P140" s="207"/>
      <c r="Q140" s="183"/>
      <c r="R140" s="183"/>
      <c r="S140" s="183"/>
      <c r="T140" s="180"/>
      <c r="U140" s="180"/>
      <c r="V140" s="180"/>
      <c r="W140" s="180"/>
      <c r="X140" s="180"/>
      <c r="Y140" s="180"/>
      <c r="Z140" s="180"/>
      <c r="AA140" s="180"/>
      <c r="AB140" s="180"/>
      <c r="AC140" s="180"/>
      <c r="AD140" s="180"/>
      <c r="AE140" s="180"/>
      <c r="AF140" s="180"/>
      <c r="AG140" s="183"/>
      <c r="AH140" s="180"/>
      <c r="AI140" s="180"/>
      <c r="AJ140" s="180"/>
    </row>
    <row r="141" spans="1:36" s="15" customFormat="1" x14ac:dyDescent="0.2">
      <c r="A141" s="192"/>
      <c r="B141" s="193"/>
      <c r="C141" s="190"/>
      <c r="D141" s="190"/>
      <c r="E141" s="190"/>
      <c r="F141" s="190"/>
      <c r="G141" s="190"/>
      <c r="H141" s="190"/>
      <c r="I141" s="190"/>
      <c r="J141" s="190"/>
      <c r="K141" s="190"/>
      <c r="L141" s="190"/>
      <c r="M141" s="190"/>
      <c r="N141" s="190"/>
      <c r="O141" s="190"/>
      <c r="P141" s="207"/>
      <c r="Q141" s="183"/>
      <c r="R141" s="183"/>
      <c r="S141" s="183"/>
      <c r="T141" s="180"/>
      <c r="U141" s="180"/>
      <c r="V141" s="180"/>
      <c r="W141" s="180"/>
      <c r="X141" s="180"/>
      <c r="Y141" s="180"/>
      <c r="Z141" s="180"/>
      <c r="AA141" s="180"/>
      <c r="AB141" s="180"/>
      <c r="AC141" s="180"/>
      <c r="AD141" s="180"/>
      <c r="AE141" s="180"/>
      <c r="AF141" s="180"/>
      <c r="AG141" s="183"/>
      <c r="AH141" s="180"/>
      <c r="AI141" s="180"/>
      <c r="AJ141" s="180"/>
    </row>
    <row r="142" spans="1:36" s="15" customFormat="1" x14ac:dyDescent="0.2">
      <c r="A142" s="192"/>
      <c r="B142" s="193"/>
      <c r="C142" s="190"/>
      <c r="D142" s="190"/>
      <c r="E142" s="208" t="s">
        <v>87</v>
      </c>
      <c r="F142" s="190"/>
      <c r="G142" s="206" t="b">
        <v>0</v>
      </c>
      <c r="H142" s="190"/>
      <c r="I142" s="190"/>
      <c r="J142" s="190"/>
      <c r="K142" s="190"/>
      <c r="L142" s="190"/>
      <c r="M142" s="190"/>
      <c r="N142" s="190"/>
      <c r="O142" s="190"/>
      <c r="P142" s="207"/>
      <c r="Q142" s="183"/>
      <c r="R142" s="183"/>
      <c r="S142" s="183"/>
      <c r="T142" s="180"/>
      <c r="U142" s="180"/>
      <c r="V142" s="180"/>
      <c r="W142" s="180"/>
      <c r="X142" s="180"/>
      <c r="Y142" s="180"/>
      <c r="Z142" s="180"/>
      <c r="AA142" s="180"/>
      <c r="AB142" s="180"/>
      <c r="AC142" s="180"/>
      <c r="AD142" s="180"/>
      <c r="AE142" s="180"/>
      <c r="AF142" s="180"/>
      <c r="AG142" s="183"/>
      <c r="AH142" s="180"/>
      <c r="AI142" s="180"/>
      <c r="AJ142" s="180"/>
    </row>
    <row r="143" spans="1:36" s="15" customFormat="1" x14ac:dyDescent="0.2">
      <c r="A143" s="192"/>
      <c r="B143" s="193"/>
      <c r="C143" s="190"/>
      <c r="D143" s="190"/>
      <c r="E143" s="190"/>
      <c r="F143" s="190"/>
      <c r="G143" s="190"/>
      <c r="H143" s="190"/>
      <c r="I143" s="190"/>
      <c r="J143" s="190"/>
      <c r="K143" s="190"/>
      <c r="L143" s="190"/>
      <c r="M143" s="190"/>
      <c r="N143" s="190"/>
      <c r="O143" s="190"/>
      <c r="P143" s="207"/>
      <c r="Q143" s="183"/>
      <c r="R143" s="183"/>
      <c r="S143" s="183"/>
      <c r="T143" s="180"/>
      <c r="U143" s="180"/>
      <c r="V143" s="180"/>
      <c r="W143" s="180"/>
      <c r="X143" s="180"/>
      <c r="Y143" s="180"/>
      <c r="Z143" s="180"/>
      <c r="AA143" s="180"/>
      <c r="AB143" s="180"/>
      <c r="AC143" s="180"/>
      <c r="AD143" s="180"/>
      <c r="AE143" s="180"/>
      <c r="AF143" s="180"/>
      <c r="AG143" s="183"/>
      <c r="AH143" s="180"/>
      <c r="AI143" s="180"/>
      <c r="AJ143" s="180"/>
    </row>
    <row r="144" spans="1:36" s="15" customFormat="1" x14ac:dyDescent="0.2">
      <c r="A144" s="192"/>
      <c r="B144" s="193"/>
      <c r="C144" s="190"/>
      <c r="D144" s="190"/>
      <c r="E144" s="190" t="s">
        <v>94</v>
      </c>
      <c r="F144" s="190"/>
      <c r="G144" s="190"/>
      <c r="H144" s="190"/>
      <c r="I144" s="190"/>
      <c r="J144" s="190"/>
      <c r="K144" s="190"/>
      <c r="L144" s="190"/>
      <c r="M144" s="190"/>
      <c r="N144" s="190"/>
      <c r="O144" s="190"/>
      <c r="P144" s="207"/>
      <c r="Q144" s="183"/>
      <c r="R144" s="183"/>
      <c r="S144" s="183"/>
      <c r="T144" s="180"/>
      <c r="U144" s="180"/>
      <c r="V144" s="180"/>
      <c r="W144" s="180"/>
      <c r="X144" s="180"/>
      <c r="Y144" s="180"/>
      <c r="Z144" s="180"/>
      <c r="AA144" s="180"/>
      <c r="AB144" s="180"/>
      <c r="AC144" s="180"/>
      <c r="AD144" s="180"/>
      <c r="AE144" s="180"/>
      <c r="AF144" s="180"/>
      <c r="AG144" s="183"/>
      <c r="AH144" s="180"/>
      <c r="AI144" s="180"/>
      <c r="AJ144" s="180"/>
    </row>
    <row r="145" spans="1:36" s="15" customFormat="1" x14ac:dyDescent="0.2">
      <c r="A145" s="192"/>
      <c r="B145" s="193"/>
      <c r="C145" s="190"/>
      <c r="D145" s="190"/>
      <c r="E145" s="190" t="s">
        <v>54</v>
      </c>
      <c r="F145" s="190"/>
      <c r="G145" s="209" t="b">
        <v>0</v>
      </c>
      <c r="H145" s="190"/>
      <c r="I145" s="190"/>
      <c r="J145" s="190"/>
      <c r="K145" s="190"/>
      <c r="L145" s="190"/>
      <c r="M145" s="190"/>
      <c r="N145" s="190"/>
      <c r="O145" s="190"/>
      <c r="P145" s="207"/>
      <c r="Q145" s="183"/>
      <c r="R145" s="183"/>
      <c r="S145" s="183"/>
      <c r="T145" s="180"/>
      <c r="U145" s="180"/>
      <c r="V145" s="180"/>
      <c r="W145" s="180"/>
      <c r="X145" s="180"/>
      <c r="Y145" s="180"/>
      <c r="Z145" s="180"/>
      <c r="AA145" s="180"/>
      <c r="AB145" s="180"/>
      <c r="AC145" s="180"/>
      <c r="AD145" s="180"/>
      <c r="AE145" s="180"/>
      <c r="AF145" s="180"/>
      <c r="AG145" s="183"/>
      <c r="AH145" s="180"/>
      <c r="AI145" s="180"/>
      <c r="AJ145" s="180"/>
    </row>
    <row r="146" spans="1:36" s="15" customFormat="1" x14ac:dyDescent="0.2">
      <c r="A146" s="192"/>
      <c r="B146" s="193"/>
      <c r="C146" s="190"/>
      <c r="D146" s="190"/>
      <c r="E146" s="190" t="s">
        <v>55</v>
      </c>
      <c r="F146" s="190"/>
      <c r="G146" s="209" t="b">
        <v>0</v>
      </c>
      <c r="H146" s="190"/>
      <c r="I146" s="190"/>
      <c r="J146" s="190"/>
      <c r="K146" s="190"/>
      <c r="L146" s="190"/>
      <c r="M146" s="190"/>
      <c r="N146" s="190"/>
      <c r="O146" s="190"/>
      <c r="P146" s="207"/>
      <c r="Q146" s="183"/>
      <c r="R146" s="183"/>
      <c r="S146" s="183"/>
      <c r="T146" s="180"/>
      <c r="U146" s="180"/>
      <c r="V146" s="180"/>
      <c r="W146" s="180"/>
      <c r="X146" s="180"/>
      <c r="Y146" s="180"/>
      <c r="Z146" s="180"/>
      <c r="AA146" s="180"/>
      <c r="AB146" s="180"/>
      <c r="AC146" s="180"/>
      <c r="AD146" s="180"/>
      <c r="AE146" s="180"/>
      <c r="AF146" s="180"/>
      <c r="AG146" s="183"/>
      <c r="AH146" s="180"/>
      <c r="AI146" s="180"/>
      <c r="AJ146" s="180"/>
    </row>
    <row r="147" spans="1:36" s="15" customFormat="1" x14ac:dyDescent="0.2">
      <c r="A147" s="192"/>
      <c r="B147" s="193"/>
      <c r="C147" s="190"/>
      <c r="D147" s="190"/>
      <c r="E147" s="190" t="s">
        <v>56</v>
      </c>
      <c r="F147" s="190"/>
      <c r="G147" s="209" t="b">
        <v>0</v>
      </c>
      <c r="H147" s="190"/>
      <c r="I147" s="190"/>
      <c r="J147" s="190"/>
      <c r="K147" s="190"/>
      <c r="L147" s="190"/>
      <c r="M147" s="190"/>
      <c r="N147" s="190"/>
      <c r="O147" s="190"/>
      <c r="P147" s="207"/>
      <c r="Q147" s="183"/>
      <c r="R147" s="183"/>
      <c r="S147" s="183"/>
      <c r="T147" s="180"/>
      <c r="U147" s="180"/>
      <c r="V147" s="180"/>
      <c r="W147" s="180"/>
      <c r="X147" s="180"/>
      <c r="Y147" s="180"/>
      <c r="Z147" s="180"/>
      <c r="AA147" s="180"/>
      <c r="AB147" s="180"/>
      <c r="AC147" s="180"/>
      <c r="AD147" s="180"/>
      <c r="AE147" s="180"/>
      <c r="AF147" s="180"/>
      <c r="AG147" s="183"/>
      <c r="AH147" s="180"/>
      <c r="AI147" s="180"/>
      <c r="AJ147" s="180"/>
    </row>
    <row r="148" spans="1:36" s="15" customFormat="1" x14ac:dyDescent="0.2">
      <c r="A148" s="192"/>
      <c r="B148" s="193"/>
      <c r="C148" s="190"/>
      <c r="D148" s="190"/>
      <c r="E148" s="190" t="s">
        <v>95</v>
      </c>
      <c r="F148" s="190"/>
      <c r="G148" s="209" t="b">
        <v>0</v>
      </c>
      <c r="H148" s="190"/>
      <c r="I148" s="190"/>
      <c r="J148" s="190"/>
      <c r="K148" s="190"/>
      <c r="L148" s="190"/>
      <c r="M148" s="190"/>
      <c r="N148" s="190"/>
      <c r="O148" s="190"/>
      <c r="P148" s="207"/>
      <c r="Q148" s="183"/>
      <c r="R148" s="183"/>
      <c r="S148" s="183"/>
      <c r="T148" s="180"/>
      <c r="U148" s="180"/>
      <c r="V148" s="180"/>
      <c r="W148" s="180"/>
      <c r="X148" s="180"/>
      <c r="Y148" s="180"/>
      <c r="Z148" s="180"/>
      <c r="AA148" s="180"/>
      <c r="AB148" s="180"/>
      <c r="AC148" s="180"/>
      <c r="AD148" s="180"/>
      <c r="AE148" s="180"/>
      <c r="AF148" s="180"/>
      <c r="AG148" s="183"/>
      <c r="AH148" s="180"/>
      <c r="AI148" s="180"/>
      <c r="AJ148" s="180"/>
    </row>
    <row r="149" spans="1:36" s="15" customFormat="1" x14ac:dyDescent="0.2">
      <c r="A149" s="192"/>
      <c r="B149" s="193"/>
      <c r="C149" s="190"/>
      <c r="D149" s="190"/>
      <c r="E149" s="190"/>
      <c r="F149" s="190"/>
      <c r="G149" s="190"/>
      <c r="H149" s="190"/>
      <c r="I149" s="190"/>
      <c r="J149" s="190"/>
      <c r="K149" s="190"/>
      <c r="L149" s="190"/>
      <c r="M149" s="190"/>
      <c r="N149" s="190"/>
      <c r="O149" s="190"/>
      <c r="P149" s="207"/>
      <c r="Q149" s="183"/>
      <c r="R149" s="183"/>
      <c r="S149" s="183"/>
      <c r="T149" s="180"/>
      <c r="U149" s="180"/>
      <c r="V149" s="180"/>
      <c r="W149" s="180"/>
      <c r="X149" s="180"/>
      <c r="Y149" s="180"/>
      <c r="Z149" s="180"/>
      <c r="AA149" s="180"/>
      <c r="AB149" s="180"/>
      <c r="AC149" s="180"/>
      <c r="AD149" s="180"/>
      <c r="AE149" s="180"/>
      <c r="AF149" s="180"/>
      <c r="AG149" s="183"/>
      <c r="AH149" s="180"/>
      <c r="AI149" s="180"/>
      <c r="AJ149" s="180"/>
    </row>
    <row r="150" spans="1:36" s="15" customFormat="1" x14ac:dyDescent="0.2">
      <c r="A150" s="192"/>
      <c r="B150" s="193"/>
      <c r="C150" s="180"/>
      <c r="D150" s="180"/>
      <c r="E150" s="180"/>
      <c r="F150" s="180"/>
      <c r="G150" s="180"/>
      <c r="H150" s="180"/>
      <c r="I150" s="180"/>
      <c r="J150" s="180"/>
      <c r="K150" s="180"/>
      <c r="L150" s="180"/>
      <c r="M150" s="180"/>
      <c r="N150" s="180"/>
      <c r="O150" s="180"/>
      <c r="P150" s="207"/>
      <c r="Q150" s="183"/>
      <c r="R150" s="183"/>
      <c r="S150" s="183"/>
      <c r="T150" s="180"/>
      <c r="U150" s="180"/>
      <c r="V150" s="180"/>
      <c r="W150" s="180"/>
      <c r="X150" s="180"/>
      <c r="Y150" s="180"/>
      <c r="Z150" s="180"/>
      <c r="AA150" s="180"/>
      <c r="AB150" s="180"/>
      <c r="AC150" s="180"/>
      <c r="AD150" s="180"/>
      <c r="AE150" s="180"/>
      <c r="AF150" s="180"/>
      <c r="AG150" s="183"/>
      <c r="AH150" s="180"/>
      <c r="AI150" s="180"/>
      <c r="AJ150" s="180"/>
    </row>
    <row r="151" spans="1:36" s="15" customFormat="1" x14ac:dyDescent="0.2">
      <c r="A151" s="192"/>
      <c r="B151" s="193"/>
      <c r="C151" s="180"/>
      <c r="D151" s="180"/>
      <c r="E151" s="180"/>
      <c r="F151" s="180"/>
      <c r="G151" s="180"/>
      <c r="H151" s="180"/>
      <c r="I151" s="180"/>
      <c r="J151" s="180"/>
      <c r="K151" s="180"/>
      <c r="L151" s="180"/>
      <c r="M151" s="180"/>
      <c r="N151" s="180"/>
      <c r="O151" s="180"/>
      <c r="P151" s="207"/>
      <c r="Q151" s="183"/>
      <c r="R151" s="183"/>
      <c r="S151" s="183"/>
      <c r="T151" s="180"/>
      <c r="U151" s="180"/>
      <c r="V151" s="180"/>
      <c r="W151" s="180"/>
      <c r="X151" s="180"/>
      <c r="Y151" s="180"/>
      <c r="Z151" s="180"/>
      <c r="AA151" s="180"/>
      <c r="AB151" s="180"/>
      <c r="AC151" s="180"/>
      <c r="AD151" s="180"/>
      <c r="AE151" s="180"/>
      <c r="AF151" s="180"/>
      <c r="AG151" s="183"/>
      <c r="AH151" s="180"/>
      <c r="AI151" s="180"/>
      <c r="AJ151" s="180"/>
    </row>
    <row r="152" spans="1:36" s="15" customFormat="1" x14ac:dyDescent="0.2">
      <c r="A152" s="192"/>
      <c r="B152" s="193"/>
      <c r="C152" s="180"/>
      <c r="D152" s="180"/>
      <c r="E152" s="180"/>
      <c r="F152" s="180"/>
      <c r="G152" s="180"/>
      <c r="H152" s="180"/>
      <c r="I152" s="180"/>
      <c r="J152" s="180"/>
      <c r="K152" s="180"/>
      <c r="L152" s="180"/>
      <c r="M152" s="180"/>
      <c r="N152" s="180"/>
      <c r="O152" s="180"/>
      <c r="P152" s="207"/>
      <c r="Q152" s="183"/>
      <c r="R152" s="183"/>
      <c r="S152" s="183"/>
      <c r="T152" s="180"/>
      <c r="U152" s="180"/>
      <c r="V152" s="180"/>
      <c r="W152" s="180"/>
      <c r="X152" s="180"/>
      <c r="Y152" s="180"/>
      <c r="Z152" s="180"/>
      <c r="AA152" s="180"/>
      <c r="AB152" s="180"/>
      <c r="AC152" s="180"/>
      <c r="AD152" s="180"/>
      <c r="AE152" s="180"/>
      <c r="AF152" s="180"/>
      <c r="AG152" s="183"/>
      <c r="AH152" s="180"/>
      <c r="AI152" s="180"/>
      <c r="AJ152" s="180"/>
    </row>
  </sheetData>
  <sheetProtection algorithmName="SHA-512" hashValue="BGrCNoK+3f5X3djDjYvfkYPtKud43DRIKFm8rjLPLWjYC0Tnxfc6RDvWsimAZ6xR7C2UlSuTM6Nd8O8tgOUBmQ==" saltValue="2u4gL4mgwZ/rDZFw4cLQMg==" spinCount="100000" sheet="1" objects="1" scenarios="1" selectLockedCells="1"/>
  <mergeCells count="52">
    <mergeCell ref="I19:N19"/>
    <mergeCell ref="C4:O4"/>
    <mergeCell ref="C5:E5"/>
    <mergeCell ref="G5:H5"/>
    <mergeCell ref="C6:E6"/>
    <mergeCell ref="G6:H6"/>
    <mergeCell ref="C15:E15"/>
    <mergeCell ref="K11:L11"/>
    <mergeCell ref="M11:N11"/>
    <mergeCell ref="C12:E12"/>
    <mergeCell ref="C13:E13"/>
    <mergeCell ref="C14:E14"/>
    <mergeCell ref="B7:B8"/>
    <mergeCell ref="C7:E8"/>
    <mergeCell ref="G7:H8"/>
    <mergeCell ref="I7:I8"/>
    <mergeCell ref="C11:E11"/>
    <mergeCell ref="G11:H11"/>
    <mergeCell ref="I11:J11"/>
    <mergeCell ref="E28:F28"/>
    <mergeCell ref="C16:E16"/>
    <mergeCell ref="C17:E17"/>
    <mergeCell ref="C18:E18"/>
    <mergeCell ref="C19:E19"/>
    <mergeCell ref="C20:E20"/>
    <mergeCell ref="C21:E21"/>
    <mergeCell ref="C23:H23"/>
    <mergeCell ref="E24:F24"/>
    <mergeCell ref="E25:F25"/>
    <mergeCell ref="E26:F26"/>
    <mergeCell ref="E27:F27"/>
    <mergeCell ref="C41:F41"/>
    <mergeCell ref="E29:F29"/>
    <mergeCell ref="E30:F30"/>
    <mergeCell ref="C32:H32"/>
    <mergeCell ref="C33:D33"/>
    <mergeCell ref="E33:F33"/>
    <mergeCell ref="C34:D34"/>
    <mergeCell ref="E34:F34"/>
    <mergeCell ref="C35:G35"/>
    <mergeCell ref="C37:G37"/>
    <mergeCell ref="C38:F38"/>
    <mergeCell ref="C39:F39"/>
    <mergeCell ref="C40:F40"/>
    <mergeCell ref="K51:M51"/>
    <mergeCell ref="J52:O52"/>
    <mergeCell ref="C42:F42"/>
    <mergeCell ref="C43:H43"/>
    <mergeCell ref="C44:N44"/>
    <mergeCell ref="C48:E48"/>
    <mergeCell ref="C49:H49"/>
    <mergeCell ref="C50:E50"/>
  </mergeCells>
  <conditionalFormatting sqref="H21:N22">
    <cfRule type="cellIs" dxfId="167" priority="45" operator="lessThan">
      <formula>0.5</formula>
    </cfRule>
  </conditionalFormatting>
  <conditionalFormatting sqref="C44">
    <cfRule type="expression" dxfId="166" priority="42">
      <formula>#REF!="keine *Bitte Gründe unter Sonstige Anmerkungen angeben!"</formula>
    </cfRule>
    <cfRule type="expression" dxfId="165" priority="43">
      <formula>#REF!="keine *Bitte Gründe unter Sonstige Anmerkungen angeben!"</formula>
    </cfRule>
    <cfRule type="notContainsBlanks" dxfId="164" priority="46">
      <formula>LEN(TRIM(C44))&gt;0</formula>
    </cfRule>
  </conditionalFormatting>
  <conditionalFormatting sqref="H37:N37 C43:N43 C32 C23 C5:N5 C9:F9 C6:H8 C10:N13 C14 F14:N14 J24:N28 C24:H30 C44 C37:G42 G38:N42 C20:N21 C19 C33:N34 F19:H19 C15:N18">
    <cfRule type="expression" dxfId="163" priority="39">
      <formula>Auswahl_LSA_aktiv=FALSE</formula>
    </cfRule>
  </conditionalFormatting>
  <conditionalFormatting sqref="H37:N37">
    <cfRule type="expression" dxfId="162" priority="38">
      <formula>Auswahl_LSA_aktiv=FALSE</formula>
    </cfRule>
  </conditionalFormatting>
  <conditionalFormatting sqref="C32:N32">
    <cfRule type="expression" dxfId="161" priority="37">
      <formula>Auswahl_LSA_aktiv=FALSE</formula>
    </cfRule>
  </conditionalFormatting>
  <conditionalFormatting sqref="C33 E33:N33">
    <cfRule type="expression" dxfId="160" priority="36">
      <formula>Auswahl_LSA_aktiv=FALSE</formula>
    </cfRule>
  </conditionalFormatting>
  <conditionalFormatting sqref="C33:N35">
    <cfRule type="expression" dxfId="159" priority="35">
      <formula>Opt_Regelung=1</formula>
    </cfRule>
  </conditionalFormatting>
  <conditionalFormatting sqref="C28:H28 J28:N28">
    <cfRule type="expression" dxfId="158" priority="33">
      <formula>Auswahl_LSA_aktiv=FALSE</formula>
    </cfRule>
  </conditionalFormatting>
  <conditionalFormatting sqref="I14:J14">
    <cfRule type="expression" dxfId="157" priority="22">
      <formula>$I$11="Bitte auswählen"</formula>
    </cfRule>
  </conditionalFormatting>
  <conditionalFormatting sqref="K14:L14">
    <cfRule type="expression" dxfId="156" priority="21">
      <formula>$K$11="Bitte auswählen"</formula>
    </cfRule>
  </conditionalFormatting>
  <conditionalFormatting sqref="M14:N14">
    <cfRule type="expression" dxfId="155" priority="20">
      <formula>$M$11="Bitte auswählen"</formula>
    </cfRule>
  </conditionalFormatting>
  <conditionalFormatting sqref="G12:H14 C25:H25">
    <cfRule type="expression" dxfId="154" priority="49">
      <formula>$G$145=FALSE</formula>
    </cfRule>
  </conditionalFormatting>
  <conditionalFormatting sqref="I12:J14 C26:H26">
    <cfRule type="expression" dxfId="153" priority="50">
      <formula>$G$146=FALSE</formula>
    </cfRule>
  </conditionalFormatting>
  <conditionalFormatting sqref="K12:L14 C27:H27">
    <cfRule type="expression" dxfId="152" priority="51">
      <formula>$G$147=FALSE</formula>
    </cfRule>
  </conditionalFormatting>
  <conditionalFormatting sqref="M12:N14 C28:H28">
    <cfRule type="expression" dxfId="151" priority="52">
      <formula>$G$148=FALSE</formula>
    </cfRule>
  </conditionalFormatting>
  <conditionalFormatting sqref="C32:H35">
    <cfRule type="expression" dxfId="150" priority="17">
      <formula>$G$19=""</formula>
    </cfRule>
    <cfRule type="expression" dxfId="149" priority="18">
      <formula>($G$19&lt;=$H$19)</formula>
    </cfRule>
  </conditionalFormatting>
  <conditionalFormatting sqref="H29">
    <cfRule type="expression" dxfId="148" priority="11">
      <formula>$E$29=""</formula>
    </cfRule>
  </conditionalFormatting>
  <conditionalFormatting sqref="H30">
    <cfRule type="expression" dxfId="147" priority="10">
      <formula>$E$30=""</formula>
    </cfRule>
  </conditionalFormatting>
  <conditionalFormatting sqref="I19">
    <cfRule type="expression" dxfId="146" priority="1">
      <formula>Auswahl_LSA_aktiv=FALSE</formula>
    </cfRule>
  </conditionalFormatting>
  <dataValidations count="9">
    <dataValidation type="decimal" operator="greaterThan" allowBlank="1" showInputMessage="1" showErrorMessage="1" sqref="D25:D30">
      <formula1>0</formula1>
    </dataValidation>
    <dataValidation type="whole" allowBlank="1" showInputMessage="1" showErrorMessage="1" sqref="E25:E28 G25:G28 F25:F26 F28">
      <formula1>0</formula1>
      <formula2>9999</formula2>
    </dataValidation>
    <dataValidation type="custom" allowBlank="1" showInputMessage="1" showErrorMessage="1" sqref="I12:J12">
      <formula1>I11&lt;&gt;"Bitte auswählen"</formula1>
    </dataValidation>
    <dataValidation type="custom" allowBlank="1" showInputMessage="1" showErrorMessage="1" errorTitle="Verkehrssituation definieren!" error="Wählen Sie zunächst die jeweilige Verkehrssituation aus." sqref="G12">
      <formula1>G11&lt;&gt;"Bitte auswählen"</formula1>
    </dataValidation>
    <dataValidation type="custom" errorStyle="warning" allowBlank="1" showInputMessage="1" showErrorMessage="1" errorTitle="Verkehrssituation definieren!" error="Wählen Sie zunächst die jeweilige Verkehrssituation aus." sqref="H12">
      <formula1>H11&lt;&gt;"Bitte auswählen"</formula1>
    </dataValidation>
    <dataValidation type="whole" allowBlank="1" showErrorMessage="1" errorTitle="Betriebsstunden" error="Bitte geben Sie die Betriebsstunden als Stunden pro Jahr ein." sqref="G18:G19">
      <formula1>1</formula1>
      <formula2>8760</formula2>
    </dataValidation>
    <dataValidation type="list" allowBlank="1" showInputMessage="1" showErrorMessage="1" sqref="S7">
      <formula1>Beleuchtungssituation</formula1>
    </dataValidation>
    <dataValidation type="decimal" allowBlank="1" showErrorMessage="1" errorTitle="Leistung" error="Bitte geben Sie die Leistung in Watt an." sqref="G16:N16">
      <formula1>0</formula1>
      <formula2>99999</formula2>
    </dataValidation>
    <dataValidation type="whole" allowBlank="1" showErrorMessage="1" errorTitle="Anzahl" error="Bitte geben Sie die Anzahl als ganze Zahl an." sqref="G13:N14">
      <formula1>0</formula1>
      <formula2>99999</formula2>
    </dataValidation>
  </dataValidations>
  <pageMargins left="0.43307086614173229"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665" r:id="rId4" name="Check Box 1">
              <controlPr defaultSize="0" autoFill="0" autoLine="0" autoPict="0">
                <anchor moveWithCells="1">
                  <from>
                    <xdr:col>7</xdr:col>
                    <xdr:colOff>219075</xdr:colOff>
                    <xdr:row>2</xdr:row>
                    <xdr:rowOff>66675</xdr:rowOff>
                  </from>
                  <to>
                    <xdr:col>8</xdr:col>
                    <xdr:colOff>257175</xdr:colOff>
                    <xdr:row>2</xdr:row>
                    <xdr:rowOff>276225</xdr:rowOff>
                  </to>
                </anchor>
              </controlPr>
            </control>
          </mc:Choice>
        </mc:AlternateContent>
        <mc:AlternateContent xmlns:mc="http://schemas.openxmlformats.org/markup-compatibility/2006">
          <mc:Choice Requires="x14">
            <control shapeId="113666" r:id="rId5" name="Check Box 2">
              <controlPr defaultSize="0" autoFill="0" autoLine="0" autoPict="0">
                <anchor moveWithCells="1">
                  <from>
                    <xdr:col>6</xdr:col>
                    <xdr:colOff>28575</xdr:colOff>
                    <xdr:row>9</xdr:row>
                    <xdr:rowOff>228600</xdr:rowOff>
                  </from>
                  <to>
                    <xdr:col>7</xdr:col>
                    <xdr:colOff>47625</xdr:colOff>
                    <xdr:row>11</xdr:row>
                    <xdr:rowOff>9525</xdr:rowOff>
                  </to>
                </anchor>
              </controlPr>
            </control>
          </mc:Choice>
        </mc:AlternateContent>
        <mc:AlternateContent xmlns:mc="http://schemas.openxmlformats.org/markup-compatibility/2006">
          <mc:Choice Requires="x14">
            <control shapeId="113667" r:id="rId6" name="Check Box 3">
              <controlPr defaultSize="0" autoFill="0" autoLine="0" autoPict="0">
                <anchor moveWithCells="1">
                  <from>
                    <xdr:col>8</xdr:col>
                    <xdr:colOff>47625</xdr:colOff>
                    <xdr:row>10</xdr:row>
                    <xdr:rowOff>0</xdr:rowOff>
                  </from>
                  <to>
                    <xdr:col>8</xdr:col>
                    <xdr:colOff>600075</xdr:colOff>
                    <xdr:row>11</xdr:row>
                    <xdr:rowOff>9525</xdr:rowOff>
                  </to>
                </anchor>
              </controlPr>
            </control>
          </mc:Choice>
        </mc:AlternateContent>
        <mc:AlternateContent xmlns:mc="http://schemas.openxmlformats.org/markup-compatibility/2006">
          <mc:Choice Requires="x14">
            <control shapeId="113668" r:id="rId7" name="Check Box 4">
              <controlPr defaultSize="0" autoFill="0" autoLine="0" autoPict="0">
                <anchor moveWithCells="1">
                  <from>
                    <xdr:col>10</xdr:col>
                    <xdr:colOff>38100</xdr:colOff>
                    <xdr:row>9</xdr:row>
                    <xdr:rowOff>228600</xdr:rowOff>
                  </from>
                  <to>
                    <xdr:col>10</xdr:col>
                    <xdr:colOff>752475</xdr:colOff>
                    <xdr:row>11</xdr:row>
                    <xdr:rowOff>9525</xdr:rowOff>
                  </to>
                </anchor>
              </controlPr>
            </control>
          </mc:Choice>
        </mc:AlternateContent>
        <mc:AlternateContent xmlns:mc="http://schemas.openxmlformats.org/markup-compatibility/2006">
          <mc:Choice Requires="x14">
            <control shapeId="113669" r:id="rId8" name="Check Box 5">
              <controlPr defaultSize="0" autoFill="0" autoLine="0" autoPict="0">
                <anchor moveWithCells="1">
                  <from>
                    <xdr:col>12</xdr:col>
                    <xdr:colOff>19050</xdr:colOff>
                    <xdr:row>10</xdr:row>
                    <xdr:rowOff>0</xdr:rowOff>
                  </from>
                  <to>
                    <xdr:col>12</xdr:col>
                    <xdr:colOff>666750</xdr:colOff>
                    <xdr:row>11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D7828537-10E0-4BE8-9B40-E33BCEF34E50}">
            <xm:f>menu!$G$1=TRUE</xm:f>
            <x14:dxf>
              <fill>
                <patternFill patternType="lightDown">
                  <bgColor theme="0" tint="-0.499984740745262"/>
                </patternFill>
              </fill>
            </x14:dxf>
          </x14:cfRule>
          <x14:cfRule type="expression" priority="44" id="{7CC2E170-4825-47F6-87B9-B42CA86714F3}">
            <xm:f>menu!$F$1=TRUE</xm:f>
            <x14:dxf>
              <fill>
                <patternFill patternType="lightDown">
                  <fgColor auto="1"/>
                  <bgColor theme="0" tint="-0.499984740745262"/>
                </patternFill>
              </fill>
            </x14:dxf>
          </x14:cfRule>
          <xm:sqref>C26:G26 C27:E27 G27</xm:sqref>
        </x14:conditionalFormatting>
        <x14:conditionalFormatting xmlns:xm="http://schemas.microsoft.com/office/excel/2006/main">
          <x14:cfRule type="iconSet" priority="40" id="{C48A7541-85CF-48CE-9ACE-F95787773317}">
            <x14:iconSet showValue="0" custom="1">
              <x14:cfvo type="percent">
                <xm:f>0</xm:f>
              </x14:cfvo>
              <x14:cfvo type="num">
                <xm:f>0</xm:f>
              </x14:cfvo>
              <x14:cfvo type="num">
                <xm:f>1</xm:f>
              </x14:cfvo>
              <x14:cfIcon iconSet="3Symbols2" iconId="1"/>
              <x14:cfIcon iconSet="3Symbols2" iconId="0"/>
              <x14:cfIcon iconSet="3Symbols2" iconId="2"/>
            </x14:iconSet>
          </x14:cfRule>
          <xm:sqref>O11</xm:sqref>
        </x14:conditionalFormatting>
        <x14:conditionalFormatting xmlns:xm="http://schemas.microsoft.com/office/excel/2006/main">
          <x14:cfRule type="iconSet" priority="34" id="{B4FB995E-B850-4A7B-86A0-23BD9F01A0D7}">
            <x14:iconSet showValue="0" custom="1">
              <x14:cfvo type="percent">
                <xm:f>0</xm:f>
              </x14:cfvo>
              <x14:cfvo type="num">
                <xm:f>0</xm:f>
              </x14:cfvo>
              <x14:cfvo type="num">
                <xm:f>1</xm:f>
              </x14:cfvo>
              <x14:cfIcon iconSet="3Symbols2" iconId="1"/>
              <x14:cfIcon iconSet="3Symbols2" iconId="0"/>
              <x14:cfIcon iconSet="3Symbols2" iconId="2"/>
            </x14:iconSet>
          </x14:cfRule>
          <xm:sqref>O34</xm:sqref>
        </x14:conditionalFormatting>
        <x14:conditionalFormatting xmlns:xm="http://schemas.microsoft.com/office/excel/2006/main">
          <x14:cfRule type="iconSet" priority="32" id="{CC7F91FA-6E7B-439D-9FAD-D279F7A914E6}">
            <x14:iconSet showValue="0" custom="1">
              <x14:cfvo type="percent">
                <xm:f>0</xm:f>
              </x14:cfvo>
              <x14:cfvo type="num">
                <xm:f>0</xm:f>
              </x14:cfvo>
              <x14:cfvo type="num">
                <xm:f>1</xm:f>
              </x14:cfvo>
              <x14:cfIcon iconSet="3Symbols2" iconId="1"/>
              <x14:cfIcon iconSet="3Symbols2" iconId="0"/>
              <x14:cfIcon iconSet="3Symbols2" iconId="2"/>
            </x14:iconSet>
          </x14:cfRule>
          <xm:sqref>I6</xm:sqref>
        </x14:conditionalFormatting>
        <x14:conditionalFormatting xmlns:xm="http://schemas.microsoft.com/office/excel/2006/main">
          <x14:cfRule type="iconSet" priority="31" id="{73A586D1-1E9E-434D-A739-9BF1DE41AA52}">
            <x14:iconSet showValue="0" custom="1">
              <x14:cfvo type="percent">
                <xm:f>0</xm:f>
              </x14:cfvo>
              <x14:cfvo type="num">
                <xm:f>0</xm:f>
              </x14:cfvo>
              <x14:cfvo type="num">
                <xm:f>1</xm:f>
              </x14:cfvo>
              <x14:cfIcon iconSet="3Symbols2" iconId="1"/>
              <x14:cfIcon iconSet="3Symbols2" iconId="0"/>
              <x14:cfIcon iconSet="3Symbols2" iconId="2"/>
            </x14:iconSet>
          </x14:cfRule>
          <xm:sqref>I7</xm:sqref>
        </x14:conditionalFormatting>
        <x14:conditionalFormatting xmlns:xm="http://schemas.microsoft.com/office/excel/2006/main">
          <x14:cfRule type="iconSet" priority="30" id="{B9201AE9-9157-4E8B-8376-543A4A7E3FD6}">
            <x14:iconSet showValue="0" custom="1">
              <x14:cfvo type="percent">
                <xm:f>0</xm:f>
              </x14:cfvo>
              <x14:cfvo type="num">
                <xm:f>0</xm:f>
              </x14:cfvo>
              <x14:cfvo type="num">
                <xm:f>1</xm:f>
              </x14:cfvo>
              <x14:cfIcon iconSet="3Symbols2" iconId="1"/>
              <x14:cfIcon iconSet="3Symbols2" iconId="0"/>
              <x14:cfIcon iconSet="3Symbols2" iconId="2"/>
            </x14:iconSet>
          </x14:cfRule>
          <xm:sqref>O12</xm:sqref>
        </x14:conditionalFormatting>
        <x14:conditionalFormatting xmlns:xm="http://schemas.microsoft.com/office/excel/2006/main">
          <x14:cfRule type="iconSet" priority="29" id="{1EF6C572-CBE5-4DED-847D-A22AD95FD0FC}">
            <x14:iconSet showValue="0" custom="1">
              <x14:cfvo type="percent">
                <xm:f>0</xm:f>
              </x14:cfvo>
              <x14:cfvo type="num">
                <xm:f>0</xm:f>
              </x14:cfvo>
              <x14:cfvo type="num">
                <xm:f>1</xm:f>
              </x14:cfvo>
              <x14:cfIcon iconSet="3Symbols2" iconId="1"/>
              <x14:cfIcon iconSet="3Symbols2" iconId="0"/>
              <x14:cfIcon iconSet="3Symbols2" iconId="2"/>
            </x14:iconSet>
          </x14:cfRule>
          <xm:sqref>O13</xm:sqref>
        </x14:conditionalFormatting>
        <x14:conditionalFormatting xmlns:xm="http://schemas.microsoft.com/office/excel/2006/main">
          <x14:cfRule type="iconSet" priority="28" id="{8C444126-7543-4509-B8BA-45D80E528535}">
            <x14:iconSet showValue="0" custom="1">
              <x14:cfvo type="percent">
                <xm:f>0</xm:f>
              </x14:cfvo>
              <x14:cfvo type="num">
                <xm:f>0</xm:f>
              </x14:cfvo>
              <x14:cfvo type="num">
                <xm:f>1</xm:f>
              </x14:cfvo>
              <x14:cfIcon iconSet="3Symbols2" iconId="1"/>
              <x14:cfIcon iconSet="3Symbols2" iconId="0"/>
              <x14:cfIcon iconSet="3Symbols2" iconId="2"/>
            </x14:iconSet>
          </x14:cfRule>
          <xm:sqref>O16</xm:sqref>
        </x14:conditionalFormatting>
        <x14:conditionalFormatting xmlns:xm="http://schemas.microsoft.com/office/excel/2006/main">
          <x14:cfRule type="iconSet" priority="27" id="{0827B018-88D7-4A8B-900D-4FD71EA9A9EE}">
            <x14:iconSet showValue="0" custom="1">
              <x14:cfvo type="percent">
                <xm:f>0</xm:f>
              </x14:cfvo>
              <x14:cfvo type="num">
                <xm:f>0</xm:f>
              </x14:cfvo>
              <x14:cfvo type="num">
                <xm:f>1</xm:f>
              </x14:cfvo>
              <x14:cfIcon iconSet="3Symbols2" iconId="1"/>
              <x14:cfIcon iconSet="3Symbols2" iconId="0"/>
              <x14:cfIcon iconSet="3Symbols2" iconId="2"/>
            </x14:iconSet>
          </x14:cfRule>
          <xm:sqref>O17</xm:sqref>
        </x14:conditionalFormatting>
        <x14:conditionalFormatting xmlns:xm="http://schemas.microsoft.com/office/excel/2006/main">
          <x14:cfRule type="iconSet" priority="26" id="{D362BAF0-5397-40EA-8C43-5B9C2D5EAE12}">
            <x14:iconSet showValue="0" custom="1">
              <x14:cfvo type="percent">
                <xm:f>0</xm:f>
              </x14:cfvo>
              <x14:cfvo type="num">
                <xm:f>0</xm:f>
              </x14:cfvo>
              <x14:cfvo type="num">
                <xm:f>1</xm:f>
              </x14:cfvo>
              <x14:cfIcon iconSet="3Symbols2" iconId="1"/>
              <x14:cfIcon iconSet="3Symbols2" iconId="0"/>
              <x14:cfIcon iconSet="3Symbols2" iconId="2"/>
            </x14:iconSet>
          </x14:cfRule>
          <xm:sqref>O20</xm:sqref>
        </x14:conditionalFormatting>
        <x14:conditionalFormatting xmlns:xm="http://schemas.microsoft.com/office/excel/2006/main">
          <x14:cfRule type="iconSet" priority="25" id="{121E9FEE-0A6F-4558-882D-A7080C6EC862}">
            <x14:iconSet showValue="0" custom="1">
              <x14:cfvo type="percent">
                <xm:f>0</xm:f>
              </x14:cfvo>
              <x14:cfvo type="num">
                <xm:f>0</xm:f>
              </x14:cfvo>
              <x14:cfvo type="num">
                <xm:f>1</xm:f>
              </x14:cfvo>
              <x14:cfIcon iconSet="3Symbols2" iconId="1"/>
              <x14:cfIcon iconSet="3Symbols2" iconId="0"/>
              <x14:cfIcon iconSet="3Symbols2" iconId="2"/>
            </x14:iconSet>
          </x14:cfRule>
          <xm:sqref>O21</xm:sqref>
        </x14:conditionalFormatting>
        <x14:conditionalFormatting xmlns:xm="http://schemas.microsoft.com/office/excel/2006/main">
          <x14:cfRule type="iconSet" priority="23" id="{A1A04CBE-2F4D-4B9F-924B-142AF3F9953B}">
            <x14:iconSet showValue="0" custom="1">
              <x14:cfvo type="percent">
                <xm:f>0</xm:f>
              </x14:cfvo>
              <x14:cfvo type="num">
                <xm:f>0</xm:f>
              </x14:cfvo>
              <x14:cfvo type="num">
                <xm:f>1</xm:f>
              </x14:cfvo>
              <x14:cfIcon iconSet="3Symbols2" iconId="1"/>
              <x14:cfIcon iconSet="3Symbols2" iconId="0"/>
              <x14:cfIcon iconSet="3Symbols2" iconId="2"/>
            </x14:iconSet>
          </x14:cfRule>
          <xm:sqref>O44</xm:sqref>
        </x14:conditionalFormatting>
        <x14:conditionalFormatting xmlns:xm="http://schemas.microsoft.com/office/excel/2006/main">
          <x14:cfRule type="iconSet" priority="47" id="{F0EDC75E-745F-45FB-98FE-B1D912424213}">
            <x14:iconSet showValue="0" custom="1">
              <x14:cfvo type="percent">
                <xm:f>0</xm:f>
              </x14:cfvo>
              <x14:cfvo type="num">
                <xm:f>0</xm:f>
              </x14:cfvo>
              <x14:cfvo type="num">
                <xm:f>1</xm:f>
              </x14:cfvo>
              <x14:cfIcon iconSet="3Symbols2" iconId="1"/>
              <x14:cfIcon iconSet="3Symbols2" iconId="0"/>
              <x14:cfIcon iconSet="3Symbols2" iconId="2"/>
            </x14:iconSet>
          </x14:cfRule>
          <xm:sqref>O18</xm:sqref>
        </x14:conditionalFormatting>
        <x14:conditionalFormatting xmlns:xm="http://schemas.microsoft.com/office/excel/2006/main">
          <x14:cfRule type="iconSet" priority="48" id="{D65DA6C8-CEF3-46E5-BF5D-49E31820B286}">
            <x14:iconSet showValue="0" custom="1">
              <x14:cfvo type="percent">
                <xm:f>0</xm:f>
              </x14:cfvo>
              <x14:cfvo type="num">
                <xm:f>0</xm:f>
              </x14:cfvo>
              <x14:cfvo type="num">
                <xm:f>1</xm:f>
              </x14:cfvo>
              <x14:cfIcon iconSet="3Symbols2" iconId="1"/>
              <x14:cfIcon iconSet="3Symbols2" iconId="0"/>
              <x14:cfIcon iconSet="3Symbols2" iconId="2"/>
            </x14:iconSet>
          </x14:cfRule>
          <xm:sqref>O14</xm:sqref>
        </x14:conditionalFormatting>
        <x14:conditionalFormatting xmlns:xm="http://schemas.microsoft.com/office/excel/2006/main">
          <x14:cfRule type="iconSet" priority="19" id="{CF809F8C-FADA-4527-B3B1-804AAFE3E5E3}">
            <x14:iconSet showValue="0" custom="1">
              <x14:cfvo type="percent">
                <xm:f>0</xm:f>
              </x14:cfvo>
              <x14:cfvo type="num">
                <xm:f>0</xm:f>
              </x14:cfvo>
              <x14:cfvo type="num">
                <xm:f>1</xm:f>
              </x14:cfvo>
              <x14:cfIcon iconSet="3Symbols2" iconId="1"/>
              <x14:cfIcon iconSet="3Symbols2" iconId="0"/>
              <x14:cfIcon iconSet="3Symbols2" iconId="2"/>
            </x14:iconSet>
          </x14:cfRule>
          <xm:sqref>O35</xm:sqref>
        </x14:conditionalFormatting>
        <x14:conditionalFormatting xmlns:xm="http://schemas.microsoft.com/office/excel/2006/main">
          <x14:cfRule type="iconSet" priority="9" id="{355EE106-4EA7-419B-A6D8-798ED2E84A5C}">
            <x14:iconSet showValue="0" custom="1">
              <x14:cfvo type="percent">
                <xm:f>0</xm:f>
              </x14:cfvo>
              <x14:cfvo type="num">
                <xm:f>0</xm:f>
              </x14:cfvo>
              <x14:cfvo type="num">
                <xm:f>1</xm:f>
              </x14:cfvo>
              <x14:cfIcon iconSet="3Symbols2" iconId="1"/>
              <x14:cfIcon iconSet="3Symbols2" iconId="0"/>
              <x14:cfIcon iconSet="3Symbols2" iconId="2"/>
            </x14:iconSet>
          </x14:cfRule>
          <xm:sqref>O19</xm:sqref>
        </x14:conditionalFormatting>
        <x14:conditionalFormatting xmlns:xm="http://schemas.microsoft.com/office/excel/2006/main">
          <x14:cfRule type="iconSet" priority="7" id="{9A502306-B628-45CD-881A-DF112E10208C}">
            <x14:iconSet showValue="0" custom="1">
              <x14:cfvo type="percent">
                <xm:f>0</xm:f>
              </x14:cfvo>
              <x14:cfvo type="num">
                <xm:f>0</xm:f>
              </x14:cfvo>
              <x14:cfvo type="num">
                <xm:f>1</xm:f>
              </x14:cfvo>
              <x14:cfIcon iconSet="3Symbols2" iconId="1"/>
              <x14:cfIcon iconSet="3Symbols2" iconId="0"/>
              <x14:cfIcon iconSet="3Symbols2" iconId="2"/>
            </x14:iconSet>
          </x14:cfRule>
          <xm:sqref>O25</xm:sqref>
        </x14:conditionalFormatting>
        <x14:conditionalFormatting xmlns:xm="http://schemas.microsoft.com/office/excel/2006/main">
          <x14:cfRule type="iconSet" priority="6" id="{2001DCB2-61C4-44A0-A7B5-CAA4CEE921E2}">
            <x14:iconSet showValue="0" custom="1">
              <x14:cfvo type="percent">
                <xm:f>0</xm:f>
              </x14:cfvo>
              <x14:cfvo type="num">
                <xm:f>0</xm:f>
              </x14:cfvo>
              <x14:cfvo type="num">
                <xm:f>1</xm:f>
              </x14:cfvo>
              <x14:cfIcon iconSet="3Symbols2" iconId="1"/>
              <x14:cfIcon iconSet="3Symbols2" iconId="0"/>
              <x14:cfIcon iconSet="3Symbols2" iconId="2"/>
            </x14:iconSet>
          </x14:cfRule>
          <xm:sqref>O26</xm:sqref>
        </x14:conditionalFormatting>
        <x14:conditionalFormatting xmlns:xm="http://schemas.microsoft.com/office/excel/2006/main">
          <x14:cfRule type="iconSet" priority="5" id="{DB258F05-18EA-439E-9DFE-94D1D24C35E4}">
            <x14:iconSet showValue="0" custom="1">
              <x14:cfvo type="percent">
                <xm:f>0</xm:f>
              </x14:cfvo>
              <x14:cfvo type="num">
                <xm:f>0</xm:f>
              </x14:cfvo>
              <x14:cfvo type="num">
                <xm:f>1</xm:f>
              </x14:cfvo>
              <x14:cfIcon iconSet="3Symbols2" iconId="1"/>
              <x14:cfIcon iconSet="3Symbols2" iconId="0"/>
              <x14:cfIcon iconSet="3Symbols2" iconId="2"/>
            </x14:iconSet>
          </x14:cfRule>
          <xm:sqref>O27</xm:sqref>
        </x14:conditionalFormatting>
        <x14:conditionalFormatting xmlns:xm="http://schemas.microsoft.com/office/excel/2006/main">
          <x14:cfRule type="iconSet" priority="4" id="{93119D59-5AE0-4C1D-8CE7-6CBF9BFB7033}">
            <x14:iconSet showValue="0" custom="1">
              <x14:cfvo type="percent">
                <xm:f>0</xm:f>
              </x14:cfvo>
              <x14:cfvo type="num">
                <xm:f>0</xm:f>
              </x14:cfvo>
              <x14:cfvo type="num">
                <xm:f>1</xm:f>
              </x14:cfvo>
              <x14:cfIcon iconSet="3Symbols2" iconId="1"/>
              <x14:cfIcon iconSet="3Symbols2" iconId="0"/>
              <x14:cfIcon iconSet="3Symbols2" iconId="2"/>
            </x14:iconSet>
          </x14:cfRule>
          <xm:sqref>O28</xm:sqref>
        </x14:conditionalFormatting>
        <x14:conditionalFormatting xmlns:xm="http://schemas.microsoft.com/office/excel/2006/main">
          <x14:cfRule type="iconSet" priority="3" id="{220D67B1-4933-472D-99B3-38E0DFA7EAFF}">
            <x14:iconSet showValue="0" custom="1">
              <x14:cfvo type="percent">
                <xm:f>0</xm:f>
              </x14:cfvo>
              <x14:cfvo type="num">
                <xm:f>0</xm:f>
              </x14:cfvo>
              <x14:cfvo type="num">
                <xm:f>1</xm:f>
              </x14:cfvo>
              <x14:cfIcon iconSet="3Symbols2" iconId="1"/>
              <x14:cfIcon iconSet="3Symbols2" iconId="0"/>
              <x14:cfIcon iconSet="3Symbols2" iconId="2"/>
            </x14:iconSet>
          </x14:cfRule>
          <xm:sqref>O29</xm:sqref>
        </x14:conditionalFormatting>
        <x14:conditionalFormatting xmlns:xm="http://schemas.microsoft.com/office/excel/2006/main">
          <x14:cfRule type="iconSet" priority="2" id="{5FF16827-6BC0-4909-9D1C-F67DB956C158}">
            <x14:iconSet showValue="0" custom="1">
              <x14:cfvo type="percent">
                <xm:f>0</xm:f>
              </x14:cfvo>
              <x14:cfvo type="num">
                <xm:f>0</xm:f>
              </x14:cfvo>
              <x14:cfvo type="num">
                <xm:f>1</xm:f>
              </x14:cfvo>
              <x14:cfIcon iconSet="3Symbols2" iconId="1"/>
              <x14:cfIcon iconSet="3Symbols2" iconId="0"/>
              <x14:cfIcon iconSet="3Symbols2" iconId="2"/>
            </x14:iconSet>
          </x14:cfRule>
          <xm:sqref>O30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J152"/>
  <sheetViews>
    <sheetView showGridLines="0" showRowColHeaders="0" zoomScaleNormal="100" zoomScaleSheetLayoutView="100" workbookViewId="0">
      <selection activeCell="G6" sqref="G6:H6"/>
    </sheetView>
  </sheetViews>
  <sheetFormatPr baseColWidth="10" defaultColWidth="11.42578125" defaultRowHeight="12.75" x14ac:dyDescent="0.2"/>
  <cols>
    <col min="1" max="1" width="2.5703125" style="17" customWidth="1"/>
    <col min="2" max="2" width="3.28515625" style="48" bestFit="1" customWidth="1"/>
    <col min="3" max="3" width="24.85546875" style="1" customWidth="1"/>
    <col min="4" max="4" width="8.42578125" style="1" customWidth="1"/>
    <col min="5" max="5" width="11.5703125" style="1" customWidth="1"/>
    <col min="6" max="6" width="2.28515625" style="1" customWidth="1"/>
    <col min="7" max="14" width="11.5703125" style="1" customWidth="1"/>
    <col min="15" max="15" width="2.85546875" style="1" customWidth="1"/>
    <col min="16" max="16" width="20.7109375" style="15" customWidth="1"/>
    <col min="17" max="17" width="4.5703125" style="15" customWidth="1"/>
    <col min="18" max="18" width="5.7109375" style="15" customWidth="1"/>
    <col min="19" max="19" width="1.28515625" style="15" customWidth="1"/>
    <col min="20" max="32" width="10.28515625" style="1" customWidth="1"/>
    <col min="33" max="33" width="9.140625" style="20" customWidth="1"/>
    <col min="34" max="34" width="11" style="1" customWidth="1"/>
    <col min="35" max="35" width="5.7109375" style="1" customWidth="1"/>
    <col min="36" max="36" width="6.140625" style="1" customWidth="1"/>
    <col min="37" max="16384" width="11.42578125" style="17"/>
  </cols>
  <sheetData>
    <row r="1" spans="1:36" ht="24" customHeight="1" x14ac:dyDescent="0.2">
      <c r="A1" s="192" t="s">
        <v>119</v>
      </c>
      <c r="B1" s="193"/>
      <c r="C1" s="180"/>
      <c r="D1" s="180"/>
      <c r="E1" s="194"/>
      <c r="F1" s="180"/>
      <c r="G1" s="180"/>
      <c r="H1" s="180"/>
      <c r="I1" s="180"/>
      <c r="J1" s="180"/>
      <c r="K1" s="180"/>
      <c r="L1" s="180"/>
      <c r="M1" s="180"/>
      <c r="N1" s="180"/>
      <c r="O1" s="180"/>
      <c r="P1" s="183"/>
      <c r="Q1" s="183"/>
      <c r="R1" s="183"/>
      <c r="S1" s="183"/>
      <c r="T1" s="180"/>
      <c r="U1" s="180"/>
      <c r="V1" s="180"/>
      <c r="W1" s="180"/>
      <c r="X1" s="180"/>
      <c r="Y1" s="180"/>
      <c r="Z1" s="180"/>
      <c r="AA1" s="180"/>
      <c r="AB1" s="180"/>
      <c r="AC1" s="180"/>
      <c r="AD1" s="180"/>
      <c r="AE1" s="180"/>
      <c r="AF1" s="180"/>
      <c r="AG1" s="183"/>
      <c r="AH1" s="180"/>
      <c r="AI1" s="180"/>
      <c r="AJ1" s="180"/>
    </row>
    <row r="2" spans="1:36" ht="24" customHeight="1" x14ac:dyDescent="0.3">
      <c r="A2" s="192"/>
      <c r="B2" s="17"/>
      <c r="C2" s="210"/>
      <c r="D2" s="210"/>
      <c r="E2" s="210"/>
      <c r="F2" s="210"/>
      <c r="G2" s="210"/>
      <c r="H2" s="210"/>
      <c r="I2" s="210"/>
      <c r="J2" s="210"/>
      <c r="K2" s="210"/>
      <c r="L2" s="210"/>
      <c r="M2" s="210"/>
      <c r="N2" s="210"/>
      <c r="O2" s="210"/>
      <c r="P2" s="211"/>
      <c r="Q2" s="195"/>
      <c r="R2" s="185"/>
      <c r="S2" s="185"/>
      <c r="T2" s="181"/>
      <c r="U2" s="181"/>
      <c r="V2" s="181"/>
      <c r="W2" s="181"/>
      <c r="X2" s="181"/>
      <c r="Y2" s="181"/>
      <c r="Z2" s="181"/>
      <c r="AA2" s="181"/>
      <c r="AB2" s="181"/>
      <c r="AC2" s="181"/>
      <c r="AD2" s="181"/>
      <c r="AE2" s="181"/>
      <c r="AF2" s="181"/>
      <c r="AG2" s="196"/>
      <c r="AH2" s="180"/>
      <c r="AI2" s="180"/>
      <c r="AJ2" s="180"/>
    </row>
    <row r="3" spans="1:36" ht="24" customHeight="1" x14ac:dyDescent="0.2">
      <c r="A3" s="192"/>
      <c r="B3" s="17"/>
      <c r="L3" s="113" t="s">
        <v>107</v>
      </c>
      <c r="M3" s="113"/>
      <c r="N3" s="153"/>
      <c r="O3" s="153"/>
      <c r="P3" s="183"/>
      <c r="Q3" s="183"/>
      <c r="R3" s="185"/>
      <c r="S3" s="185"/>
      <c r="T3" s="181"/>
      <c r="U3" s="181"/>
      <c r="V3" s="181"/>
      <c r="W3" s="181"/>
      <c r="X3" s="181"/>
      <c r="Y3" s="181"/>
      <c r="Z3" s="181"/>
      <c r="AA3" s="181"/>
      <c r="AB3" s="181"/>
      <c r="AC3" s="181"/>
      <c r="AD3" s="181"/>
      <c r="AE3" s="181"/>
      <c r="AF3" s="181"/>
      <c r="AG3" s="183"/>
      <c r="AH3" s="180"/>
      <c r="AI3" s="180"/>
      <c r="AJ3" s="180"/>
    </row>
    <row r="4" spans="1:36" ht="24" customHeight="1" x14ac:dyDescent="0.2">
      <c r="A4" s="192"/>
      <c r="B4" s="17"/>
      <c r="C4" s="358" t="s">
        <v>71</v>
      </c>
      <c r="D4" s="358"/>
      <c r="E4" s="358"/>
      <c r="F4" s="358"/>
      <c r="G4" s="358"/>
      <c r="H4" s="358"/>
      <c r="I4" s="358"/>
      <c r="J4" s="358"/>
      <c r="K4" s="358"/>
      <c r="L4" s="358"/>
      <c r="M4" s="358"/>
      <c r="N4" s="358"/>
      <c r="O4" s="358"/>
      <c r="P4" s="185"/>
      <c r="Q4" s="185"/>
      <c r="R4" s="185"/>
      <c r="S4" s="185"/>
      <c r="T4" s="181"/>
      <c r="U4" s="181"/>
      <c r="V4" s="181"/>
      <c r="W4" s="181"/>
      <c r="X4" s="181"/>
      <c r="Y4" s="181"/>
      <c r="Z4" s="181"/>
      <c r="AA4" s="181"/>
      <c r="AB4" s="181"/>
      <c r="AC4" s="181"/>
      <c r="AD4" s="181"/>
      <c r="AE4" s="181"/>
      <c r="AF4" s="181"/>
      <c r="AG4" s="183"/>
      <c r="AH4" s="180"/>
      <c r="AI4" s="180"/>
      <c r="AJ4" s="180"/>
    </row>
    <row r="5" spans="1:36" ht="15" customHeight="1" x14ac:dyDescent="0.2">
      <c r="A5" s="192"/>
      <c r="B5" s="49">
        <v>1</v>
      </c>
      <c r="C5" s="359" t="s">
        <v>2</v>
      </c>
      <c r="D5" s="336"/>
      <c r="E5" s="336"/>
      <c r="F5" s="18"/>
      <c r="G5" s="360" t="str">
        <f>IF(+Basisdatenblatt!G5 &lt;&gt; 0, +Basisdatenblatt!G5, "Antragsteller")</f>
        <v>Antragsteller</v>
      </c>
      <c r="H5" s="361"/>
      <c r="I5" s="96"/>
      <c r="J5" s="96"/>
      <c r="K5" s="96"/>
      <c r="L5" s="96"/>
      <c r="M5" s="96"/>
      <c r="N5" s="96"/>
      <c r="O5" s="51"/>
      <c r="P5" s="181"/>
      <c r="Q5" s="181"/>
      <c r="R5" s="181"/>
      <c r="S5" s="185"/>
      <c r="T5" s="181"/>
      <c r="U5" s="181"/>
      <c r="V5" s="181"/>
      <c r="W5" s="181"/>
      <c r="X5" s="181"/>
      <c r="Y5" s="181"/>
      <c r="Z5" s="181"/>
      <c r="AA5" s="181"/>
      <c r="AB5" s="181"/>
      <c r="AC5" s="181"/>
      <c r="AD5" s="181"/>
      <c r="AE5" s="181"/>
      <c r="AF5" s="181"/>
      <c r="AG5" s="183"/>
      <c r="AH5" s="180"/>
      <c r="AI5" s="180"/>
      <c r="AJ5" s="180"/>
    </row>
    <row r="6" spans="1:36" ht="15" customHeight="1" x14ac:dyDescent="0.2">
      <c r="A6" s="192"/>
      <c r="B6" s="158">
        <v>2</v>
      </c>
      <c r="C6" s="362" t="s">
        <v>63</v>
      </c>
      <c r="D6" s="363"/>
      <c r="E6" s="364"/>
      <c r="F6" s="18"/>
      <c r="G6" s="365"/>
      <c r="H6" s="366"/>
      <c r="I6" s="79">
        <f>IF(AND(Auswahl_LSA_aktiv)*AND(G6=""),0,1)</f>
        <v>1</v>
      </c>
      <c r="J6" s="19"/>
      <c r="K6" s="19"/>
      <c r="L6" s="19"/>
      <c r="M6" s="19"/>
      <c r="N6" s="19"/>
      <c r="P6" s="181"/>
      <c r="Q6" s="181"/>
      <c r="R6" s="181"/>
      <c r="S6" s="185"/>
      <c r="T6" s="181"/>
      <c r="U6" s="181"/>
      <c r="V6" s="181"/>
      <c r="W6" s="181"/>
      <c r="X6" s="181"/>
      <c r="Y6" s="183"/>
      <c r="Z6" s="180"/>
      <c r="AA6" s="180"/>
      <c r="AB6" s="180"/>
      <c r="AC6" s="192"/>
      <c r="AD6" s="192"/>
      <c r="AE6" s="192"/>
      <c r="AF6" s="192"/>
      <c r="AG6" s="192"/>
      <c r="AH6" s="192"/>
      <c r="AI6" s="192"/>
      <c r="AJ6" s="192"/>
    </row>
    <row r="7" spans="1:36" ht="15" customHeight="1" x14ac:dyDescent="0.2">
      <c r="A7" s="192"/>
      <c r="B7" s="337">
        <v>3</v>
      </c>
      <c r="C7" s="338" t="s">
        <v>53</v>
      </c>
      <c r="D7" s="339"/>
      <c r="E7" s="340"/>
      <c r="F7" s="18"/>
      <c r="G7" s="344"/>
      <c r="H7" s="345"/>
      <c r="I7" s="348">
        <f>IF(AND(Auswahl_LSA_aktiv)*AND(G7=""),0,1)</f>
        <v>1</v>
      </c>
      <c r="J7" s="19"/>
      <c r="K7" s="19"/>
      <c r="L7" s="19"/>
      <c r="M7" s="19"/>
      <c r="N7" s="19"/>
      <c r="P7" s="181"/>
      <c r="Q7" s="181"/>
      <c r="R7" s="181"/>
      <c r="S7" s="185"/>
      <c r="T7" s="197"/>
      <c r="U7" s="181"/>
      <c r="V7" s="181"/>
      <c r="W7" s="181"/>
      <c r="X7" s="181"/>
      <c r="Y7" s="183"/>
      <c r="Z7" s="180"/>
      <c r="AA7" s="180"/>
      <c r="AB7" s="180"/>
      <c r="AC7" s="192"/>
      <c r="AD7" s="192"/>
      <c r="AE7" s="192"/>
      <c r="AF7" s="192"/>
      <c r="AG7" s="192"/>
      <c r="AH7" s="192"/>
      <c r="AI7" s="192"/>
      <c r="AJ7" s="192"/>
    </row>
    <row r="8" spans="1:36" ht="15" customHeight="1" x14ac:dyDescent="0.2">
      <c r="A8" s="192"/>
      <c r="B8" s="337"/>
      <c r="C8" s="341"/>
      <c r="D8" s="342"/>
      <c r="E8" s="343"/>
      <c r="F8" s="18"/>
      <c r="G8" s="346"/>
      <c r="H8" s="347"/>
      <c r="I8" s="348"/>
      <c r="J8" s="19"/>
      <c r="K8" s="19"/>
      <c r="L8" s="19"/>
      <c r="M8" s="19"/>
      <c r="N8" s="19"/>
      <c r="O8" s="17"/>
      <c r="P8" s="181"/>
      <c r="Q8" s="181"/>
      <c r="R8" s="181"/>
      <c r="S8" s="185"/>
      <c r="T8" s="181"/>
      <c r="U8" s="181"/>
      <c r="V8" s="181"/>
      <c r="W8" s="181"/>
      <c r="X8" s="181"/>
      <c r="Y8" s="183"/>
      <c r="Z8" s="180"/>
      <c r="AA8" s="180"/>
      <c r="AB8" s="180"/>
      <c r="AC8" s="192"/>
      <c r="AD8" s="192"/>
      <c r="AE8" s="192"/>
      <c r="AF8" s="192"/>
      <c r="AG8" s="192"/>
      <c r="AH8" s="192"/>
      <c r="AI8" s="192"/>
      <c r="AJ8" s="192"/>
    </row>
    <row r="9" spans="1:36" ht="15" customHeight="1" x14ac:dyDescent="0.2">
      <c r="A9" s="192"/>
      <c r="B9" s="49"/>
      <c r="C9" s="94"/>
      <c r="D9" s="94"/>
      <c r="E9" s="94"/>
      <c r="F9" s="18"/>
      <c r="G9" s="19"/>
      <c r="H9" s="19"/>
      <c r="I9" s="19"/>
      <c r="J9" s="19"/>
      <c r="K9" s="19"/>
      <c r="L9" s="19"/>
      <c r="M9" s="19"/>
      <c r="N9" s="19"/>
      <c r="O9" s="95"/>
      <c r="P9" s="181"/>
      <c r="Q9" s="181"/>
      <c r="R9" s="181"/>
      <c r="S9" s="185"/>
      <c r="T9" s="181"/>
      <c r="U9" s="181"/>
      <c r="V9" s="181"/>
      <c r="W9" s="181"/>
      <c r="X9" s="181"/>
      <c r="Y9" s="183"/>
      <c r="Z9" s="180"/>
      <c r="AA9" s="180"/>
      <c r="AB9" s="180"/>
      <c r="AC9" s="192"/>
      <c r="AD9" s="192"/>
      <c r="AE9" s="192"/>
      <c r="AF9" s="192"/>
      <c r="AG9" s="192"/>
      <c r="AH9" s="192"/>
      <c r="AI9" s="192"/>
      <c r="AJ9" s="192"/>
    </row>
    <row r="10" spans="1:36" ht="18.75" customHeight="1" x14ac:dyDescent="0.2">
      <c r="A10" s="192"/>
      <c r="B10" s="17"/>
      <c r="C10" s="25"/>
      <c r="D10" s="25"/>
      <c r="E10" s="50"/>
      <c r="F10" s="18"/>
      <c r="G10" s="67" t="s">
        <v>85</v>
      </c>
      <c r="H10" s="67" t="s">
        <v>86</v>
      </c>
      <c r="I10" s="67" t="s">
        <v>85</v>
      </c>
      <c r="J10" s="67" t="s">
        <v>86</v>
      </c>
      <c r="K10" s="67" t="s">
        <v>85</v>
      </c>
      <c r="L10" s="67" t="s">
        <v>86</v>
      </c>
      <c r="M10" s="67" t="s">
        <v>85</v>
      </c>
      <c r="N10" s="67" t="s">
        <v>86</v>
      </c>
      <c r="O10" s="52"/>
      <c r="P10" s="181"/>
      <c r="Q10" s="181"/>
      <c r="R10" s="181"/>
      <c r="S10" s="185"/>
      <c r="T10" s="181"/>
      <c r="U10" s="181"/>
      <c r="V10" s="181"/>
      <c r="W10" s="181"/>
      <c r="X10" s="181"/>
      <c r="Y10" s="183"/>
      <c r="Z10" s="180"/>
      <c r="AA10" s="180"/>
      <c r="AB10" s="180"/>
      <c r="AC10" s="192"/>
      <c r="AD10" s="192"/>
      <c r="AE10" s="192"/>
      <c r="AF10" s="192"/>
      <c r="AG10" s="192"/>
      <c r="AH10" s="192"/>
      <c r="AI10" s="192"/>
      <c r="AJ10" s="192"/>
    </row>
    <row r="11" spans="1:36" ht="15" customHeight="1" x14ac:dyDescent="0.2">
      <c r="A11" s="192"/>
      <c r="B11" s="17">
        <v>4</v>
      </c>
      <c r="C11" s="332" t="s">
        <v>68</v>
      </c>
      <c r="D11" s="336"/>
      <c r="E11" s="336"/>
      <c r="F11" s="18"/>
      <c r="G11" s="349"/>
      <c r="H11" s="350"/>
      <c r="I11" s="349"/>
      <c r="J11" s="350"/>
      <c r="K11" s="349"/>
      <c r="L11" s="350"/>
      <c r="M11" s="349"/>
      <c r="N11" s="350"/>
      <c r="O11" s="79">
        <f>IF(AND(Auswahl_LSA_aktiv,$G$145=FALSE,$G$146=FALSE,$G$147=FALSE,$G$148=FALSE),0,1)</f>
        <v>1</v>
      </c>
      <c r="P11" s="181"/>
      <c r="Q11" s="181"/>
      <c r="R11" s="181"/>
      <c r="S11" s="181"/>
      <c r="T11" s="181"/>
      <c r="U11" s="181"/>
      <c r="V11" s="181"/>
      <c r="W11" s="181"/>
      <c r="X11" s="181"/>
      <c r="Y11" s="192"/>
      <c r="Z11" s="192"/>
      <c r="AA11" s="192"/>
      <c r="AB11" s="192"/>
      <c r="AC11" s="192"/>
      <c r="AD11" s="192"/>
      <c r="AE11" s="192"/>
      <c r="AF11" s="192"/>
      <c r="AG11" s="192"/>
      <c r="AH11" s="192"/>
      <c r="AI11" s="192"/>
      <c r="AJ11" s="192"/>
    </row>
    <row r="12" spans="1:36" ht="30" customHeight="1" x14ac:dyDescent="0.2">
      <c r="A12" s="192"/>
      <c r="B12" s="17">
        <v>5</v>
      </c>
      <c r="C12" s="332" t="s">
        <v>100</v>
      </c>
      <c r="D12" s="336"/>
      <c r="E12" s="336"/>
      <c r="F12" s="18"/>
      <c r="G12" s="152"/>
      <c r="H12" s="2"/>
      <c r="I12" s="152"/>
      <c r="J12" s="2"/>
      <c r="K12" s="152"/>
      <c r="L12" s="2"/>
      <c r="M12" s="152"/>
      <c r="N12" s="2"/>
      <c r="O12" s="79">
        <f>IF(Auswahl_LSA_aktiv=TRUE,IF(AND($G$145=TRUE,OR(G12="",H12="")),0,IF(AND($G$146=TRUE,OR(I12="",J12="")),0,IF(AND($G$147=TRUE,OR(K12="",L12="")),0,IF(AND($G$148=TRUE,OR(M12="",N12="")),0,IF(AND($G$145=FALSE,$G$146=FALSE,$G$147=FALSE,$G$148=FALSE),0,1))))),1)</f>
        <v>1</v>
      </c>
      <c r="P12" s="181"/>
      <c r="Q12" s="181"/>
      <c r="R12" s="181"/>
      <c r="S12" s="181"/>
      <c r="T12" s="181"/>
      <c r="U12" s="181"/>
      <c r="V12" s="181"/>
      <c r="W12" s="181"/>
      <c r="X12" s="181"/>
      <c r="Y12" s="192"/>
      <c r="Z12" s="192"/>
      <c r="AA12" s="192"/>
      <c r="AB12" s="192"/>
      <c r="AC12" s="192"/>
      <c r="AD12" s="192"/>
      <c r="AE12" s="192"/>
      <c r="AF12" s="192"/>
      <c r="AG12" s="192"/>
      <c r="AH12" s="192"/>
      <c r="AI12" s="192"/>
      <c r="AJ12" s="192"/>
    </row>
    <row r="13" spans="1:36" ht="15" customHeight="1" x14ac:dyDescent="0.2">
      <c r="A13" s="192"/>
      <c r="B13" s="17">
        <v>6</v>
      </c>
      <c r="C13" s="332" t="s">
        <v>52</v>
      </c>
      <c r="D13" s="336"/>
      <c r="E13" s="336"/>
      <c r="F13" s="18"/>
      <c r="G13" s="65"/>
      <c r="H13" s="66"/>
      <c r="I13" s="65"/>
      <c r="J13" s="66"/>
      <c r="K13" s="65"/>
      <c r="L13" s="66"/>
      <c r="M13" s="65"/>
      <c r="N13" s="66"/>
      <c r="O13" s="79">
        <f>IF(AND(Auswahl_LSA_aktiv)*OR(G13="",H13=""),0,IF(AND($G$146=TRUE)*OR(I13="",J13=""),0,IF(AND($G$147=TRUE)*OR(K13="",L13=""),0,IF(AND($G$148=TRUE)*OR(M13="",N13=""),0,1))))</f>
        <v>1</v>
      </c>
      <c r="P13" s="181"/>
      <c r="Q13" s="181"/>
      <c r="R13" s="181"/>
      <c r="S13" s="181"/>
      <c r="T13" s="181"/>
      <c r="U13" s="181"/>
      <c r="V13" s="181"/>
      <c r="W13" s="181"/>
      <c r="X13" s="181"/>
      <c r="Y13" s="192"/>
      <c r="Z13" s="192"/>
      <c r="AA13" s="192"/>
      <c r="AB13" s="192"/>
      <c r="AC13" s="192"/>
      <c r="AD13" s="192"/>
      <c r="AE13" s="192"/>
      <c r="AF13" s="192"/>
      <c r="AG13" s="192"/>
      <c r="AH13" s="192"/>
      <c r="AI13" s="192"/>
      <c r="AJ13" s="192"/>
    </row>
    <row r="14" spans="1:36" ht="15" customHeight="1" x14ac:dyDescent="0.2">
      <c r="A14" s="192"/>
      <c r="B14" s="17">
        <v>7</v>
      </c>
      <c r="C14" s="333" t="s">
        <v>0</v>
      </c>
      <c r="D14" s="369"/>
      <c r="E14" s="370"/>
      <c r="F14" s="18"/>
      <c r="G14" s="114"/>
      <c r="H14" s="114"/>
      <c r="I14" s="114"/>
      <c r="J14" s="114"/>
      <c r="K14" s="114"/>
      <c r="L14" s="114"/>
      <c r="M14" s="114"/>
      <c r="N14" s="115"/>
      <c r="O14" s="79">
        <f>IF(AND(Auswahl_LSA_aktiv)*OR(G14="",H14=""),0,IF(AND($G$146=TRUE)*OR(I14="",J14=""),0,IF(AND($G$147=TRUE)*OR(K14="",L14=""),0,IF(AND($G$148=TRUE)*OR(M14="",N14=""),0,1))))</f>
        <v>1</v>
      </c>
      <c r="P14" s="181"/>
      <c r="Q14" s="181"/>
      <c r="R14" s="181"/>
      <c r="S14" s="181"/>
      <c r="T14" s="181"/>
      <c r="U14" s="181"/>
      <c r="V14" s="181"/>
      <c r="W14" s="181"/>
      <c r="X14" s="181"/>
      <c r="Y14" s="192"/>
      <c r="Z14" s="192"/>
      <c r="AA14" s="192"/>
      <c r="AB14" s="192"/>
      <c r="AC14" s="192"/>
      <c r="AD14" s="192"/>
      <c r="AE14" s="192"/>
      <c r="AF14" s="192"/>
      <c r="AG14" s="192"/>
      <c r="AH14" s="192"/>
      <c r="AI14" s="192"/>
      <c r="AJ14" s="192"/>
    </row>
    <row r="15" spans="1:36" ht="18.75" customHeight="1" x14ac:dyDescent="0.2">
      <c r="A15" s="192"/>
      <c r="B15" s="17"/>
      <c r="C15" s="367" t="s">
        <v>14</v>
      </c>
      <c r="D15" s="368"/>
      <c r="E15" s="368"/>
      <c r="F15" s="18"/>
      <c r="G15" s="170">
        <f>G13*G14</f>
        <v>0</v>
      </c>
      <c r="H15" s="170">
        <f t="shared" ref="H15:N15" si="0">H13*H14</f>
        <v>0</v>
      </c>
      <c r="I15" s="171">
        <f t="shared" si="0"/>
        <v>0</v>
      </c>
      <c r="J15" s="171">
        <f t="shared" si="0"/>
        <v>0</v>
      </c>
      <c r="K15" s="171">
        <f t="shared" si="0"/>
        <v>0</v>
      </c>
      <c r="L15" s="171">
        <f t="shared" si="0"/>
        <v>0</v>
      </c>
      <c r="M15" s="171">
        <f t="shared" si="0"/>
        <v>0</v>
      </c>
      <c r="N15" s="171">
        <f t="shared" si="0"/>
        <v>0</v>
      </c>
      <c r="O15" s="55"/>
      <c r="P15" s="181"/>
      <c r="Q15" s="181"/>
      <c r="R15" s="181"/>
      <c r="S15" s="181"/>
      <c r="T15" s="181"/>
      <c r="U15" s="181"/>
      <c r="V15" s="181"/>
      <c r="W15" s="181"/>
      <c r="X15" s="181"/>
      <c r="Y15" s="192"/>
      <c r="Z15" s="192"/>
      <c r="AA15" s="192"/>
      <c r="AB15" s="192"/>
      <c r="AC15" s="192"/>
      <c r="AD15" s="192"/>
      <c r="AE15" s="192"/>
      <c r="AF15" s="192"/>
      <c r="AG15" s="192"/>
      <c r="AH15" s="192"/>
      <c r="AI15" s="192"/>
      <c r="AJ15" s="192"/>
    </row>
    <row r="16" spans="1:36" ht="15" customHeight="1" x14ac:dyDescent="0.2">
      <c r="A16" s="192"/>
      <c r="B16" s="17">
        <v>8</v>
      </c>
      <c r="C16" s="332" t="s">
        <v>92</v>
      </c>
      <c r="D16" s="336"/>
      <c r="E16" s="336"/>
      <c r="F16" s="18"/>
      <c r="G16" s="104">
        <f>G15+I15+K15+M15</f>
        <v>0</v>
      </c>
      <c r="H16" s="105">
        <f>H15+J15+L15+N15</f>
        <v>0</v>
      </c>
      <c r="I16" s="118"/>
      <c r="J16" s="118"/>
      <c r="K16" s="118"/>
      <c r="L16" s="118"/>
      <c r="M16" s="118"/>
      <c r="N16" s="118"/>
      <c r="O16" s="79">
        <f>IF(AND(Auswahl_LSA_aktiv)*OR(G16=0, H16=0),0,1)</f>
        <v>1</v>
      </c>
      <c r="P16" s="181"/>
      <c r="Q16" s="181"/>
      <c r="R16" s="181"/>
      <c r="S16" s="181"/>
      <c r="T16" s="181"/>
      <c r="U16" s="181"/>
      <c r="V16" s="181"/>
      <c r="W16" s="181"/>
      <c r="X16" s="181"/>
      <c r="Y16" s="192"/>
      <c r="Z16" s="192"/>
      <c r="AA16" s="192"/>
      <c r="AB16" s="192"/>
      <c r="AC16" s="192"/>
      <c r="AD16" s="192"/>
      <c r="AE16" s="192"/>
      <c r="AF16" s="192"/>
      <c r="AG16" s="192"/>
      <c r="AH16" s="192"/>
      <c r="AI16" s="192"/>
      <c r="AJ16" s="192"/>
    </row>
    <row r="17" spans="1:36" ht="15" customHeight="1" x14ac:dyDescent="0.2">
      <c r="A17" s="192"/>
      <c r="B17" s="17">
        <v>9</v>
      </c>
      <c r="C17" s="331" t="s">
        <v>1</v>
      </c>
      <c r="D17" s="331"/>
      <c r="E17" s="331"/>
      <c r="F17" s="18"/>
      <c r="G17" s="53">
        <f>G16/1000</f>
        <v>0</v>
      </c>
      <c r="H17" s="54">
        <f>H16/1000</f>
        <v>0</v>
      </c>
      <c r="I17" s="55"/>
      <c r="J17" s="55"/>
      <c r="K17" s="55"/>
      <c r="L17" s="55"/>
      <c r="M17" s="55"/>
      <c r="N17" s="55"/>
      <c r="O17" s="79">
        <f>IF(AND(Auswahl_LSA_aktiv)*OR(G17=0, H17=0),0,1)</f>
        <v>1</v>
      </c>
      <c r="P17" s="198"/>
      <c r="Q17" s="198"/>
      <c r="R17" s="198"/>
      <c r="S17" s="181"/>
      <c r="T17" s="181"/>
      <c r="U17" s="181"/>
      <c r="V17" s="181"/>
      <c r="W17" s="181"/>
      <c r="X17" s="181"/>
      <c r="Y17" s="192"/>
      <c r="Z17" s="192"/>
      <c r="AA17" s="192"/>
      <c r="AB17" s="192"/>
      <c r="AC17" s="192"/>
      <c r="AD17" s="192"/>
      <c r="AE17" s="192"/>
      <c r="AF17" s="192"/>
      <c r="AG17" s="192"/>
      <c r="AH17" s="192"/>
      <c r="AI17" s="192"/>
      <c r="AJ17" s="192"/>
    </row>
    <row r="18" spans="1:36" ht="15" customHeight="1" x14ac:dyDescent="0.2">
      <c r="A18" s="192"/>
      <c r="B18" s="17">
        <v>10</v>
      </c>
      <c r="C18" s="332" t="s">
        <v>89</v>
      </c>
      <c r="D18" s="331"/>
      <c r="E18" s="331"/>
      <c r="F18" s="18"/>
      <c r="G18" s="145"/>
      <c r="H18" s="92"/>
      <c r="I18" s="119"/>
      <c r="J18" s="119"/>
      <c r="K18" s="119"/>
      <c r="L18" s="119"/>
      <c r="M18" s="119"/>
      <c r="N18" s="119"/>
      <c r="O18" s="79">
        <f>IF(AND(Auswahl_LSA_aktiv)*OR(G18="", H18=""),0,1)</f>
        <v>1</v>
      </c>
      <c r="P18" s="181"/>
      <c r="Q18" s="181"/>
      <c r="R18" s="181"/>
      <c r="S18" s="181"/>
      <c r="T18" s="181"/>
      <c r="U18" s="181"/>
      <c r="V18" s="181"/>
      <c r="W18" s="181"/>
      <c r="X18" s="181"/>
      <c r="Y18" s="192"/>
      <c r="Z18" s="192"/>
      <c r="AA18" s="192"/>
      <c r="AB18" s="192"/>
      <c r="AC18" s="192"/>
      <c r="AD18" s="192"/>
      <c r="AE18" s="192"/>
      <c r="AF18" s="192"/>
      <c r="AG18" s="192"/>
      <c r="AH18" s="192"/>
      <c r="AI18" s="192"/>
      <c r="AJ18" s="192"/>
    </row>
    <row r="19" spans="1:36" ht="15" customHeight="1" x14ac:dyDescent="0.2">
      <c r="A19" s="192"/>
      <c r="B19" s="17">
        <v>11</v>
      </c>
      <c r="C19" s="333" t="s">
        <v>101</v>
      </c>
      <c r="D19" s="334"/>
      <c r="E19" s="335"/>
      <c r="F19" s="18"/>
      <c r="G19" s="146"/>
      <c r="H19" s="136"/>
      <c r="I19" s="352" t="str">
        <f>IF(AND(H19&lt;G19,H35=""),"Die Einsparung durch das neue Steuergerät bitte in der Zeile 21 in % angeben!","")</f>
        <v/>
      </c>
      <c r="J19" s="353"/>
      <c r="K19" s="353"/>
      <c r="L19" s="353"/>
      <c r="M19" s="353"/>
      <c r="N19" s="353"/>
      <c r="O19" s="79">
        <f>IF(AND(Auswahl_LSA_aktiv,G19&lt;&gt;"",H19=""),0,1)</f>
        <v>1</v>
      </c>
      <c r="P19" s="181"/>
      <c r="Q19" s="181"/>
      <c r="R19" s="181"/>
      <c r="S19" s="181"/>
      <c r="T19" s="181"/>
      <c r="U19" s="181"/>
      <c r="V19" s="181"/>
      <c r="W19" s="181"/>
      <c r="X19" s="181"/>
      <c r="Y19" s="192"/>
      <c r="Z19" s="192"/>
      <c r="AA19" s="192"/>
      <c r="AB19" s="192"/>
      <c r="AC19" s="192"/>
      <c r="AD19" s="192"/>
      <c r="AE19" s="192"/>
      <c r="AF19" s="192"/>
      <c r="AG19" s="192"/>
      <c r="AH19" s="192"/>
      <c r="AI19" s="192"/>
      <c r="AJ19" s="192"/>
    </row>
    <row r="20" spans="1:36" ht="15" customHeight="1" x14ac:dyDescent="0.2">
      <c r="A20" s="192"/>
      <c r="B20" s="17">
        <v>12</v>
      </c>
      <c r="C20" s="331" t="s">
        <v>3</v>
      </c>
      <c r="D20" s="331"/>
      <c r="E20" s="331"/>
      <c r="F20" s="18"/>
      <c r="G20" s="147">
        <f>+(G17*G18)</f>
        <v>0</v>
      </c>
      <c r="H20" s="78">
        <f>IF(H19&lt;G19,+(H17*H18)-((H17*H18)*H35),+(H17*H18))</f>
        <v>0</v>
      </c>
      <c r="I20" s="56"/>
      <c r="J20" s="56"/>
      <c r="K20" s="56"/>
      <c r="L20" s="56"/>
      <c r="M20" s="56"/>
      <c r="N20" s="56"/>
      <c r="O20" s="79">
        <f>IF(AND(Auswahl_LSA_aktiv)*OR(G20=0, H20=0),0,1)</f>
        <v>1</v>
      </c>
      <c r="P20" s="181"/>
      <c r="Q20" s="181"/>
      <c r="R20" s="181"/>
      <c r="S20" s="181"/>
      <c r="T20" s="181"/>
      <c r="U20" s="181"/>
      <c r="V20" s="181"/>
      <c r="W20" s="181"/>
      <c r="X20" s="181"/>
      <c r="Y20" s="192"/>
      <c r="Z20" s="192"/>
      <c r="AA20" s="192"/>
      <c r="AB20" s="192"/>
      <c r="AC20" s="192"/>
      <c r="AD20" s="192"/>
      <c r="AE20" s="192"/>
      <c r="AF20" s="192"/>
      <c r="AG20" s="192"/>
      <c r="AH20" s="192"/>
      <c r="AI20" s="192"/>
      <c r="AJ20" s="192"/>
    </row>
    <row r="21" spans="1:36" ht="15" customHeight="1" x14ac:dyDescent="0.2">
      <c r="A21" s="192"/>
      <c r="B21" s="17">
        <v>13</v>
      </c>
      <c r="C21" s="332" t="s">
        <v>72</v>
      </c>
      <c r="D21" s="331"/>
      <c r="E21" s="331"/>
      <c r="F21" s="18"/>
      <c r="G21" s="148">
        <f>(IF((G18)="",0,+G20-H20))</f>
        <v>0</v>
      </c>
      <c r="H21" s="135">
        <f>IF(G20=0,0,+G21/G20)</f>
        <v>0</v>
      </c>
      <c r="I21" s="85"/>
      <c r="J21" s="85"/>
      <c r="K21" s="85"/>
      <c r="L21" s="85"/>
      <c r="M21" s="85"/>
      <c r="N21" s="85"/>
      <c r="O21" s="79">
        <f>IF(AND(Auswahl_LSA_aktiv)*OR(G21=0,H21=0),0,IF(AND(Auswahl_LSA_aktiv=TRUE,H21&lt;0.5),-1,1))</f>
        <v>1</v>
      </c>
      <c r="P21" s="181"/>
      <c r="Q21" s="181"/>
      <c r="R21" s="181"/>
      <c r="S21" s="181"/>
      <c r="T21" s="181"/>
      <c r="U21" s="181"/>
      <c r="V21" s="181"/>
      <c r="W21" s="181"/>
      <c r="X21" s="181"/>
      <c r="Y21" s="192"/>
      <c r="Z21" s="192"/>
      <c r="AA21" s="192"/>
      <c r="AB21" s="192"/>
      <c r="AC21" s="192"/>
      <c r="AD21" s="192"/>
      <c r="AE21" s="192"/>
      <c r="AF21" s="192"/>
      <c r="AG21" s="192"/>
      <c r="AH21" s="192"/>
      <c r="AI21" s="192"/>
      <c r="AJ21" s="192"/>
    </row>
    <row r="22" spans="1:36" ht="15" customHeight="1" x14ac:dyDescent="0.2">
      <c r="A22" s="192"/>
      <c r="B22" s="17"/>
      <c r="C22" s="81"/>
      <c r="D22" s="80"/>
      <c r="E22" s="80"/>
      <c r="F22" s="18"/>
      <c r="G22" s="84"/>
      <c r="H22" s="85"/>
      <c r="I22" s="85"/>
      <c r="J22" s="85"/>
      <c r="K22" s="85"/>
      <c r="L22" s="85"/>
      <c r="M22" s="85"/>
      <c r="N22" s="85"/>
      <c r="O22" s="62"/>
      <c r="P22" s="181"/>
      <c r="Q22" s="181"/>
      <c r="R22" s="181"/>
      <c r="S22" s="181"/>
      <c r="T22" s="181"/>
      <c r="U22" s="181"/>
      <c r="V22" s="181"/>
      <c r="W22" s="181"/>
      <c r="X22" s="181"/>
      <c r="Y22" s="192"/>
      <c r="Z22" s="192"/>
      <c r="AA22" s="192"/>
      <c r="AB22" s="192"/>
      <c r="AC22" s="192"/>
      <c r="AD22" s="192"/>
      <c r="AE22" s="192"/>
      <c r="AF22" s="192"/>
      <c r="AG22" s="192"/>
      <c r="AH22" s="192"/>
      <c r="AI22" s="192"/>
      <c r="AJ22" s="192"/>
    </row>
    <row r="23" spans="1:36" ht="24" customHeight="1" x14ac:dyDescent="0.2">
      <c r="A23" s="192"/>
      <c r="B23" s="17"/>
      <c r="C23" s="325" t="s">
        <v>90</v>
      </c>
      <c r="D23" s="325"/>
      <c r="E23" s="325"/>
      <c r="F23" s="325"/>
      <c r="G23" s="325"/>
      <c r="H23" s="325"/>
      <c r="I23" s="107"/>
      <c r="J23" s="107"/>
      <c r="K23" s="108"/>
      <c r="L23" s="108"/>
      <c r="M23" s="108"/>
      <c r="N23" s="108"/>
      <c r="O23" s="62"/>
      <c r="P23" s="185"/>
      <c r="Q23" s="185"/>
      <c r="R23" s="185"/>
      <c r="S23" s="198"/>
      <c r="T23" s="198"/>
      <c r="U23" s="198"/>
      <c r="V23" s="198"/>
      <c r="W23" s="181"/>
      <c r="X23" s="181"/>
      <c r="Y23" s="192"/>
      <c r="Z23" s="192"/>
      <c r="AA23" s="192"/>
      <c r="AB23" s="192"/>
      <c r="AC23" s="192"/>
      <c r="AD23" s="192"/>
      <c r="AE23" s="192"/>
      <c r="AF23" s="192"/>
      <c r="AG23" s="192"/>
      <c r="AH23" s="192"/>
      <c r="AI23" s="192"/>
      <c r="AJ23" s="192"/>
    </row>
    <row r="24" spans="1:36" ht="26.25" customHeight="1" x14ac:dyDescent="0.2">
      <c r="A24" s="192"/>
      <c r="B24" s="17"/>
      <c r="C24" s="68" t="s">
        <v>15</v>
      </c>
      <c r="D24" s="68" t="s">
        <v>16</v>
      </c>
      <c r="E24" s="310" t="s">
        <v>69</v>
      </c>
      <c r="F24" s="311"/>
      <c r="G24" s="90" t="s">
        <v>66</v>
      </c>
      <c r="H24" s="110" t="s">
        <v>67</v>
      </c>
      <c r="I24" s="111"/>
      <c r="J24" s="97"/>
      <c r="K24" s="97"/>
      <c r="L24" s="97"/>
      <c r="M24" s="97"/>
      <c r="N24" s="97"/>
      <c r="O24" s="62"/>
      <c r="P24" s="185"/>
      <c r="Q24" s="185"/>
      <c r="R24" s="185"/>
      <c r="S24" s="181"/>
      <c r="T24" s="181"/>
      <c r="U24" s="181"/>
      <c r="V24" s="181"/>
      <c r="W24" s="181"/>
      <c r="X24" s="181"/>
      <c r="Y24" s="192"/>
      <c r="Z24" s="192"/>
      <c r="AA24" s="192"/>
      <c r="AB24" s="192"/>
      <c r="AC24" s="192"/>
      <c r="AD24" s="192"/>
      <c r="AE24" s="192"/>
      <c r="AF24" s="192"/>
      <c r="AG24" s="192"/>
      <c r="AH24" s="192"/>
      <c r="AI24" s="192"/>
      <c r="AJ24" s="192"/>
    </row>
    <row r="25" spans="1:36" ht="15" customHeight="1" x14ac:dyDescent="0.2">
      <c r="A25" s="192"/>
      <c r="B25" s="17">
        <v>14</v>
      </c>
      <c r="C25" s="116" t="s">
        <v>96</v>
      </c>
      <c r="D25" s="57">
        <f>H13</f>
        <v>0</v>
      </c>
      <c r="E25" s="326"/>
      <c r="F25" s="327"/>
      <c r="G25" s="156"/>
      <c r="H25" s="109">
        <f>IF($G$145=FALSE,0,(G25+E25)*D25)</f>
        <v>0</v>
      </c>
      <c r="I25" s="112"/>
      <c r="J25" s="98"/>
      <c r="K25" s="98"/>
      <c r="L25" s="98"/>
      <c r="M25" s="98"/>
      <c r="N25" s="98"/>
      <c r="O25" s="79">
        <f>IF(AND(Auswahl_LSA_aktiv,OR(E25="",G25="",H13="")),0,1)</f>
        <v>1</v>
      </c>
      <c r="P25" s="185"/>
      <c r="Q25" s="185"/>
      <c r="R25" s="185"/>
      <c r="S25" s="181"/>
      <c r="T25" s="181"/>
      <c r="U25" s="181"/>
      <c r="V25" s="181"/>
      <c r="W25" s="181"/>
      <c r="X25" s="181"/>
      <c r="Y25" s="192"/>
      <c r="Z25" s="192"/>
      <c r="AA25" s="192"/>
      <c r="AB25" s="192"/>
      <c r="AC25" s="192"/>
      <c r="AD25" s="192"/>
      <c r="AE25" s="192"/>
      <c r="AF25" s="192"/>
      <c r="AG25" s="192"/>
      <c r="AH25" s="192"/>
      <c r="AI25" s="192"/>
      <c r="AJ25" s="192"/>
    </row>
    <row r="26" spans="1:36" ht="15" customHeight="1" x14ac:dyDescent="0.2">
      <c r="A26" s="192"/>
      <c r="B26" s="17">
        <v>15</v>
      </c>
      <c r="C26" s="116" t="s">
        <v>97</v>
      </c>
      <c r="D26" s="57">
        <f>J13</f>
        <v>0</v>
      </c>
      <c r="E26" s="328"/>
      <c r="F26" s="327"/>
      <c r="G26" s="157"/>
      <c r="H26" s="109">
        <f>IF($G$146=FALSE,0,(G26+E26)*D26)</f>
        <v>0</v>
      </c>
      <c r="I26" s="112"/>
      <c r="J26" s="98"/>
      <c r="K26" s="98"/>
      <c r="L26" s="98"/>
      <c r="M26" s="98"/>
      <c r="N26" s="98"/>
      <c r="O26" s="79">
        <f>IF(AND(Auswahl_LSA_aktiv,OR(E26="",G26="",J13="")),0,1)</f>
        <v>1</v>
      </c>
      <c r="P26" s="185"/>
      <c r="Q26" s="185"/>
      <c r="R26" s="185"/>
      <c r="S26" s="181"/>
      <c r="T26" s="181"/>
      <c r="U26" s="181"/>
      <c r="V26" s="181"/>
      <c r="W26" s="181"/>
      <c r="X26" s="181"/>
      <c r="Y26" s="192"/>
      <c r="Z26" s="192"/>
      <c r="AA26" s="192"/>
      <c r="AB26" s="192"/>
      <c r="AC26" s="192"/>
      <c r="AD26" s="192"/>
      <c r="AE26" s="192"/>
      <c r="AF26" s="192"/>
      <c r="AG26" s="192"/>
      <c r="AH26" s="192"/>
      <c r="AI26" s="192"/>
      <c r="AJ26" s="192"/>
    </row>
    <row r="27" spans="1:36" ht="15" customHeight="1" x14ac:dyDescent="0.2">
      <c r="A27" s="192"/>
      <c r="B27" s="17">
        <v>16</v>
      </c>
      <c r="C27" s="116" t="s">
        <v>98</v>
      </c>
      <c r="D27" s="57">
        <f>L13</f>
        <v>0</v>
      </c>
      <c r="E27" s="329"/>
      <c r="F27" s="330"/>
      <c r="G27" s="157"/>
      <c r="H27" s="109">
        <f>IF($G$147=FALSE,0,(G27+E27)*D27)</f>
        <v>0</v>
      </c>
      <c r="I27" s="112"/>
      <c r="J27" s="98"/>
      <c r="K27" s="98"/>
      <c r="L27" s="98"/>
      <c r="M27" s="98"/>
      <c r="N27" s="98"/>
      <c r="O27" s="79">
        <f>IF(AND(Auswahl_LSA_aktiv,OR(E27="",G27="",L13="")),0,1)</f>
        <v>1</v>
      </c>
      <c r="P27" s="201"/>
      <c r="Q27" s="185"/>
      <c r="R27" s="185"/>
      <c r="S27" s="199"/>
      <c r="T27" s="181"/>
      <c r="U27" s="181"/>
      <c r="V27" s="181"/>
      <c r="W27" s="181"/>
      <c r="X27" s="181"/>
      <c r="Y27" s="183"/>
      <c r="Z27" s="200"/>
      <c r="AA27" s="200"/>
      <c r="AB27" s="180"/>
      <c r="AC27" s="192"/>
      <c r="AD27" s="192"/>
      <c r="AE27" s="192"/>
      <c r="AF27" s="192"/>
      <c r="AG27" s="192"/>
      <c r="AH27" s="192"/>
      <c r="AI27" s="192"/>
      <c r="AJ27" s="192"/>
    </row>
    <row r="28" spans="1:36" ht="15" customHeight="1" x14ac:dyDescent="0.2">
      <c r="A28" s="192"/>
      <c r="B28" s="17">
        <v>17</v>
      </c>
      <c r="C28" s="117" t="s">
        <v>119</v>
      </c>
      <c r="D28" s="57">
        <f>N13</f>
        <v>0</v>
      </c>
      <c r="E28" s="329"/>
      <c r="F28" s="330"/>
      <c r="G28" s="157"/>
      <c r="H28" s="109">
        <f>IF($G$148=FALSE,0,(G28+E28)*D28)</f>
        <v>0</v>
      </c>
      <c r="I28" s="112"/>
      <c r="J28" s="98"/>
      <c r="K28" s="98"/>
      <c r="L28" s="98"/>
      <c r="M28" s="98"/>
      <c r="N28" s="98"/>
      <c r="O28" s="79">
        <f>IF(AND(Auswahl_LSA_aktiv,OR(E28="",G28="",N13="")),0,1)</f>
        <v>1</v>
      </c>
      <c r="P28" s="182"/>
      <c r="Q28" s="185"/>
      <c r="R28" s="185"/>
      <c r="S28" s="199"/>
      <c r="T28" s="181"/>
      <c r="U28" s="181"/>
      <c r="V28" s="181"/>
      <c r="W28" s="181"/>
      <c r="X28" s="181"/>
      <c r="Y28" s="183"/>
      <c r="Z28" s="200"/>
      <c r="AA28" s="200"/>
      <c r="AB28" s="180"/>
      <c r="AC28" s="192"/>
      <c r="AD28" s="192"/>
      <c r="AE28" s="192"/>
      <c r="AF28" s="192"/>
      <c r="AG28" s="192"/>
      <c r="AH28" s="192"/>
      <c r="AI28" s="192"/>
      <c r="AJ28" s="192"/>
    </row>
    <row r="29" spans="1:36" ht="15" customHeight="1" x14ac:dyDescent="0.2">
      <c r="A29" s="192"/>
      <c r="B29" s="17">
        <v>18</v>
      </c>
      <c r="C29" s="159"/>
      <c r="D29" s="160"/>
      <c r="E29" s="354"/>
      <c r="F29" s="355"/>
      <c r="G29" s="161"/>
      <c r="H29" s="162">
        <f>(G29+E29)*D29</f>
        <v>0</v>
      </c>
      <c r="I29" s="63"/>
      <c r="J29" s="63"/>
      <c r="K29" s="63"/>
      <c r="L29" s="63"/>
      <c r="M29" s="63"/>
      <c r="N29" s="63"/>
      <c r="O29" s="79">
        <f>IF(AND(Auswahl_LSA_aktiv,OR(C29="",D29="",E29="",G29="")),0,1)</f>
        <v>1</v>
      </c>
      <c r="P29" s="201"/>
      <c r="Q29" s="201"/>
      <c r="R29" s="201"/>
      <c r="S29" s="185"/>
      <c r="T29" s="181"/>
      <c r="U29" s="181"/>
      <c r="V29" s="181"/>
      <c r="W29" s="181"/>
      <c r="X29" s="181"/>
      <c r="Y29" s="183"/>
      <c r="Z29" s="200"/>
      <c r="AA29" s="200"/>
      <c r="AB29" s="180"/>
      <c r="AC29" s="192"/>
      <c r="AD29" s="192"/>
      <c r="AE29" s="192"/>
      <c r="AF29" s="192"/>
      <c r="AG29" s="192"/>
      <c r="AH29" s="192"/>
      <c r="AI29" s="192"/>
      <c r="AJ29" s="192"/>
    </row>
    <row r="30" spans="1:36" ht="15" customHeight="1" x14ac:dyDescent="0.2">
      <c r="A30" s="192"/>
      <c r="B30" s="17">
        <v>19</v>
      </c>
      <c r="C30" s="163"/>
      <c r="D30" s="164"/>
      <c r="E30" s="356"/>
      <c r="F30" s="357"/>
      <c r="G30" s="165"/>
      <c r="H30" s="162">
        <f>(G30+E30)*D30</f>
        <v>0</v>
      </c>
      <c r="I30" s="63"/>
      <c r="J30" s="63"/>
      <c r="K30" s="63"/>
      <c r="L30" s="63"/>
      <c r="M30" s="63"/>
      <c r="N30" s="63"/>
      <c r="O30" s="79">
        <f>IF(AND(Auswahl_LSA_aktiv,OR(C30="",D30="",E30="",G30="")),0,1)</f>
        <v>1</v>
      </c>
      <c r="P30" s="181"/>
      <c r="Q30" s="201"/>
      <c r="R30" s="201"/>
      <c r="S30" s="185"/>
      <c r="T30" s="181"/>
      <c r="U30" s="181"/>
      <c r="V30" s="181"/>
      <c r="W30" s="181"/>
      <c r="X30" s="181"/>
      <c r="Y30" s="183"/>
      <c r="Z30" s="200"/>
      <c r="AA30" s="200"/>
      <c r="AB30" s="180"/>
      <c r="AC30" s="192"/>
      <c r="AD30" s="192"/>
      <c r="AE30" s="192"/>
      <c r="AF30" s="192"/>
      <c r="AG30" s="192"/>
      <c r="AH30" s="192"/>
      <c r="AI30" s="192"/>
      <c r="AJ30" s="192"/>
    </row>
    <row r="31" spans="1:36" ht="15" customHeight="1" x14ac:dyDescent="0.2">
      <c r="A31" s="192"/>
      <c r="B31" s="17"/>
      <c r="C31" s="82"/>
      <c r="D31" s="82"/>
      <c r="E31" s="82"/>
      <c r="F31" s="88"/>
      <c r="G31" s="88"/>
      <c r="H31" s="89"/>
      <c r="I31" s="63"/>
      <c r="J31" s="63"/>
      <c r="K31" s="63"/>
      <c r="L31" s="63"/>
      <c r="M31" s="63"/>
      <c r="N31" s="63"/>
      <c r="O31" s="18"/>
      <c r="P31" s="181"/>
      <c r="Q31" s="201"/>
      <c r="R31" s="201"/>
      <c r="S31" s="185"/>
      <c r="T31" s="181"/>
      <c r="U31" s="181"/>
      <c r="V31" s="181"/>
      <c r="W31" s="181"/>
      <c r="X31" s="181"/>
      <c r="Y31" s="183"/>
      <c r="Z31" s="200"/>
      <c r="AA31" s="200"/>
      <c r="AB31" s="180"/>
      <c r="AC31" s="192"/>
      <c r="AD31" s="192"/>
      <c r="AE31" s="192"/>
      <c r="AF31" s="192"/>
      <c r="AG31" s="192"/>
      <c r="AH31" s="192"/>
      <c r="AI31" s="192"/>
      <c r="AJ31" s="192"/>
    </row>
    <row r="32" spans="1:36" ht="24" customHeight="1" x14ac:dyDescent="0.2">
      <c r="A32" s="192"/>
      <c r="B32" s="17"/>
      <c r="C32" s="304" t="s">
        <v>91</v>
      </c>
      <c r="D32" s="305"/>
      <c r="E32" s="305"/>
      <c r="F32" s="306"/>
      <c r="G32" s="306"/>
      <c r="H32" s="307"/>
      <c r="I32" s="106"/>
      <c r="J32" s="106"/>
      <c r="K32" s="106"/>
      <c r="L32" s="106"/>
      <c r="M32" s="106"/>
      <c r="N32" s="106"/>
      <c r="O32" s="18"/>
      <c r="P32" s="185"/>
      <c r="Q32" s="201"/>
      <c r="R32" s="201"/>
      <c r="S32" s="185"/>
      <c r="T32" s="181"/>
      <c r="U32" s="181"/>
      <c r="V32" s="181"/>
      <c r="W32" s="181"/>
      <c r="X32" s="181"/>
      <c r="Y32" s="183"/>
      <c r="Z32" s="200"/>
      <c r="AA32" s="200"/>
      <c r="AB32" s="180"/>
      <c r="AC32" s="192"/>
      <c r="AD32" s="192"/>
      <c r="AE32" s="192"/>
      <c r="AF32" s="192"/>
      <c r="AG32" s="192"/>
      <c r="AH32" s="192"/>
      <c r="AI32" s="192"/>
      <c r="AJ32" s="192"/>
    </row>
    <row r="33" spans="1:36" ht="26.25" customHeight="1" x14ac:dyDescent="0.2">
      <c r="A33" s="192"/>
      <c r="B33" s="17"/>
      <c r="C33" s="308" t="s">
        <v>15</v>
      </c>
      <c r="D33" s="309"/>
      <c r="E33" s="310" t="s">
        <v>69</v>
      </c>
      <c r="F33" s="311"/>
      <c r="G33" s="90" t="s">
        <v>66</v>
      </c>
      <c r="H33" s="90" t="s">
        <v>67</v>
      </c>
      <c r="I33" s="97"/>
      <c r="J33" s="97"/>
      <c r="K33" s="97"/>
      <c r="L33" s="97"/>
      <c r="M33" s="97"/>
      <c r="N33" s="97"/>
      <c r="O33" s="18"/>
      <c r="P33" s="185"/>
      <c r="Q33" s="185"/>
      <c r="R33" s="185"/>
      <c r="S33" s="185"/>
      <c r="T33" s="197"/>
      <c r="U33" s="181"/>
      <c r="V33" s="181"/>
      <c r="W33" s="181"/>
      <c r="X33" s="181"/>
      <c r="Y33" s="183"/>
      <c r="Z33" s="200"/>
      <c r="AA33" s="200"/>
      <c r="AB33" s="180"/>
      <c r="AC33" s="192"/>
      <c r="AD33" s="192"/>
      <c r="AE33" s="192"/>
      <c r="AF33" s="192"/>
      <c r="AG33" s="192"/>
      <c r="AH33" s="192"/>
      <c r="AI33" s="192"/>
      <c r="AJ33" s="192"/>
    </row>
    <row r="34" spans="1:36" ht="15" customHeight="1" x14ac:dyDescent="0.2">
      <c r="A34" s="192"/>
      <c r="B34" s="17">
        <v>20</v>
      </c>
      <c r="C34" s="312"/>
      <c r="D34" s="313"/>
      <c r="E34" s="312"/>
      <c r="F34" s="314"/>
      <c r="G34" s="93"/>
      <c r="H34" s="87">
        <f>E34+G34</f>
        <v>0</v>
      </c>
      <c r="I34" s="63"/>
      <c r="J34" s="63"/>
      <c r="K34" s="63"/>
      <c r="L34" s="63"/>
      <c r="M34" s="63"/>
      <c r="N34" s="63"/>
      <c r="O34" s="79">
        <f>IF(AND(Auswahl_LSA_aktiv,OR(Opt_Regelung=2,))*OR(C34="",OR(E34=""),OR(G34="")),0,1)</f>
        <v>1</v>
      </c>
      <c r="P34" s="185"/>
      <c r="Q34" s="185"/>
      <c r="R34" s="185"/>
      <c r="S34" s="185"/>
      <c r="T34" s="181"/>
      <c r="U34" s="181"/>
      <c r="V34" s="181"/>
      <c r="W34" s="181"/>
      <c r="X34" s="181"/>
      <c r="Y34" s="183"/>
      <c r="Z34" s="200"/>
      <c r="AA34" s="200"/>
      <c r="AB34" s="180"/>
      <c r="AC34" s="192"/>
      <c r="AD34" s="192"/>
      <c r="AE34" s="192"/>
      <c r="AF34" s="192"/>
      <c r="AG34" s="192"/>
      <c r="AH34" s="192"/>
      <c r="AI34" s="192"/>
      <c r="AJ34" s="192"/>
    </row>
    <row r="35" spans="1:36" ht="24" customHeight="1" x14ac:dyDescent="0.2">
      <c r="A35" s="192"/>
      <c r="B35" s="17">
        <v>21</v>
      </c>
      <c r="C35" s="315" t="s">
        <v>99</v>
      </c>
      <c r="D35" s="315"/>
      <c r="E35" s="315"/>
      <c r="F35" s="315"/>
      <c r="G35" s="315"/>
      <c r="H35" s="121"/>
      <c r="I35" s="63"/>
      <c r="J35" s="63"/>
      <c r="K35" s="63"/>
      <c r="L35" s="63"/>
      <c r="M35" s="63"/>
      <c r="N35" s="63"/>
      <c r="O35" s="79">
        <f>IF(AND(Auswahl_LSA_aktiv,OR(Opt_Regelung=2,))*OR(H35=""),0,1)</f>
        <v>1</v>
      </c>
      <c r="P35" s="185"/>
      <c r="Q35" s="185"/>
      <c r="R35" s="185"/>
      <c r="S35" s="185"/>
      <c r="T35" s="181"/>
      <c r="U35" s="181"/>
      <c r="V35" s="181"/>
      <c r="W35" s="181"/>
      <c r="X35" s="181"/>
      <c r="Y35" s="183"/>
      <c r="Z35" s="200"/>
      <c r="AA35" s="200"/>
      <c r="AB35" s="180"/>
      <c r="AC35" s="192"/>
      <c r="AD35" s="192"/>
      <c r="AE35" s="192"/>
      <c r="AF35" s="192"/>
      <c r="AG35" s="192"/>
      <c r="AH35" s="192"/>
      <c r="AI35" s="192"/>
      <c r="AJ35" s="192"/>
    </row>
    <row r="36" spans="1:36" ht="24" customHeight="1" x14ac:dyDescent="0.2">
      <c r="A36" s="192"/>
      <c r="B36" s="17"/>
      <c r="C36" s="82"/>
      <c r="D36" s="82"/>
      <c r="E36" s="82"/>
      <c r="F36" s="82"/>
      <c r="G36" s="82"/>
      <c r="H36" s="63"/>
      <c r="I36" s="63"/>
      <c r="J36" s="63"/>
      <c r="K36" s="63"/>
      <c r="L36" s="63"/>
      <c r="M36" s="63"/>
      <c r="N36" s="63"/>
      <c r="P36" s="185"/>
      <c r="Q36" s="185"/>
      <c r="R36" s="185"/>
      <c r="S36" s="185"/>
      <c r="T36" s="181"/>
      <c r="U36" s="181"/>
      <c r="V36" s="181"/>
      <c r="W36" s="181"/>
      <c r="X36" s="181"/>
      <c r="Y36" s="183"/>
      <c r="Z36" s="200"/>
      <c r="AA36" s="200"/>
      <c r="AB36" s="180"/>
      <c r="AC36" s="192"/>
      <c r="AD36" s="192"/>
      <c r="AE36" s="192"/>
      <c r="AF36" s="192"/>
      <c r="AG36" s="192"/>
      <c r="AH36" s="192"/>
      <c r="AI36" s="192"/>
      <c r="AJ36" s="192"/>
    </row>
    <row r="37" spans="1:36" ht="24" customHeight="1" thickBot="1" x14ac:dyDescent="0.25">
      <c r="A37" s="192"/>
      <c r="B37" s="17"/>
      <c r="C37" s="316" t="s">
        <v>93</v>
      </c>
      <c r="D37" s="317"/>
      <c r="E37" s="317"/>
      <c r="F37" s="317"/>
      <c r="G37" s="318"/>
      <c r="H37" s="120">
        <f>(H25+H26+H27+H28+H29+H30+H34)</f>
        <v>0</v>
      </c>
      <c r="I37" s="99"/>
      <c r="J37" s="99"/>
      <c r="K37" s="99"/>
      <c r="L37" s="99"/>
      <c r="M37" s="99"/>
      <c r="N37" s="99"/>
      <c r="O37" s="18"/>
      <c r="P37" s="185"/>
      <c r="Q37" s="185"/>
      <c r="R37" s="185"/>
      <c r="S37" s="185"/>
      <c r="T37" s="181"/>
      <c r="U37" s="181"/>
      <c r="V37" s="181"/>
      <c r="W37" s="181"/>
      <c r="X37" s="181"/>
      <c r="Y37" s="183"/>
      <c r="Z37" s="200"/>
      <c r="AA37" s="200"/>
      <c r="AB37" s="180"/>
      <c r="AC37" s="192"/>
      <c r="AD37" s="192"/>
      <c r="AE37" s="192"/>
      <c r="AF37" s="192"/>
      <c r="AG37" s="192"/>
      <c r="AH37" s="192"/>
      <c r="AI37" s="192"/>
      <c r="AJ37" s="192"/>
    </row>
    <row r="38" spans="1:36" ht="18.75" customHeight="1" thickTop="1" x14ac:dyDescent="0.2">
      <c r="A38" s="192"/>
      <c r="B38" s="17">
        <v>22</v>
      </c>
      <c r="C38" s="319" t="s">
        <v>32</v>
      </c>
      <c r="D38" s="320"/>
      <c r="E38" s="320"/>
      <c r="F38" s="321"/>
      <c r="G38" s="83"/>
      <c r="H38" s="86">
        <f>+G21*436/1000</f>
        <v>0</v>
      </c>
      <c r="I38" s="100"/>
      <c r="J38" s="100"/>
      <c r="K38" s="100"/>
      <c r="L38" s="100"/>
      <c r="M38" s="100"/>
      <c r="N38" s="100"/>
      <c r="O38" s="18"/>
      <c r="P38" s="185"/>
      <c r="Q38" s="185"/>
      <c r="R38" s="185"/>
      <c r="S38" s="185"/>
      <c r="T38" s="181"/>
      <c r="U38" s="181"/>
      <c r="V38" s="181"/>
      <c r="W38" s="181"/>
      <c r="X38" s="181"/>
      <c r="Y38" s="183"/>
      <c r="Z38" s="200"/>
      <c r="AA38" s="200"/>
      <c r="AB38" s="180"/>
      <c r="AC38" s="192"/>
      <c r="AD38" s="192"/>
      <c r="AE38" s="192"/>
      <c r="AF38" s="192"/>
      <c r="AG38" s="192"/>
      <c r="AH38" s="192"/>
      <c r="AI38" s="192"/>
      <c r="AJ38" s="192"/>
    </row>
    <row r="39" spans="1:36" ht="18.75" customHeight="1" x14ac:dyDescent="0.2">
      <c r="A39" s="192"/>
      <c r="B39" s="17">
        <v>23</v>
      </c>
      <c r="C39" s="322" t="s">
        <v>5</v>
      </c>
      <c r="D39" s="323"/>
      <c r="E39" s="323"/>
      <c r="F39" s="324"/>
      <c r="G39" s="58"/>
      <c r="H39" s="59">
        <v>20</v>
      </c>
      <c r="I39" s="101"/>
      <c r="J39" s="101"/>
      <c r="K39" s="101"/>
      <c r="L39" s="101"/>
      <c r="M39" s="101"/>
      <c r="N39" s="101"/>
      <c r="O39" s="18"/>
      <c r="P39" s="185"/>
      <c r="Q39" s="185"/>
      <c r="R39" s="185"/>
      <c r="S39" s="185"/>
      <c r="T39" s="181"/>
      <c r="U39" s="181"/>
      <c r="V39" s="181"/>
      <c r="W39" s="181"/>
      <c r="X39" s="181"/>
      <c r="Y39" s="183"/>
      <c r="Z39" s="200"/>
      <c r="AA39" s="200"/>
      <c r="AB39" s="180"/>
      <c r="AC39" s="192"/>
      <c r="AD39" s="192"/>
      <c r="AE39" s="192"/>
      <c r="AF39" s="192"/>
      <c r="AG39" s="192"/>
      <c r="AH39" s="192"/>
      <c r="AI39" s="192"/>
      <c r="AJ39" s="192"/>
    </row>
    <row r="40" spans="1:36" ht="18.75" customHeight="1" x14ac:dyDescent="0.2">
      <c r="A40" s="192"/>
      <c r="B40" s="17">
        <v>24</v>
      </c>
      <c r="C40" s="322" t="s">
        <v>33</v>
      </c>
      <c r="D40" s="323"/>
      <c r="E40" s="323"/>
      <c r="F40" s="324"/>
      <c r="G40" s="58"/>
      <c r="H40" s="60">
        <f>+H38*H39/1000</f>
        <v>0</v>
      </c>
      <c r="I40" s="102"/>
      <c r="J40" s="102"/>
      <c r="K40" s="102"/>
      <c r="L40" s="102"/>
      <c r="M40" s="102"/>
      <c r="N40" s="102"/>
      <c r="O40" s="18"/>
      <c r="P40" s="185"/>
      <c r="Q40" s="185"/>
      <c r="R40" s="185"/>
      <c r="S40" s="185"/>
      <c r="T40" s="181"/>
      <c r="U40" s="181"/>
      <c r="V40" s="181"/>
      <c r="W40" s="181"/>
      <c r="X40" s="181"/>
      <c r="Y40" s="183"/>
      <c r="Z40" s="200"/>
      <c r="AA40" s="200"/>
      <c r="AB40" s="180"/>
      <c r="AC40" s="192"/>
      <c r="AD40" s="192"/>
      <c r="AE40" s="192"/>
      <c r="AF40" s="192"/>
      <c r="AG40" s="192"/>
      <c r="AH40" s="192"/>
      <c r="AI40" s="192"/>
      <c r="AJ40" s="192"/>
    </row>
    <row r="41" spans="1:36" ht="18.75" customHeight="1" x14ac:dyDescent="0.2">
      <c r="A41" s="192"/>
      <c r="B41" s="17">
        <v>25</v>
      </c>
      <c r="C41" s="301" t="s">
        <v>51</v>
      </c>
      <c r="D41" s="302"/>
      <c r="E41" s="302"/>
      <c r="F41" s="303"/>
      <c r="G41" s="58"/>
      <c r="H41" s="61">
        <f>IF(H40=0,0,+H37/H40)</f>
        <v>0</v>
      </c>
      <c r="I41" s="103"/>
      <c r="J41" s="103"/>
      <c r="K41" s="103"/>
      <c r="L41" s="103"/>
      <c r="M41" s="103"/>
      <c r="N41" s="103"/>
      <c r="O41" s="64"/>
      <c r="P41" s="185"/>
      <c r="Q41" s="185"/>
      <c r="R41" s="185"/>
      <c r="S41" s="185"/>
      <c r="T41" s="181"/>
      <c r="U41" s="181"/>
      <c r="V41" s="181"/>
      <c r="W41" s="181"/>
      <c r="X41" s="181"/>
      <c r="Y41" s="183"/>
      <c r="Z41" s="200"/>
      <c r="AA41" s="200"/>
      <c r="AB41" s="180"/>
      <c r="AC41" s="192"/>
      <c r="AD41" s="192"/>
      <c r="AE41" s="192"/>
      <c r="AF41" s="192"/>
      <c r="AG41" s="192"/>
      <c r="AH41" s="192"/>
      <c r="AI41" s="192"/>
      <c r="AJ41" s="192"/>
    </row>
    <row r="42" spans="1:36" ht="18.75" hidden="1" customHeight="1" x14ac:dyDescent="0.2">
      <c r="A42" s="192"/>
      <c r="B42" s="17">
        <v>26</v>
      </c>
      <c r="C42" s="293" t="s">
        <v>73</v>
      </c>
      <c r="D42" s="294"/>
      <c r="E42" s="294"/>
      <c r="F42" s="295"/>
      <c r="G42" s="221"/>
      <c r="H42" s="222">
        <f>IF(G21=0,0,+H37/(G21*0.4))</f>
        <v>0</v>
      </c>
      <c r="I42" s="64"/>
      <c r="J42" s="64"/>
      <c r="K42" s="64"/>
      <c r="L42" s="64"/>
      <c r="M42" s="64"/>
      <c r="N42" s="64"/>
      <c r="O42" s="155"/>
      <c r="P42" s="185"/>
      <c r="Q42" s="185"/>
      <c r="R42" s="185"/>
      <c r="S42" s="185"/>
      <c r="T42" s="181"/>
      <c r="U42" s="181"/>
      <c r="V42" s="181"/>
      <c r="W42" s="181"/>
      <c r="X42" s="181"/>
      <c r="Y42" s="183"/>
      <c r="Z42" s="200"/>
      <c r="AA42" s="200"/>
      <c r="AB42" s="180"/>
      <c r="AC42" s="192"/>
      <c r="AD42" s="192"/>
      <c r="AE42" s="192"/>
      <c r="AF42" s="192"/>
      <c r="AG42" s="192"/>
      <c r="AH42" s="192"/>
      <c r="AI42" s="192"/>
      <c r="AJ42" s="192"/>
    </row>
    <row r="43" spans="1:36" ht="18.75" customHeight="1" x14ac:dyDescent="0.2">
      <c r="A43" s="192"/>
      <c r="B43" s="17"/>
      <c r="C43" s="296" t="s">
        <v>4</v>
      </c>
      <c r="D43" s="296"/>
      <c r="E43" s="296"/>
      <c r="F43" s="296"/>
      <c r="G43" s="296"/>
      <c r="H43" s="296"/>
      <c r="I43" s="212"/>
      <c r="J43" s="155"/>
      <c r="K43" s="155"/>
      <c r="L43" s="155"/>
      <c r="M43" s="155"/>
      <c r="N43" s="155"/>
      <c r="O43" s="18"/>
      <c r="P43" s="185"/>
      <c r="Q43" s="185"/>
      <c r="R43" s="185"/>
      <c r="S43" s="201"/>
      <c r="T43" s="181"/>
      <c r="U43" s="181"/>
      <c r="V43" s="181"/>
      <c r="W43" s="181"/>
      <c r="X43" s="181"/>
      <c r="Y43" s="183"/>
      <c r="Z43" s="200"/>
      <c r="AA43" s="200"/>
      <c r="AB43" s="180"/>
      <c r="AC43" s="192"/>
      <c r="AD43" s="192"/>
      <c r="AE43" s="192"/>
      <c r="AF43" s="192"/>
      <c r="AG43" s="192"/>
      <c r="AH43" s="192"/>
      <c r="AI43" s="192"/>
      <c r="AJ43" s="192"/>
    </row>
    <row r="44" spans="1:36" ht="250.5" customHeight="1" x14ac:dyDescent="0.2">
      <c r="A44" s="192"/>
      <c r="B44" s="17">
        <v>27</v>
      </c>
      <c r="C44" s="297"/>
      <c r="D44" s="297"/>
      <c r="E44" s="297"/>
      <c r="F44" s="297"/>
      <c r="G44" s="297"/>
      <c r="H44" s="297"/>
      <c r="I44" s="297"/>
      <c r="J44" s="297"/>
      <c r="K44" s="297"/>
      <c r="L44" s="297"/>
      <c r="M44" s="297"/>
      <c r="N44" s="297"/>
      <c r="O44" s="79"/>
      <c r="P44" s="185"/>
      <c r="Q44" s="185"/>
      <c r="R44" s="185"/>
      <c r="S44" s="185"/>
      <c r="T44" s="202"/>
      <c r="U44" s="202"/>
      <c r="V44" s="202"/>
      <c r="W44" s="202"/>
      <c r="X44" s="202"/>
      <c r="Y44" s="202"/>
      <c r="Z44" s="202"/>
      <c r="AA44" s="181"/>
      <c r="AB44" s="181"/>
      <c r="AC44" s="181"/>
      <c r="AD44" s="181"/>
      <c r="AE44" s="181"/>
      <c r="AF44" s="181"/>
      <c r="AG44" s="183"/>
      <c r="AH44" s="200"/>
      <c r="AI44" s="200"/>
      <c r="AJ44" s="180"/>
    </row>
    <row r="45" spans="1:36" ht="15" customHeight="1" x14ac:dyDescent="0.2">
      <c r="A45" s="192"/>
      <c r="B45" s="17"/>
      <c r="C45" s="25"/>
      <c r="D45" s="25"/>
      <c r="E45" s="150"/>
      <c r="F45" s="18"/>
      <c r="G45" s="18"/>
      <c r="H45" s="18"/>
      <c r="I45" s="18"/>
      <c r="J45" s="18"/>
      <c r="K45" s="18"/>
      <c r="L45" s="18"/>
      <c r="M45" s="18"/>
      <c r="N45" s="18"/>
      <c r="O45" s="25"/>
      <c r="P45" s="185"/>
      <c r="Q45" s="185"/>
      <c r="R45" s="185"/>
      <c r="S45" s="185"/>
      <c r="T45" s="181"/>
      <c r="U45" s="181"/>
      <c r="V45" s="181"/>
      <c r="W45" s="181"/>
      <c r="X45" s="181"/>
      <c r="Y45" s="181"/>
      <c r="Z45" s="181"/>
      <c r="AA45" s="181"/>
      <c r="AB45" s="181"/>
      <c r="AC45" s="181"/>
      <c r="AD45" s="181"/>
      <c r="AE45" s="181"/>
      <c r="AF45" s="181"/>
      <c r="AG45" s="192"/>
      <c r="AH45" s="192"/>
      <c r="AI45" s="192"/>
      <c r="AJ45" s="192"/>
    </row>
    <row r="46" spans="1:36" ht="15" customHeight="1" x14ac:dyDescent="0.2">
      <c r="A46" s="192"/>
      <c r="B46" s="17"/>
      <c r="F46" s="25"/>
      <c r="G46" s="25"/>
      <c r="H46" s="25"/>
      <c r="I46" s="25"/>
      <c r="J46" s="25"/>
      <c r="K46" s="25"/>
      <c r="L46" s="25"/>
      <c r="M46" s="25"/>
      <c r="N46" s="25"/>
      <c r="O46" s="151"/>
      <c r="P46" s="185"/>
      <c r="Q46" s="185"/>
      <c r="R46" s="185"/>
      <c r="S46" s="185"/>
      <c r="T46" s="181"/>
      <c r="U46" s="181"/>
      <c r="V46" s="181"/>
      <c r="W46" s="181"/>
      <c r="X46" s="181"/>
      <c r="Y46" s="181"/>
      <c r="Z46" s="181"/>
      <c r="AA46" s="181"/>
      <c r="AB46" s="181"/>
      <c r="AC46" s="181"/>
      <c r="AD46" s="181"/>
      <c r="AE46" s="181"/>
      <c r="AF46" s="181"/>
      <c r="AG46" s="192"/>
      <c r="AH46" s="192"/>
      <c r="AI46" s="192"/>
      <c r="AJ46" s="192"/>
    </row>
    <row r="47" spans="1:36" ht="21.75" customHeight="1" x14ac:dyDescent="0.25">
      <c r="A47" s="192"/>
      <c r="B47" s="17"/>
      <c r="O47" s="69"/>
      <c r="P47" s="185"/>
      <c r="Q47" s="185"/>
      <c r="R47" s="185"/>
      <c r="S47" s="185"/>
      <c r="T47" s="181"/>
      <c r="U47" s="181"/>
      <c r="V47" s="181"/>
      <c r="W47" s="181"/>
      <c r="X47" s="181"/>
      <c r="Y47" s="181"/>
      <c r="Z47" s="181"/>
      <c r="AA47" s="181"/>
      <c r="AB47" s="181"/>
      <c r="AC47" s="181"/>
      <c r="AD47" s="181"/>
      <c r="AE47" s="181"/>
      <c r="AF47" s="181"/>
      <c r="AG47" s="192"/>
      <c r="AH47" s="192"/>
      <c r="AI47" s="192"/>
      <c r="AJ47" s="192"/>
    </row>
    <row r="48" spans="1:36" ht="15" customHeight="1" x14ac:dyDescent="0.25">
      <c r="A48" s="192"/>
      <c r="B48" s="49" t="s">
        <v>6</v>
      </c>
      <c r="C48" s="298" t="s">
        <v>10</v>
      </c>
      <c r="D48" s="299"/>
      <c r="E48" s="299"/>
      <c r="F48" s="149"/>
      <c r="G48" s="149"/>
      <c r="H48" s="69"/>
      <c r="I48" s="69"/>
      <c r="J48" s="69"/>
      <c r="K48" s="69"/>
      <c r="L48" s="69"/>
      <c r="M48" s="69"/>
      <c r="N48" s="69"/>
      <c r="O48" s="69"/>
      <c r="P48" s="183"/>
      <c r="Q48" s="185"/>
      <c r="R48" s="185"/>
      <c r="S48" s="185"/>
      <c r="T48" s="181"/>
      <c r="U48" s="181"/>
      <c r="V48" s="181"/>
      <c r="W48" s="181"/>
      <c r="X48" s="181"/>
      <c r="Y48" s="181"/>
      <c r="Z48" s="181"/>
      <c r="AA48" s="181"/>
      <c r="AB48" s="181"/>
      <c r="AC48" s="181"/>
      <c r="AD48" s="181"/>
      <c r="AE48" s="181"/>
      <c r="AF48" s="181"/>
      <c r="AG48" s="192"/>
      <c r="AH48" s="192"/>
      <c r="AI48" s="192"/>
      <c r="AJ48" s="192"/>
    </row>
    <row r="49" spans="1:36" ht="15" customHeight="1" x14ac:dyDescent="0.2">
      <c r="A49" s="192"/>
      <c r="B49" s="49" t="s">
        <v>7</v>
      </c>
      <c r="C49" s="298" t="s">
        <v>128</v>
      </c>
      <c r="D49" s="299"/>
      <c r="E49" s="299"/>
      <c r="F49" s="299"/>
      <c r="G49" s="299"/>
      <c r="H49" s="299"/>
      <c r="I49" s="151"/>
      <c r="J49" s="151"/>
      <c r="K49" s="151"/>
      <c r="L49" s="151"/>
      <c r="M49" s="151"/>
      <c r="N49" s="151"/>
      <c r="O49" s="154"/>
      <c r="P49" s="183"/>
      <c r="Q49" s="183"/>
      <c r="R49" s="183"/>
      <c r="S49" s="185"/>
      <c r="T49" s="181"/>
      <c r="U49" s="181"/>
      <c r="V49" s="181"/>
      <c r="W49" s="181"/>
      <c r="X49" s="181"/>
      <c r="Y49" s="181"/>
      <c r="Z49" s="181"/>
      <c r="AA49" s="181"/>
      <c r="AB49" s="181"/>
      <c r="AC49" s="181"/>
      <c r="AD49" s="181"/>
      <c r="AE49" s="181"/>
      <c r="AF49" s="181"/>
      <c r="AG49" s="192"/>
      <c r="AH49" s="192"/>
      <c r="AI49" s="192"/>
      <c r="AJ49" s="192"/>
    </row>
    <row r="50" spans="1:36" ht="15" hidden="1" customHeight="1" x14ac:dyDescent="0.2">
      <c r="A50" s="192"/>
      <c r="B50" s="49" t="s">
        <v>9</v>
      </c>
      <c r="C50" s="298" t="s">
        <v>36</v>
      </c>
      <c r="D50" s="299"/>
      <c r="E50" s="299"/>
      <c r="F50" s="154"/>
      <c r="G50" s="154"/>
      <c r="H50" s="154"/>
      <c r="I50" s="154"/>
      <c r="J50" s="154"/>
      <c r="K50" s="154"/>
      <c r="L50" s="154"/>
      <c r="M50" s="154"/>
      <c r="N50" s="154"/>
      <c r="P50" s="203"/>
      <c r="Q50" s="183"/>
      <c r="R50" s="183"/>
      <c r="S50" s="185"/>
      <c r="T50" s="181"/>
      <c r="U50" s="181"/>
      <c r="V50" s="181"/>
      <c r="W50" s="181"/>
      <c r="X50" s="181"/>
      <c r="Y50" s="181"/>
      <c r="Z50" s="181"/>
      <c r="AA50" s="181"/>
      <c r="AB50" s="181"/>
      <c r="AC50" s="181"/>
      <c r="AD50" s="181"/>
      <c r="AE50" s="181"/>
      <c r="AF50" s="181"/>
      <c r="AG50" s="192"/>
      <c r="AH50" s="192"/>
      <c r="AI50" s="192"/>
      <c r="AJ50" s="192"/>
    </row>
    <row r="51" spans="1:36" ht="15" customHeight="1" x14ac:dyDescent="0.2">
      <c r="A51" s="192"/>
      <c r="B51" s="49"/>
      <c r="K51" s="300" t="str">
        <f>L3</f>
        <v>Kreuzungsbereich 5</v>
      </c>
      <c r="L51" s="300"/>
      <c r="M51" s="300"/>
      <c r="P51" s="203"/>
      <c r="Q51" s="203"/>
      <c r="R51" s="203"/>
      <c r="S51" s="185"/>
      <c r="T51" s="181"/>
      <c r="U51" s="181"/>
      <c r="V51" s="181"/>
      <c r="W51" s="181"/>
      <c r="X51" s="181"/>
      <c r="Y51" s="181"/>
      <c r="Z51" s="181"/>
      <c r="AA51" s="181"/>
      <c r="AB51" s="181"/>
      <c r="AC51" s="181"/>
      <c r="AD51" s="181"/>
      <c r="AE51" s="181"/>
      <c r="AF51" s="181"/>
      <c r="AG51" s="192"/>
      <c r="AH51" s="192"/>
      <c r="AI51" s="192"/>
      <c r="AJ51" s="192"/>
    </row>
    <row r="52" spans="1:36" ht="15" customHeight="1" x14ac:dyDescent="0.2">
      <c r="A52" s="192"/>
      <c r="B52" s="17"/>
      <c r="C52" s="134"/>
      <c r="D52" s="134"/>
      <c r="E52" s="91"/>
      <c r="F52" s="134"/>
      <c r="H52" s="70"/>
      <c r="I52" s="70"/>
      <c r="J52" s="292" t="str">
        <f>Erläuterung!D23</f>
        <v>Berechnungsformular Strom - Lichtsignalanlagen - Version 2303_V3</v>
      </c>
      <c r="K52" s="292"/>
      <c r="L52" s="292"/>
      <c r="M52" s="292"/>
      <c r="N52" s="292"/>
      <c r="O52" s="292"/>
      <c r="P52" s="204"/>
      <c r="Q52" s="203"/>
      <c r="R52" s="203"/>
      <c r="S52" s="185"/>
      <c r="T52" s="181"/>
      <c r="U52" s="181"/>
      <c r="V52" s="181"/>
      <c r="W52" s="181"/>
      <c r="X52" s="181"/>
      <c r="Y52" s="181"/>
      <c r="Z52" s="181"/>
      <c r="AA52" s="181"/>
      <c r="AB52" s="181"/>
      <c r="AC52" s="181"/>
      <c r="AD52" s="181"/>
      <c r="AE52" s="181"/>
      <c r="AF52" s="181"/>
      <c r="AG52" s="192"/>
      <c r="AH52" s="192"/>
      <c r="AI52" s="192"/>
      <c r="AJ52" s="192"/>
    </row>
    <row r="53" spans="1:36" ht="15" customHeight="1" x14ac:dyDescent="0.2">
      <c r="A53" s="192"/>
      <c r="B53" s="134"/>
      <c r="P53" s="183"/>
      <c r="Q53" s="204"/>
      <c r="R53" s="204"/>
      <c r="S53" s="185"/>
      <c r="T53" s="181"/>
      <c r="U53" s="181"/>
      <c r="V53" s="181"/>
      <c r="W53" s="181"/>
      <c r="X53" s="181"/>
      <c r="Y53" s="181"/>
      <c r="Z53" s="181"/>
      <c r="AA53" s="181"/>
      <c r="AB53" s="181"/>
      <c r="AC53" s="181"/>
      <c r="AD53" s="181"/>
      <c r="AE53" s="181"/>
      <c r="AF53" s="181"/>
      <c r="AG53" s="192"/>
      <c r="AH53" s="192"/>
      <c r="AI53" s="192"/>
      <c r="AJ53" s="192"/>
    </row>
    <row r="54" spans="1:36" ht="24" customHeight="1" x14ac:dyDescent="0.2">
      <c r="A54" s="192"/>
      <c r="O54" s="134"/>
      <c r="P54" s="183"/>
      <c r="Q54" s="183"/>
      <c r="R54" s="183"/>
      <c r="S54" s="183"/>
      <c r="T54" s="180"/>
      <c r="U54" s="180"/>
      <c r="V54" s="180"/>
      <c r="W54" s="180"/>
      <c r="X54" s="180"/>
      <c r="Y54" s="180"/>
      <c r="Z54" s="180"/>
      <c r="AA54" s="180"/>
      <c r="AB54" s="180"/>
      <c r="AC54" s="180"/>
      <c r="AD54" s="180"/>
      <c r="AE54" s="180"/>
      <c r="AF54" s="180"/>
      <c r="AG54" s="192"/>
      <c r="AH54" s="192"/>
      <c r="AI54" s="192"/>
      <c r="AJ54" s="192"/>
    </row>
    <row r="55" spans="1:36" ht="24" customHeight="1" x14ac:dyDescent="0.2">
      <c r="A55" s="192"/>
      <c r="B55" s="193"/>
      <c r="C55" s="180"/>
      <c r="D55" s="180"/>
      <c r="E55" s="180"/>
      <c r="F55" s="180"/>
      <c r="G55" s="180"/>
      <c r="H55" s="180"/>
      <c r="I55" s="180"/>
      <c r="J55" s="180"/>
      <c r="K55" s="180"/>
      <c r="L55" s="180"/>
      <c r="M55" s="180"/>
      <c r="N55" s="180"/>
      <c r="O55" s="180"/>
      <c r="P55" s="205"/>
      <c r="Q55" s="205"/>
      <c r="R55" s="183"/>
      <c r="S55" s="183"/>
      <c r="T55" s="180"/>
      <c r="U55" s="180"/>
      <c r="V55" s="180"/>
      <c r="W55" s="180"/>
      <c r="X55" s="180"/>
      <c r="Y55" s="180"/>
      <c r="Z55" s="180"/>
      <c r="AA55" s="180"/>
      <c r="AB55" s="180"/>
      <c r="AC55" s="180"/>
      <c r="AD55" s="180"/>
      <c r="AE55" s="180"/>
      <c r="AF55" s="180"/>
      <c r="AG55" s="192"/>
      <c r="AH55" s="192"/>
      <c r="AI55" s="192"/>
      <c r="AJ55" s="192"/>
    </row>
    <row r="56" spans="1:36" ht="24" customHeight="1" x14ac:dyDescent="0.2">
      <c r="A56" s="192"/>
      <c r="B56" s="193"/>
      <c r="C56" s="180"/>
      <c r="D56" s="180"/>
      <c r="E56" s="180"/>
      <c r="F56" s="180"/>
      <c r="G56" s="180"/>
      <c r="H56" s="180"/>
      <c r="I56" s="180"/>
      <c r="J56" s="180"/>
      <c r="K56" s="180"/>
      <c r="L56" s="180"/>
      <c r="M56" s="180"/>
      <c r="N56" s="180"/>
      <c r="O56" s="180"/>
      <c r="P56" s="183"/>
      <c r="Q56" s="183"/>
      <c r="R56" s="183"/>
      <c r="S56" s="183"/>
      <c r="T56" s="183"/>
      <c r="U56" s="180"/>
      <c r="V56" s="180"/>
      <c r="W56" s="180"/>
      <c r="X56" s="180"/>
      <c r="Y56" s="180"/>
      <c r="Z56" s="180"/>
      <c r="AA56" s="180"/>
      <c r="AB56" s="180"/>
      <c r="AC56" s="180"/>
      <c r="AD56" s="180"/>
      <c r="AE56" s="180"/>
      <c r="AF56" s="180"/>
      <c r="AG56" s="192"/>
      <c r="AH56" s="192"/>
      <c r="AI56" s="192"/>
      <c r="AJ56" s="192"/>
    </row>
    <row r="57" spans="1:36" ht="24" customHeight="1" x14ac:dyDescent="0.2">
      <c r="A57" s="192"/>
      <c r="B57" s="193"/>
      <c r="C57" s="180"/>
      <c r="D57" s="180"/>
      <c r="E57" s="180"/>
      <c r="F57" s="180"/>
      <c r="G57" s="180"/>
      <c r="H57" s="180"/>
      <c r="I57" s="180"/>
      <c r="J57" s="180"/>
      <c r="K57" s="180"/>
      <c r="L57" s="180"/>
      <c r="M57" s="180"/>
      <c r="N57" s="180"/>
      <c r="O57" s="180"/>
      <c r="P57" s="183"/>
      <c r="Q57" s="183"/>
      <c r="R57" s="183"/>
      <c r="S57" s="183"/>
      <c r="T57" s="180"/>
      <c r="U57" s="180"/>
      <c r="V57" s="180"/>
      <c r="W57" s="180"/>
      <c r="X57" s="180"/>
      <c r="Y57" s="180"/>
      <c r="Z57" s="180"/>
      <c r="AA57" s="180"/>
      <c r="AB57" s="180"/>
      <c r="AC57" s="180"/>
      <c r="AD57" s="180"/>
      <c r="AE57" s="180"/>
      <c r="AF57" s="180"/>
      <c r="AG57" s="192"/>
      <c r="AH57" s="192"/>
      <c r="AI57" s="192"/>
      <c r="AJ57" s="192"/>
    </row>
    <row r="58" spans="1:36" ht="24" customHeight="1" x14ac:dyDescent="0.2">
      <c r="A58" s="192"/>
      <c r="B58" s="193"/>
      <c r="C58" s="180"/>
      <c r="D58" s="180"/>
      <c r="E58" s="180"/>
      <c r="F58" s="180"/>
      <c r="G58" s="180"/>
      <c r="H58" s="180"/>
      <c r="I58" s="180"/>
      <c r="J58" s="180"/>
      <c r="K58" s="180"/>
      <c r="L58" s="180"/>
      <c r="M58" s="180"/>
      <c r="N58" s="180"/>
      <c r="O58" s="180"/>
      <c r="P58" s="204"/>
      <c r="Q58" s="204"/>
      <c r="R58" s="204"/>
      <c r="S58" s="204"/>
      <c r="T58" s="180"/>
      <c r="U58" s="180"/>
      <c r="V58" s="180"/>
      <c r="W58" s="180"/>
      <c r="X58" s="180"/>
      <c r="Y58" s="180"/>
      <c r="Z58" s="180"/>
      <c r="AA58" s="180"/>
      <c r="AB58" s="180"/>
      <c r="AC58" s="180"/>
      <c r="AD58" s="180"/>
      <c r="AE58" s="180"/>
      <c r="AF58" s="180"/>
      <c r="AG58" s="192"/>
      <c r="AH58" s="192"/>
      <c r="AI58" s="192"/>
      <c r="AJ58" s="192"/>
    </row>
    <row r="59" spans="1:36" ht="24" customHeight="1" x14ac:dyDescent="0.2">
      <c r="A59" s="192"/>
      <c r="B59" s="193"/>
      <c r="C59" s="180"/>
      <c r="D59" s="180"/>
      <c r="E59" s="180"/>
      <c r="F59" s="180"/>
      <c r="G59" s="180"/>
      <c r="H59" s="180"/>
      <c r="I59" s="180"/>
      <c r="J59" s="180"/>
      <c r="K59" s="180"/>
      <c r="L59" s="180"/>
      <c r="M59" s="180"/>
      <c r="N59" s="180"/>
      <c r="O59" s="180"/>
      <c r="P59" s="183"/>
      <c r="Q59" s="183"/>
      <c r="R59" s="183"/>
      <c r="S59" s="183"/>
      <c r="T59" s="180"/>
      <c r="U59" s="180"/>
      <c r="V59" s="180"/>
      <c r="W59" s="180"/>
      <c r="X59" s="180"/>
      <c r="Y59" s="180"/>
      <c r="Z59" s="180"/>
      <c r="AA59" s="180"/>
      <c r="AB59" s="180"/>
      <c r="AC59" s="180"/>
      <c r="AD59" s="180"/>
      <c r="AE59" s="180"/>
      <c r="AF59" s="180"/>
      <c r="AG59" s="183"/>
      <c r="AH59" s="180"/>
      <c r="AI59" s="180"/>
      <c r="AJ59" s="180"/>
    </row>
    <row r="60" spans="1:36" ht="25.5" customHeight="1" x14ac:dyDescent="0.2">
      <c r="A60" s="192"/>
      <c r="B60" s="193"/>
      <c r="C60" s="180"/>
      <c r="D60" s="180"/>
      <c r="E60" s="180"/>
      <c r="F60" s="180"/>
      <c r="G60" s="180"/>
      <c r="H60" s="180"/>
      <c r="I60" s="180"/>
      <c r="J60" s="180"/>
      <c r="K60" s="180"/>
      <c r="L60" s="180"/>
      <c r="M60" s="180"/>
      <c r="N60" s="180"/>
      <c r="O60" s="180"/>
      <c r="P60" s="183"/>
      <c r="Q60" s="183"/>
      <c r="R60" s="183"/>
      <c r="S60" s="183"/>
      <c r="T60" s="180"/>
      <c r="U60" s="180"/>
      <c r="V60" s="180"/>
      <c r="W60" s="180"/>
      <c r="X60" s="180"/>
      <c r="Y60" s="180"/>
      <c r="Z60" s="180"/>
      <c r="AA60" s="180"/>
      <c r="AB60" s="180"/>
      <c r="AC60" s="180"/>
      <c r="AD60" s="180"/>
      <c r="AE60" s="180"/>
      <c r="AF60" s="180"/>
      <c r="AG60" s="183"/>
      <c r="AH60" s="180"/>
      <c r="AI60" s="180"/>
      <c r="AJ60" s="180"/>
    </row>
    <row r="61" spans="1:36" x14ac:dyDescent="0.2">
      <c r="A61" s="192"/>
      <c r="B61" s="193"/>
      <c r="C61" s="180"/>
      <c r="D61" s="180"/>
      <c r="E61" s="180"/>
      <c r="F61" s="180"/>
      <c r="G61" s="180"/>
      <c r="H61" s="180"/>
      <c r="I61" s="180"/>
      <c r="J61" s="180"/>
      <c r="K61" s="180"/>
      <c r="L61" s="180"/>
      <c r="M61" s="180"/>
      <c r="N61" s="180"/>
      <c r="O61" s="180"/>
      <c r="P61" s="183"/>
      <c r="Q61" s="183"/>
      <c r="R61" s="183"/>
      <c r="S61" s="183"/>
      <c r="T61" s="180"/>
      <c r="U61" s="180"/>
      <c r="V61" s="180"/>
      <c r="W61" s="180"/>
      <c r="X61" s="180"/>
      <c r="Y61" s="180"/>
      <c r="Z61" s="180"/>
      <c r="AA61" s="180"/>
      <c r="AB61" s="180"/>
      <c r="AC61" s="180"/>
      <c r="AD61" s="180"/>
      <c r="AE61" s="180"/>
      <c r="AF61" s="180"/>
      <c r="AG61" s="183"/>
      <c r="AH61" s="180"/>
      <c r="AI61" s="180"/>
      <c r="AJ61" s="180"/>
    </row>
    <row r="62" spans="1:36" x14ac:dyDescent="0.2">
      <c r="A62" s="192"/>
      <c r="B62" s="193"/>
      <c r="C62" s="180"/>
      <c r="D62" s="180"/>
      <c r="E62" s="180"/>
      <c r="F62" s="180"/>
      <c r="G62" s="180"/>
      <c r="H62" s="180"/>
      <c r="I62" s="180"/>
      <c r="J62" s="180"/>
      <c r="K62" s="180"/>
      <c r="L62" s="180"/>
      <c r="M62" s="180"/>
      <c r="N62" s="180"/>
      <c r="O62" s="180"/>
      <c r="P62" s="183"/>
      <c r="Q62" s="183"/>
      <c r="R62" s="183"/>
      <c r="S62" s="183"/>
      <c r="T62" s="180"/>
      <c r="U62" s="180"/>
      <c r="V62" s="180"/>
      <c r="W62" s="180"/>
      <c r="X62" s="180"/>
      <c r="Y62" s="180"/>
      <c r="Z62" s="180"/>
      <c r="AA62" s="180"/>
      <c r="AB62" s="180"/>
      <c r="AC62" s="180"/>
      <c r="AD62" s="180"/>
      <c r="AE62" s="180"/>
      <c r="AF62" s="180"/>
      <c r="AG62" s="183"/>
      <c r="AH62" s="180"/>
      <c r="AI62" s="180"/>
      <c r="AJ62" s="180"/>
    </row>
    <row r="63" spans="1:36" x14ac:dyDescent="0.2">
      <c r="A63" s="192"/>
      <c r="B63" s="193"/>
      <c r="C63" s="180"/>
      <c r="D63" s="180"/>
      <c r="E63" s="180"/>
      <c r="F63" s="180"/>
      <c r="G63" s="180"/>
      <c r="H63" s="180"/>
      <c r="I63" s="180"/>
      <c r="J63" s="180"/>
      <c r="K63" s="180"/>
      <c r="L63" s="180"/>
      <c r="M63" s="180"/>
      <c r="N63" s="180"/>
      <c r="O63" s="180"/>
      <c r="P63" s="183"/>
      <c r="Q63" s="183"/>
      <c r="R63" s="183"/>
      <c r="S63" s="183"/>
      <c r="T63" s="180"/>
      <c r="U63" s="180"/>
      <c r="V63" s="180"/>
      <c r="W63" s="180"/>
      <c r="X63" s="180"/>
      <c r="Y63" s="180"/>
      <c r="Z63" s="180"/>
      <c r="AA63" s="180"/>
      <c r="AB63" s="180"/>
      <c r="AC63" s="180"/>
      <c r="AD63" s="180"/>
      <c r="AE63" s="180"/>
      <c r="AF63" s="180"/>
      <c r="AG63" s="183"/>
      <c r="AH63" s="180"/>
      <c r="AI63" s="180"/>
      <c r="AJ63" s="180"/>
    </row>
    <row r="64" spans="1:36" x14ac:dyDescent="0.2">
      <c r="A64" s="192"/>
      <c r="B64" s="193"/>
      <c r="C64" s="180"/>
      <c r="D64" s="180"/>
      <c r="E64" s="180"/>
      <c r="F64" s="180"/>
      <c r="G64" s="180"/>
      <c r="H64" s="180"/>
      <c r="I64" s="180"/>
      <c r="J64" s="180"/>
      <c r="K64" s="180"/>
      <c r="L64" s="180"/>
      <c r="M64" s="180"/>
      <c r="N64" s="180"/>
      <c r="O64" s="180"/>
      <c r="P64" s="183"/>
      <c r="Q64" s="183"/>
      <c r="R64" s="183"/>
      <c r="S64" s="183"/>
      <c r="T64" s="180"/>
      <c r="U64" s="180"/>
      <c r="V64" s="180"/>
      <c r="W64" s="180"/>
      <c r="X64" s="180"/>
      <c r="Y64" s="180"/>
      <c r="Z64" s="180"/>
      <c r="AA64" s="180"/>
      <c r="AB64" s="180"/>
      <c r="AC64" s="180"/>
      <c r="AD64" s="180"/>
      <c r="AE64" s="180"/>
      <c r="AF64" s="180"/>
      <c r="AG64" s="183"/>
      <c r="AH64" s="180"/>
      <c r="AI64" s="180"/>
      <c r="AJ64" s="180"/>
    </row>
    <row r="65" spans="1:36" x14ac:dyDescent="0.2">
      <c r="A65" s="192"/>
      <c r="B65" s="193"/>
      <c r="C65" s="180"/>
      <c r="D65" s="180"/>
      <c r="E65" s="180"/>
      <c r="F65" s="180"/>
      <c r="G65" s="180"/>
      <c r="H65" s="180"/>
      <c r="I65" s="180"/>
      <c r="J65" s="180"/>
      <c r="K65" s="180"/>
      <c r="L65" s="180"/>
      <c r="M65" s="180"/>
      <c r="N65" s="180"/>
      <c r="O65" s="180"/>
      <c r="P65" s="183"/>
      <c r="Q65" s="183"/>
      <c r="R65" s="183"/>
      <c r="S65" s="183"/>
      <c r="T65" s="180"/>
      <c r="U65" s="180"/>
      <c r="V65" s="180"/>
      <c r="W65" s="180"/>
      <c r="X65" s="180"/>
      <c r="Y65" s="180"/>
      <c r="Z65" s="180"/>
      <c r="AA65" s="180"/>
      <c r="AB65" s="180"/>
      <c r="AC65" s="180"/>
      <c r="AD65" s="180"/>
      <c r="AE65" s="180"/>
      <c r="AF65" s="180"/>
      <c r="AG65" s="183"/>
      <c r="AH65" s="180"/>
      <c r="AI65" s="180"/>
      <c r="AJ65" s="180"/>
    </row>
    <row r="66" spans="1:36" x14ac:dyDescent="0.2">
      <c r="A66" s="192"/>
      <c r="B66" s="193"/>
      <c r="C66" s="180"/>
      <c r="D66" s="180"/>
      <c r="E66" s="180"/>
      <c r="F66" s="180"/>
      <c r="G66" s="180"/>
      <c r="H66" s="180"/>
      <c r="I66" s="180"/>
      <c r="J66" s="180"/>
      <c r="K66" s="180"/>
      <c r="L66" s="180"/>
      <c r="M66" s="180"/>
      <c r="N66" s="180"/>
      <c r="O66" s="180"/>
      <c r="P66" s="183"/>
      <c r="Q66" s="183"/>
      <c r="R66" s="183"/>
      <c r="S66" s="183"/>
      <c r="T66" s="180"/>
      <c r="U66" s="180"/>
      <c r="V66" s="180"/>
      <c r="W66" s="180"/>
      <c r="X66" s="180"/>
      <c r="Y66" s="180"/>
      <c r="Z66" s="180"/>
      <c r="AA66" s="180"/>
      <c r="AB66" s="180"/>
      <c r="AC66" s="180"/>
      <c r="AD66" s="180"/>
      <c r="AE66" s="180"/>
      <c r="AF66" s="180"/>
      <c r="AG66" s="183"/>
      <c r="AH66" s="180"/>
      <c r="AI66" s="180"/>
      <c r="AJ66" s="180"/>
    </row>
    <row r="67" spans="1:36" x14ac:dyDescent="0.2">
      <c r="A67" s="192"/>
      <c r="B67" s="193"/>
      <c r="C67" s="180"/>
      <c r="D67" s="180"/>
      <c r="E67" s="180"/>
      <c r="F67" s="180"/>
      <c r="G67" s="180"/>
      <c r="H67" s="180"/>
      <c r="I67" s="180"/>
      <c r="J67" s="180"/>
      <c r="K67" s="180"/>
      <c r="L67" s="180"/>
      <c r="M67" s="180"/>
      <c r="N67" s="180"/>
      <c r="O67" s="180"/>
      <c r="P67" s="183"/>
      <c r="Q67" s="183"/>
      <c r="R67" s="183"/>
      <c r="S67" s="183"/>
      <c r="T67" s="180"/>
      <c r="U67" s="180"/>
      <c r="V67" s="180"/>
      <c r="W67" s="180"/>
      <c r="X67" s="180"/>
      <c r="Y67" s="180"/>
      <c r="Z67" s="180"/>
      <c r="AA67" s="180"/>
      <c r="AB67" s="180"/>
      <c r="AC67" s="180"/>
      <c r="AD67" s="180"/>
      <c r="AE67" s="180"/>
      <c r="AF67" s="180"/>
      <c r="AG67" s="183"/>
      <c r="AH67" s="180"/>
      <c r="AI67" s="180"/>
      <c r="AJ67" s="180"/>
    </row>
    <row r="68" spans="1:36" x14ac:dyDescent="0.2">
      <c r="A68" s="192"/>
      <c r="B68" s="193"/>
      <c r="C68" s="180"/>
      <c r="D68" s="180"/>
      <c r="E68" s="180"/>
      <c r="F68" s="180"/>
      <c r="G68" s="180"/>
      <c r="H68" s="180"/>
      <c r="I68" s="180"/>
      <c r="J68" s="180"/>
      <c r="K68" s="180"/>
      <c r="L68" s="180"/>
      <c r="M68" s="180"/>
      <c r="N68" s="180"/>
      <c r="O68" s="180"/>
      <c r="P68" s="183"/>
      <c r="Q68" s="183"/>
      <c r="R68" s="183"/>
      <c r="S68" s="183"/>
      <c r="T68" s="180"/>
      <c r="U68" s="180"/>
      <c r="V68" s="180"/>
      <c r="W68" s="180"/>
      <c r="X68" s="180"/>
      <c r="Y68" s="180"/>
      <c r="Z68" s="180"/>
      <c r="AA68" s="180"/>
      <c r="AB68" s="180"/>
      <c r="AC68" s="180"/>
      <c r="AD68" s="180"/>
      <c r="AE68" s="180"/>
      <c r="AF68" s="180"/>
      <c r="AG68" s="183"/>
      <c r="AH68" s="180"/>
      <c r="AI68" s="180"/>
      <c r="AJ68" s="180"/>
    </row>
    <row r="69" spans="1:36" x14ac:dyDescent="0.2">
      <c r="A69" s="192"/>
      <c r="B69" s="193"/>
      <c r="C69" s="180"/>
      <c r="D69" s="180"/>
      <c r="E69" s="180"/>
      <c r="F69" s="180"/>
      <c r="G69" s="180"/>
      <c r="H69" s="180"/>
      <c r="I69" s="180"/>
      <c r="J69" s="180"/>
      <c r="K69" s="180"/>
      <c r="L69" s="180"/>
      <c r="M69" s="180"/>
      <c r="N69" s="180"/>
      <c r="O69" s="180"/>
      <c r="P69" s="183"/>
      <c r="Q69" s="183"/>
      <c r="R69" s="183"/>
      <c r="S69" s="183"/>
      <c r="T69" s="180"/>
      <c r="U69" s="180"/>
      <c r="V69" s="180"/>
      <c r="W69" s="180"/>
      <c r="X69" s="180"/>
      <c r="Y69" s="180"/>
      <c r="Z69" s="180"/>
      <c r="AA69" s="180"/>
      <c r="AB69" s="180"/>
      <c r="AC69" s="180"/>
      <c r="AD69" s="180"/>
      <c r="AE69" s="180"/>
      <c r="AF69" s="180"/>
      <c r="AG69" s="183"/>
      <c r="AH69" s="180"/>
      <c r="AI69" s="180"/>
      <c r="AJ69" s="180"/>
    </row>
    <row r="70" spans="1:36" x14ac:dyDescent="0.2">
      <c r="A70" s="192"/>
      <c r="B70" s="193"/>
      <c r="C70" s="180"/>
      <c r="D70" s="180"/>
      <c r="E70" s="180"/>
      <c r="F70" s="180"/>
      <c r="G70" s="180"/>
      <c r="H70" s="180"/>
      <c r="I70" s="180"/>
      <c r="J70" s="180"/>
      <c r="K70" s="180"/>
      <c r="L70" s="180"/>
      <c r="M70" s="180"/>
      <c r="N70" s="180"/>
      <c r="O70" s="180"/>
      <c r="P70" s="183"/>
      <c r="Q70" s="183"/>
      <c r="R70" s="183"/>
      <c r="S70" s="183"/>
      <c r="T70" s="180"/>
      <c r="U70" s="180"/>
      <c r="V70" s="180"/>
      <c r="W70" s="180"/>
      <c r="X70" s="180"/>
      <c r="Y70" s="180"/>
      <c r="Z70" s="180"/>
      <c r="AA70" s="180"/>
      <c r="AB70" s="180"/>
      <c r="AC70" s="180"/>
      <c r="AD70" s="180"/>
      <c r="AE70" s="180"/>
      <c r="AF70" s="180"/>
      <c r="AG70" s="183"/>
      <c r="AH70" s="180"/>
      <c r="AI70" s="180"/>
      <c r="AJ70" s="180"/>
    </row>
    <row r="71" spans="1:36" x14ac:dyDescent="0.2">
      <c r="A71" s="192"/>
      <c r="B71" s="193"/>
      <c r="C71" s="180"/>
      <c r="D71" s="180"/>
      <c r="E71" s="180"/>
      <c r="F71" s="180"/>
      <c r="G71" s="180"/>
      <c r="H71" s="180"/>
      <c r="I71" s="180"/>
      <c r="J71" s="180"/>
      <c r="K71" s="180"/>
      <c r="L71" s="180"/>
      <c r="M71" s="180"/>
      <c r="N71" s="180"/>
      <c r="O71" s="180"/>
      <c r="P71" s="183"/>
      <c r="Q71" s="183"/>
      <c r="R71" s="183"/>
      <c r="S71" s="183"/>
      <c r="T71" s="180"/>
      <c r="U71" s="180"/>
      <c r="V71" s="180"/>
      <c r="W71" s="180"/>
      <c r="X71" s="180"/>
      <c r="Y71" s="180"/>
      <c r="Z71" s="180"/>
      <c r="AA71" s="180"/>
      <c r="AB71" s="180"/>
      <c r="AC71" s="180"/>
      <c r="AD71" s="180"/>
      <c r="AE71" s="180"/>
      <c r="AF71" s="180"/>
      <c r="AG71" s="183"/>
      <c r="AH71" s="180"/>
      <c r="AI71" s="180"/>
      <c r="AJ71" s="180"/>
    </row>
    <row r="72" spans="1:36" x14ac:dyDescent="0.2">
      <c r="A72" s="192"/>
      <c r="B72" s="193"/>
      <c r="C72" s="180"/>
      <c r="D72" s="180"/>
      <c r="E72" s="180"/>
      <c r="F72" s="180"/>
      <c r="G72" s="180"/>
      <c r="H72" s="180"/>
      <c r="I72" s="180"/>
      <c r="J72" s="180"/>
      <c r="K72" s="180"/>
      <c r="L72" s="180"/>
      <c r="M72" s="180"/>
      <c r="N72" s="180"/>
      <c r="O72" s="180"/>
      <c r="P72" s="183"/>
      <c r="Q72" s="183"/>
      <c r="R72" s="183"/>
      <c r="S72" s="183"/>
      <c r="T72" s="180"/>
      <c r="U72" s="180"/>
      <c r="V72" s="180"/>
      <c r="W72" s="180"/>
      <c r="X72" s="180"/>
      <c r="Y72" s="180"/>
      <c r="Z72" s="180"/>
      <c r="AA72" s="180"/>
      <c r="AB72" s="180"/>
      <c r="AC72" s="180"/>
      <c r="AD72" s="180"/>
      <c r="AE72" s="180"/>
      <c r="AF72" s="180"/>
      <c r="AG72" s="183"/>
      <c r="AH72" s="180"/>
      <c r="AI72" s="180"/>
      <c r="AJ72" s="180"/>
    </row>
    <row r="73" spans="1:36" x14ac:dyDescent="0.2">
      <c r="A73" s="192"/>
      <c r="B73" s="193"/>
      <c r="C73" s="180"/>
      <c r="D73" s="180"/>
      <c r="E73" s="180"/>
      <c r="F73" s="180"/>
      <c r="G73" s="180"/>
      <c r="H73" s="180"/>
      <c r="I73" s="180"/>
      <c r="J73" s="180"/>
      <c r="K73" s="180"/>
      <c r="L73" s="180"/>
      <c r="M73" s="180"/>
      <c r="N73" s="180"/>
      <c r="O73" s="180"/>
      <c r="P73" s="183"/>
      <c r="Q73" s="183"/>
      <c r="R73" s="183"/>
      <c r="S73" s="183"/>
      <c r="T73" s="180"/>
      <c r="U73" s="180"/>
      <c r="V73" s="180"/>
      <c r="W73" s="180"/>
      <c r="X73" s="180"/>
      <c r="Y73" s="180"/>
      <c r="Z73" s="180"/>
      <c r="AA73" s="180"/>
      <c r="AB73" s="180"/>
      <c r="AC73" s="180"/>
      <c r="AD73" s="180"/>
      <c r="AE73" s="180"/>
      <c r="AF73" s="180"/>
      <c r="AG73" s="183"/>
      <c r="AH73" s="180"/>
      <c r="AI73" s="180"/>
      <c r="AJ73" s="180"/>
    </row>
    <row r="74" spans="1:36" x14ac:dyDescent="0.2">
      <c r="A74" s="192"/>
      <c r="B74" s="193"/>
      <c r="C74" s="180"/>
      <c r="D74" s="180"/>
      <c r="E74" s="180"/>
      <c r="F74" s="180"/>
      <c r="G74" s="180"/>
      <c r="H74" s="180"/>
      <c r="I74" s="180"/>
      <c r="J74" s="180"/>
      <c r="K74" s="180"/>
      <c r="L74" s="180"/>
      <c r="M74" s="180"/>
      <c r="N74" s="180"/>
      <c r="O74" s="180"/>
      <c r="P74" s="183"/>
      <c r="Q74" s="183"/>
      <c r="R74" s="183"/>
      <c r="S74" s="183"/>
      <c r="T74" s="180"/>
      <c r="U74" s="180"/>
      <c r="V74" s="180"/>
      <c r="W74" s="180"/>
      <c r="X74" s="180"/>
      <c r="Y74" s="180"/>
      <c r="Z74" s="180"/>
      <c r="AA74" s="180"/>
      <c r="AB74" s="180"/>
      <c r="AC74" s="180"/>
      <c r="AD74" s="180"/>
      <c r="AE74" s="180"/>
      <c r="AF74" s="180"/>
      <c r="AG74" s="183"/>
      <c r="AH74" s="180"/>
      <c r="AI74" s="180"/>
      <c r="AJ74" s="180"/>
    </row>
    <row r="75" spans="1:36" x14ac:dyDescent="0.2">
      <c r="A75" s="192"/>
      <c r="B75" s="193"/>
      <c r="C75" s="180"/>
      <c r="D75" s="180"/>
      <c r="E75" s="180"/>
      <c r="F75" s="180"/>
      <c r="G75" s="180"/>
      <c r="H75" s="180"/>
      <c r="I75" s="180"/>
      <c r="J75" s="180"/>
      <c r="K75" s="180"/>
      <c r="L75" s="180"/>
      <c r="M75" s="180"/>
      <c r="N75" s="180"/>
      <c r="O75" s="180"/>
      <c r="P75" s="183"/>
      <c r="Q75" s="183"/>
      <c r="R75" s="183"/>
      <c r="S75" s="183"/>
      <c r="T75" s="180"/>
      <c r="U75" s="180"/>
      <c r="V75" s="180"/>
      <c r="W75" s="180"/>
      <c r="X75" s="180"/>
      <c r="Y75" s="180"/>
      <c r="Z75" s="180"/>
      <c r="AA75" s="180"/>
      <c r="AB75" s="180"/>
      <c r="AC75" s="180"/>
      <c r="AD75" s="180"/>
      <c r="AE75" s="180"/>
      <c r="AF75" s="180"/>
      <c r="AG75" s="183"/>
      <c r="AH75" s="180"/>
      <c r="AI75" s="180"/>
      <c r="AJ75" s="180"/>
    </row>
    <row r="76" spans="1:36" x14ac:dyDescent="0.2">
      <c r="A76" s="192"/>
      <c r="B76" s="193"/>
      <c r="C76" s="180"/>
      <c r="D76" s="180"/>
      <c r="E76" s="180"/>
      <c r="F76" s="180"/>
      <c r="G76" s="180"/>
      <c r="H76" s="180"/>
      <c r="I76" s="180"/>
      <c r="J76" s="180"/>
      <c r="K76" s="180"/>
      <c r="L76" s="180"/>
      <c r="M76" s="180"/>
      <c r="N76" s="180"/>
      <c r="O76" s="180"/>
      <c r="P76" s="183"/>
      <c r="Q76" s="183"/>
      <c r="R76" s="183"/>
      <c r="S76" s="183"/>
      <c r="T76" s="180"/>
      <c r="U76" s="180"/>
      <c r="V76" s="180"/>
      <c r="W76" s="180"/>
      <c r="X76" s="180"/>
      <c r="Y76" s="180"/>
      <c r="Z76" s="180"/>
      <c r="AA76" s="180"/>
      <c r="AB76" s="180"/>
      <c r="AC76" s="180"/>
      <c r="AD76" s="180"/>
      <c r="AE76" s="180"/>
      <c r="AF76" s="180"/>
      <c r="AG76" s="183"/>
      <c r="AH76" s="180"/>
      <c r="AI76" s="180"/>
      <c r="AJ76" s="180"/>
    </row>
    <row r="77" spans="1:36" x14ac:dyDescent="0.2">
      <c r="A77" s="192"/>
      <c r="B77" s="193"/>
      <c r="C77" s="180"/>
      <c r="D77" s="180"/>
      <c r="E77" s="180"/>
      <c r="F77" s="180"/>
      <c r="G77" s="180"/>
      <c r="H77" s="180"/>
      <c r="I77" s="180"/>
      <c r="J77" s="180"/>
      <c r="K77" s="180"/>
      <c r="L77" s="180"/>
      <c r="M77" s="180"/>
      <c r="N77" s="180"/>
      <c r="O77" s="180"/>
      <c r="P77" s="183"/>
      <c r="Q77" s="183"/>
      <c r="R77" s="183"/>
      <c r="S77" s="183"/>
      <c r="T77" s="180"/>
      <c r="U77" s="180"/>
      <c r="V77" s="180"/>
      <c r="W77" s="180"/>
      <c r="X77" s="180"/>
      <c r="Y77" s="180"/>
      <c r="Z77" s="180"/>
      <c r="AA77" s="180"/>
      <c r="AB77" s="180"/>
      <c r="AC77" s="180"/>
      <c r="AD77" s="180"/>
      <c r="AE77" s="180"/>
      <c r="AF77" s="180"/>
      <c r="AG77" s="183"/>
      <c r="AH77" s="180"/>
      <c r="AI77" s="180"/>
      <c r="AJ77" s="180"/>
    </row>
    <row r="78" spans="1:36" x14ac:dyDescent="0.2">
      <c r="A78" s="192"/>
      <c r="B78" s="193"/>
      <c r="C78" s="180"/>
      <c r="D78" s="180"/>
      <c r="E78" s="180"/>
      <c r="F78" s="180"/>
      <c r="G78" s="180"/>
      <c r="H78" s="180"/>
      <c r="I78" s="180"/>
      <c r="J78" s="180"/>
      <c r="K78" s="180"/>
      <c r="L78" s="180"/>
      <c r="M78" s="180"/>
      <c r="N78" s="180"/>
      <c r="O78" s="180"/>
      <c r="P78" s="183"/>
      <c r="Q78" s="183"/>
      <c r="R78" s="183"/>
      <c r="S78" s="183"/>
      <c r="T78" s="180"/>
      <c r="U78" s="180"/>
      <c r="V78" s="180"/>
      <c r="W78" s="180"/>
      <c r="X78" s="180"/>
      <c r="Y78" s="180"/>
      <c r="Z78" s="180"/>
      <c r="AA78" s="180"/>
      <c r="AB78" s="180"/>
      <c r="AC78" s="180"/>
      <c r="AD78" s="180"/>
      <c r="AE78" s="180"/>
      <c r="AF78" s="180"/>
      <c r="AG78" s="183"/>
      <c r="AH78" s="180"/>
      <c r="AI78" s="180"/>
      <c r="AJ78" s="180"/>
    </row>
    <row r="79" spans="1:36" x14ac:dyDescent="0.2">
      <c r="A79" s="192"/>
      <c r="B79" s="193"/>
      <c r="C79" s="180"/>
      <c r="D79" s="180"/>
      <c r="E79" s="180"/>
      <c r="F79" s="180"/>
      <c r="G79" s="180"/>
      <c r="H79" s="180"/>
      <c r="I79" s="180"/>
      <c r="J79" s="180"/>
      <c r="K79" s="180"/>
      <c r="L79" s="180"/>
      <c r="M79" s="180"/>
      <c r="N79" s="180"/>
      <c r="O79" s="180"/>
      <c r="P79" s="183"/>
      <c r="Q79" s="183"/>
      <c r="R79" s="183"/>
      <c r="S79" s="183"/>
      <c r="T79" s="180"/>
      <c r="U79" s="180"/>
      <c r="V79" s="180"/>
      <c r="W79" s="180"/>
      <c r="X79" s="180"/>
      <c r="Y79" s="180"/>
      <c r="Z79" s="180"/>
      <c r="AA79" s="180"/>
      <c r="AB79" s="180"/>
      <c r="AC79" s="180"/>
      <c r="AD79" s="180"/>
      <c r="AE79" s="180"/>
      <c r="AF79" s="180"/>
      <c r="AG79" s="183"/>
      <c r="AH79" s="180"/>
      <c r="AI79" s="180"/>
      <c r="AJ79" s="180"/>
    </row>
    <row r="80" spans="1:36" x14ac:dyDescent="0.2">
      <c r="A80" s="192"/>
      <c r="B80" s="193"/>
      <c r="C80" s="180"/>
      <c r="D80" s="180"/>
      <c r="E80" s="180"/>
      <c r="F80" s="180"/>
      <c r="G80" s="180"/>
      <c r="H80" s="180"/>
      <c r="I80" s="180"/>
      <c r="J80" s="180"/>
      <c r="K80" s="180"/>
      <c r="L80" s="180"/>
      <c r="M80" s="180"/>
      <c r="N80" s="180"/>
      <c r="O80" s="180"/>
      <c r="P80" s="183"/>
      <c r="Q80" s="183"/>
      <c r="R80" s="183"/>
      <c r="S80" s="183"/>
      <c r="T80" s="180"/>
      <c r="U80" s="180"/>
      <c r="V80" s="180"/>
      <c r="W80" s="180"/>
      <c r="X80" s="180"/>
      <c r="Y80" s="180"/>
      <c r="Z80" s="180"/>
      <c r="AA80" s="180"/>
      <c r="AB80" s="180"/>
      <c r="AC80" s="180"/>
      <c r="AD80" s="180"/>
      <c r="AE80" s="180"/>
      <c r="AF80" s="180"/>
      <c r="AG80" s="183"/>
      <c r="AH80" s="180"/>
      <c r="AI80" s="180"/>
      <c r="AJ80" s="180"/>
    </row>
    <row r="81" spans="1:36" x14ac:dyDescent="0.2">
      <c r="A81" s="192"/>
      <c r="B81" s="193"/>
      <c r="C81" s="180"/>
      <c r="D81" s="180"/>
      <c r="E81" s="180"/>
      <c r="F81" s="180"/>
      <c r="G81" s="180"/>
      <c r="H81" s="180"/>
      <c r="I81" s="180"/>
      <c r="J81" s="180"/>
      <c r="K81" s="180"/>
      <c r="L81" s="180"/>
      <c r="M81" s="180"/>
      <c r="N81" s="180"/>
      <c r="O81" s="180"/>
      <c r="P81" s="183"/>
      <c r="Q81" s="183"/>
      <c r="R81" s="183"/>
      <c r="S81" s="183"/>
      <c r="T81" s="180"/>
      <c r="U81" s="180"/>
      <c r="V81" s="180"/>
      <c r="W81" s="180"/>
      <c r="X81" s="180"/>
      <c r="Y81" s="180"/>
      <c r="Z81" s="180"/>
      <c r="AA81" s="180"/>
      <c r="AB81" s="180"/>
      <c r="AC81" s="180"/>
      <c r="AD81" s="180"/>
      <c r="AE81" s="180"/>
      <c r="AF81" s="180"/>
      <c r="AG81" s="183"/>
      <c r="AH81" s="180"/>
      <c r="AI81" s="180"/>
      <c r="AJ81" s="180"/>
    </row>
    <row r="82" spans="1:36" x14ac:dyDescent="0.2">
      <c r="A82" s="192"/>
      <c r="B82" s="193"/>
      <c r="C82" s="180"/>
      <c r="D82" s="180"/>
      <c r="E82" s="180"/>
      <c r="F82" s="180"/>
      <c r="G82" s="180"/>
      <c r="H82" s="180"/>
      <c r="I82" s="180"/>
      <c r="J82" s="180"/>
      <c r="K82" s="180"/>
      <c r="L82" s="180"/>
      <c r="M82" s="180"/>
      <c r="N82" s="180"/>
      <c r="O82" s="180"/>
      <c r="P82" s="183"/>
      <c r="Q82" s="183"/>
      <c r="R82" s="183"/>
      <c r="S82" s="183"/>
      <c r="T82" s="180"/>
      <c r="U82" s="180"/>
      <c r="V82" s="180"/>
      <c r="W82" s="180"/>
      <c r="X82" s="180"/>
      <c r="Y82" s="180"/>
      <c r="Z82" s="180"/>
      <c r="AA82" s="180"/>
      <c r="AB82" s="180"/>
      <c r="AC82" s="180"/>
      <c r="AD82" s="180"/>
      <c r="AE82" s="180"/>
      <c r="AF82" s="180"/>
      <c r="AG82" s="183"/>
      <c r="AH82" s="180"/>
      <c r="AI82" s="180"/>
      <c r="AJ82" s="180"/>
    </row>
    <row r="83" spans="1:36" x14ac:dyDescent="0.2">
      <c r="A83" s="192"/>
      <c r="B83" s="193"/>
      <c r="C83" s="180"/>
      <c r="D83" s="180"/>
      <c r="E83" s="180"/>
      <c r="F83" s="180"/>
      <c r="G83" s="180"/>
      <c r="H83" s="180"/>
      <c r="I83" s="180"/>
      <c r="J83" s="180"/>
      <c r="K83" s="180"/>
      <c r="L83" s="180"/>
      <c r="M83" s="180"/>
      <c r="N83" s="180"/>
      <c r="O83" s="180"/>
      <c r="P83" s="183"/>
      <c r="Q83" s="183"/>
      <c r="R83" s="183"/>
      <c r="S83" s="183"/>
      <c r="T83" s="180"/>
      <c r="U83" s="180"/>
      <c r="V83" s="180"/>
      <c r="W83" s="180"/>
      <c r="X83" s="180"/>
      <c r="Y83" s="180"/>
      <c r="Z83" s="180"/>
      <c r="AA83" s="180"/>
      <c r="AB83" s="180"/>
      <c r="AC83" s="180"/>
      <c r="AD83" s="180"/>
      <c r="AE83" s="180"/>
      <c r="AF83" s="180"/>
      <c r="AG83" s="183"/>
      <c r="AH83" s="180"/>
      <c r="AI83" s="180"/>
      <c r="AJ83" s="180"/>
    </row>
    <row r="84" spans="1:36" x14ac:dyDescent="0.2">
      <c r="A84" s="192"/>
      <c r="B84" s="193"/>
      <c r="C84" s="180"/>
      <c r="D84" s="180"/>
      <c r="E84" s="180"/>
      <c r="F84" s="180"/>
      <c r="G84" s="180"/>
      <c r="H84" s="180"/>
      <c r="I84" s="180"/>
      <c r="J84" s="180"/>
      <c r="K84" s="180"/>
      <c r="L84" s="180"/>
      <c r="M84" s="180"/>
      <c r="N84" s="180"/>
      <c r="O84" s="180"/>
      <c r="P84" s="183"/>
      <c r="Q84" s="183"/>
      <c r="R84" s="183"/>
      <c r="S84" s="183"/>
      <c r="T84" s="180"/>
      <c r="U84" s="180"/>
      <c r="V84" s="180"/>
      <c r="W84" s="180"/>
      <c r="X84" s="180"/>
      <c r="Y84" s="180"/>
      <c r="Z84" s="180"/>
      <c r="AA84" s="180"/>
      <c r="AB84" s="180"/>
      <c r="AC84" s="180"/>
      <c r="AD84" s="180"/>
      <c r="AE84" s="180"/>
      <c r="AF84" s="180"/>
      <c r="AG84" s="183"/>
      <c r="AH84" s="180"/>
      <c r="AI84" s="180"/>
      <c r="AJ84" s="180"/>
    </row>
    <row r="85" spans="1:36" x14ac:dyDescent="0.2">
      <c r="A85" s="192"/>
      <c r="B85" s="193"/>
      <c r="C85" s="180"/>
      <c r="D85" s="180"/>
      <c r="E85" s="180"/>
      <c r="F85" s="180"/>
      <c r="G85" s="180"/>
      <c r="H85" s="180"/>
      <c r="I85" s="180"/>
      <c r="J85" s="180"/>
      <c r="K85" s="180"/>
      <c r="L85" s="180"/>
      <c r="M85" s="180"/>
      <c r="N85" s="180"/>
      <c r="O85" s="180"/>
      <c r="P85" s="183"/>
      <c r="Q85" s="183"/>
      <c r="R85" s="183"/>
      <c r="S85" s="183"/>
      <c r="T85" s="180"/>
      <c r="U85" s="180"/>
      <c r="V85" s="180"/>
      <c r="W85" s="180"/>
      <c r="X85" s="180"/>
      <c r="Y85" s="180"/>
      <c r="Z85" s="180"/>
      <c r="AA85" s="180"/>
      <c r="AB85" s="180"/>
      <c r="AC85" s="180"/>
      <c r="AD85" s="180"/>
      <c r="AE85" s="180"/>
      <c r="AF85" s="180"/>
      <c r="AG85" s="183"/>
      <c r="AH85" s="180"/>
      <c r="AI85" s="180"/>
      <c r="AJ85" s="180"/>
    </row>
    <row r="86" spans="1:36" x14ac:dyDescent="0.2">
      <c r="A86" s="192"/>
      <c r="B86" s="193"/>
      <c r="C86" s="180"/>
      <c r="D86" s="180"/>
      <c r="E86" s="180"/>
      <c r="F86" s="180"/>
      <c r="G86" s="180"/>
      <c r="H86" s="180"/>
      <c r="I86" s="180"/>
      <c r="J86" s="180"/>
      <c r="K86" s="180"/>
      <c r="L86" s="180"/>
      <c r="M86" s="180"/>
      <c r="N86" s="180"/>
      <c r="O86" s="180"/>
      <c r="P86" s="183"/>
      <c r="Q86" s="183"/>
      <c r="R86" s="183"/>
      <c r="S86" s="183"/>
      <c r="T86" s="180"/>
      <c r="U86" s="180"/>
      <c r="V86" s="180"/>
      <c r="W86" s="180"/>
      <c r="X86" s="180"/>
      <c r="Y86" s="180"/>
      <c r="Z86" s="180"/>
      <c r="AA86" s="180"/>
      <c r="AB86" s="180"/>
      <c r="AC86" s="180"/>
      <c r="AD86" s="180"/>
      <c r="AE86" s="180"/>
      <c r="AF86" s="180"/>
      <c r="AG86" s="183"/>
      <c r="AH86" s="180"/>
      <c r="AI86" s="180"/>
      <c r="AJ86" s="180"/>
    </row>
    <row r="87" spans="1:36" x14ac:dyDescent="0.2">
      <c r="A87" s="192"/>
      <c r="B87" s="193"/>
      <c r="C87" s="180"/>
      <c r="D87" s="180"/>
      <c r="E87" s="180"/>
      <c r="F87" s="180"/>
      <c r="G87" s="180"/>
      <c r="H87" s="180"/>
      <c r="I87" s="180"/>
      <c r="J87" s="180"/>
      <c r="K87" s="180"/>
      <c r="L87" s="180"/>
      <c r="M87" s="180"/>
      <c r="N87" s="180"/>
      <c r="O87" s="180"/>
      <c r="P87" s="183"/>
      <c r="Q87" s="183"/>
      <c r="R87" s="183"/>
      <c r="S87" s="183"/>
      <c r="T87" s="180"/>
      <c r="U87" s="180"/>
      <c r="V87" s="180"/>
      <c r="W87" s="180"/>
      <c r="X87" s="180"/>
      <c r="Y87" s="180"/>
      <c r="Z87" s="180"/>
      <c r="AA87" s="180"/>
      <c r="AB87" s="180"/>
      <c r="AC87" s="180"/>
      <c r="AD87" s="180"/>
      <c r="AE87" s="180"/>
      <c r="AF87" s="180"/>
      <c r="AG87" s="183"/>
      <c r="AH87" s="180"/>
      <c r="AI87" s="180"/>
      <c r="AJ87" s="180"/>
    </row>
    <row r="88" spans="1:36" x14ac:dyDescent="0.2">
      <c r="A88" s="192"/>
      <c r="B88" s="193"/>
      <c r="C88" s="180"/>
      <c r="D88" s="180"/>
      <c r="E88" s="180"/>
      <c r="F88" s="180"/>
      <c r="G88" s="180"/>
      <c r="H88" s="180"/>
      <c r="I88" s="180"/>
      <c r="J88" s="180"/>
      <c r="K88" s="180"/>
      <c r="L88" s="180"/>
      <c r="M88" s="180"/>
      <c r="N88" s="180"/>
      <c r="O88" s="180"/>
      <c r="P88" s="183"/>
      <c r="Q88" s="183"/>
      <c r="R88" s="183"/>
      <c r="S88" s="183"/>
      <c r="T88" s="180"/>
      <c r="U88" s="180"/>
      <c r="V88" s="180"/>
      <c r="W88" s="180"/>
      <c r="X88" s="180"/>
      <c r="Y88" s="180"/>
      <c r="Z88" s="180"/>
      <c r="AA88" s="180"/>
      <c r="AB88" s="180"/>
      <c r="AC88" s="180"/>
      <c r="AD88" s="180"/>
      <c r="AE88" s="180"/>
      <c r="AF88" s="180"/>
      <c r="AG88" s="183"/>
      <c r="AH88" s="180"/>
      <c r="AI88" s="180"/>
      <c r="AJ88" s="180"/>
    </row>
    <row r="89" spans="1:36" x14ac:dyDescent="0.2">
      <c r="A89" s="192"/>
      <c r="B89" s="193"/>
      <c r="C89" s="180"/>
      <c r="D89" s="180"/>
      <c r="E89" s="180"/>
      <c r="F89" s="180"/>
      <c r="G89" s="180"/>
      <c r="H89" s="180"/>
      <c r="I89" s="180"/>
      <c r="J89" s="180"/>
      <c r="K89" s="180"/>
      <c r="L89" s="180"/>
      <c r="M89" s="180"/>
      <c r="N89" s="180"/>
      <c r="O89" s="180"/>
      <c r="P89" s="183"/>
      <c r="Q89" s="183"/>
      <c r="R89" s="183"/>
      <c r="S89" s="183"/>
      <c r="T89" s="180"/>
      <c r="U89" s="180"/>
      <c r="V89" s="180"/>
      <c r="W89" s="180"/>
      <c r="X89" s="180"/>
      <c r="Y89" s="180"/>
      <c r="Z89" s="180"/>
      <c r="AA89" s="180"/>
      <c r="AB89" s="180"/>
      <c r="AC89" s="180"/>
      <c r="AD89" s="180"/>
      <c r="AE89" s="180"/>
      <c r="AF89" s="180"/>
      <c r="AG89" s="183"/>
      <c r="AH89" s="180"/>
      <c r="AI89" s="180"/>
      <c r="AJ89" s="180"/>
    </row>
    <row r="90" spans="1:36" x14ac:dyDescent="0.2">
      <c r="A90" s="192"/>
      <c r="B90" s="193"/>
      <c r="C90" s="180"/>
      <c r="D90" s="180"/>
      <c r="E90" s="180"/>
      <c r="F90" s="180"/>
      <c r="G90" s="180"/>
      <c r="H90" s="180"/>
      <c r="I90" s="180"/>
      <c r="J90" s="180"/>
      <c r="K90" s="180"/>
      <c r="L90" s="180"/>
      <c r="M90" s="180"/>
      <c r="N90" s="180"/>
      <c r="O90" s="180"/>
      <c r="P90" s="183"/>
      <c r="Q90" s="183"/>
      <c r="R90" s="183"/>
      <c r="S90" s="183"/>
      <c r="T90" s="180"/>
      <c r="U90" s="180"/>
      <c r="V90" s="180"/>
      <c r="W90" s="180"/>
      <c r="X90" s="180"/>
      <c r="Y90" s="180"/>
      <c r="Z90" s="180"/>
      <c r="AA90" s="180"/>
      <c r="AB90" s="180"/>
      <c r="AC90" s="180"/>
      <c r="AD90" s="180"/>
      <c r="AE90" s="180"/>
      <c r="AF90" s="180"/>
      <c r="AG90" s="183"/>
      <c r="AH90" s="180"/>
      <c r="AI90" s="180"/>
      <c r="AJ90" s="180"/>
    </row>
    <row r="91" spans="1:36" x14ac:dyDescent="0.2">
      <c r="A91" s="192"/>
      <c r="B91" s="193"/>
      <c r="C91" s="180"/>
      <c r="D91" s="180"/>
      <c r="E91" s="180"/>
      <c r="F91" s="180"/>
      <c r="G91" s="180"/>
      <c r="H91" s="180"/>
      <c r="I91" s="180"/>
      <c r="J91" s="180"/>
      <c r="K91" s="180"/>
      <c r="L91" s="180"/>
      <c r="M91" s="180"/>
      <c r="N91" s="180"/>
      <c r="O91" s="180"/>
      <c r="P91" s="183"/>
      <c r="Q91" s="183"/>
      <c r="R91" s="183"/>
      <c r="S91" s="183"/>
      <c r="T91" s="180"/>
      <c r="U91" s="180"/>
      <c r="V91" s="180"/>
      <c r="W91" s="180"/>
      <c r="X91" s="180"/>
      <c r="Y91" s="180"/>
      <c r="Z91" s="180"/>
      <c r="AA91" s="180"/>
      <c r="AB91" s="180"/>
      <c r="AC91" s="180"/>
      <c r="AD91" s="180"/>
      <c r="AE91" s="180"/>
      <c r="AF91" s="180"/>
      <c r="AG91" s="183"/>
      <c r="AH91" s="180"/>
      <c r="AI91" s="180"/>
      <c r="AJ91" s="180"/>
    </row>
    <row r="92" spans="1:36" x14ac:dyDescent="0.2">
      <c r="A92" s="192"/>
      <c r="B92" s="193"/>
      <c r="C92" s="180"/>
      <c r="D92" s="180"/>
      <c r="E92" s="180"/>
      <c r="F92" s="180"/>
      <c r="G92" s="180"/>
      <c r="H92" s="180"/>
      <c r="I92" s="180"/>
      <c r="J92" s="180"/>
      <c r="K92" s="180"/>
      <c r="L92" s="180"/>
      <c r="M92" s="180"/>
      <c r="N92" s="180"/>
      <c r="O92" s="180"/>
      <c r="P92" s="183"/>
      <c r="Q92" s="183"/>
      <c r="R92" s="183"/>
      <c r="S92" s="183"/>
      <c r="T92" s="180"/>
      <c r="U92" s="180"/>
      <c r="V92" s="180"/>
      <c r="W92" s="180"/>
      <c r="X92" s="180"/>
      <c r="Y92" s="180"/>
      <c r="Z92" s="180"/>
      <c r="AA92" s="180"/>
      <c r="AB92" s="180"/>
      <c r="AC92" s="180"/>
      <c r="AD92" s="180"/>
      <c r="AE92" s="180"/>
      <c r="AF92" s="180"/>
      <c r="AG92" s="183"/>
      <c r="AH92" s="180"/>
      <c r="AI92" s="180"/>
      <c r="AJ92" s="180"/>
    </row>
    <row r="93" spans="1:36" x14ac:dyDescent="0.2">
      <c r="A93" s="192"/>
      <c r="B93" s="193"/>
      <c r="C93" s="180"/>
      <c r="D93" s="180"/>
      <c r="E93" s="180"/>
      <c r="F93" s="180"/>
      <c r="G93" s="180"/>
      <c r="H93" s="180"/>
      <c r="I93" s="180"/>
      <c r="J93" s="180"/>
      <c r="K93" s="180"/>
      <c r="L93" s="180"/>
      <c r="M93" s="180"/>
      <c r="N93" s="180"/>
      <c r="O93" s="180"/>
      <c r="P93" s="183"/>
      <c r="Q93" s="183"/>
      <c r="R93" s="183"/>
      <c r="S93" s="183"/>
      <c r="T93" s="180"/>
      <c r="U93" s="180"/>
      <c r="V93" s="180"/>
      <c r="W93" s="180"/>
      <c r="X93" s="180"/>
      <c r="Y93" s="180"/>
      <c r="Z93" s="180"/>
      <c r="AA93" s="180"/>
      <c r="AB93" s="180"/>
      <c r="AC93" s="180"/>
      <c r="AD93" s="180"/>
      <c r="AE93" s="180"/>
      <c r="AF93" s="180"/>
      <c r="AG93" s="183"/>
      <c r="AH93" s="180"/>
      <c r="AI93" s="180"/>
      <c r="AJ93" s="180"/>
    </row>
    <row r="94" spans="1:36" x14ac:dyDescent="0.2">
      <c r="A94" s="192"/>
      <c r="B94" s="193"/>
      <c r="C94" s="180"/>
      <c r="D94" s="180"/>
      <c r="E94" s="180"/>
      <c r="F94" s="180"/>
      <c r="G94" s="180"/>
      <c r="H94" s="180"/>
      <c r="I94" s="180"/>
      <c r="J94" s="180"/>
      <c r="K94" s="180"/>
      <c r="L94" s="180"/>
      <c r="M94" s="180"/>
      <c r="N94" s="180"/>
      <c r="O94" s="180"/>
      <c r="P94" s="183"/>
      <c r="Q94" s="183"/>
      <c r="R94" s="183"/>
      <c r="S94" s="183"/>
      <c r="T94" s="180"/>
      <c r="U94" s="180"/>
      <c r="V94" s="180"/>
      <c r="W94" s="180"/>
      <c r="X94" s="180"/>
      <c r="Y94" s="180"/>
      <c r="Z94" s="180"/>
      <c r="AA94" s="180"/>
      <c r="AB94" s="180"/>
      <c r="AC94" s="180"/>
      <c r="AD94" s="180"/>
      <c r="AE94" s="180"/>
      <c r="AF94" s="180"/>
      <c r="AG94" s="183"/>
      <c r="AH94" s="180"/>
      <c r="AI94" s="180"/>
      <c r="AJ94" s="180"/>
    </row>
    <row r="95" spans="1:36" x14ac:dyDescent="0.2">
      <c r="A95" s="192"/>
      <c r="B95" s="193"/>
      <c r="C95" s="180"/>
      <c r="D95" s="180"/>
      <c r="E95" s="180"/>
      <c r="F95" s="180"/>
      <c r="G95" s="180"/>
      <c r="H95" s="180"/>
      <c r="I95" s="180"/>
      <c r="J95" s="180"/>
      <c r="K95" s="180"/>
      <c r="L95" s="180"/>
      <c r="M95" s="180"/>
      <c r="N95" s="180"/>
      <c r="O95" s="180"/>
      <c r="P95" s="183"/>
      <c r="Q95" s="183"/>
      <c r="R95" s="183"/>
      <c r="S95" s="183"/>
      <c r="T95" s="180"/>
      <c r="U95" s="180"/>
      <c r="V95" s="180"/>
      <c r="W95" s="180"/>
      <c r="X95" s="180"/>
      <c r="Y95" s="180"/>
      <c r="Z95" s="180"/>
      <c r="AA95" s="180"/>
      <c r="AB95" s="180"/>
      <c r="AC95" s="180"/>
      <c r="AD95" s="180"/>
      <c r="AE95" s="180"/>
      <c r="AF95" s="180"/>
      <c r="AG95" s="183"/>
      <c r="AH95" s="180"/>
      <c r="AI95" s="180"/>
      <c r="AJ95" s="180"/>
    </row>
    <row r="96" spans="1:36" x14ac:dyDescent="0.2">
      <c r="A96" s="192"/>
      <c r="B96" s="193"/>
      <c r="C96" s="180"/>
      <c r="D96" s="180"/>
      <c r="E96" s="180"/>
      <c r="F96" s="180"/>
      <c r="G96" s="180"/>
      <c r="H96" s="180"/>
      <c r="I96" s="180"/>
      <c r="J96" s="180"/>
      <c r="K96" s="180"/>
      <c r="L96" s="180"/>
      <c r="M96" s="180"/>
      <c r="N96" s="180"/>
      <c r="O96" s="180"/>
      <c r="P96" s="183"/>
      <c r="Q96" s="183"/>
      <c r="R96" s="183"/>
      <c r="S96" s="183"/>
      <c r="T96" s="180"/>
      <c r="U96" s="180"/>
      <c r="V96" s="180"/>
      <c r="W96" s="180"/>
      <c r="X96" s="180"/>
      <c r="Y96" s="180"/>
      <c r="Z96" s="180"/>
      <c r="AA96" s="180"/>
      <c r="AB96" s="180"/>
      <c r="AC96" s="180"/>
      <c r="AD96" s="180"/>
      <c r="AE96" s="180"/>
      <c r="AF96" s="180"/>
      <c r="AG96" s="183"/>
      <c r="AH96" s="180"/>
      <c r="AI96" s="180"/>
      <c r="AJ96" s="180"/>
    </row>
    <row r="97" spans="1:36" x14ac:dyDescent="0.2">
      <c r="A97" s="192"/>
      <c r="B97" s="193"/>
      <c r="C97" s="180"/>
      <c r="D97" s="180"/>
      <c r="E97" s="180"/>
      <c r="F97" s="180"/>
      <c r="G97" s="180"/>
      <c r="H97" s="180"/>
      <c r="I97" s="180"/>
      <c r="J97" s="180"/>
      <c r="K97" s="180"/>
      <c r="L97" s="180"/>
      <c r="M97" s="180"/>
      <c r="N97" s="180"/>
      <c r="O97" s="180"/>
      <c r="P97" s="183"/>
      <c r="Q97" s="183"/>
      <c r="R97" s="183"/>
      <c r="S97" s="183"/>
      <c r="T97" s="180"/>
      <c r="U97" s="180"/>
      <c r="V97" s="180"/>
      <c r="W97" s="180"/>
      <c r="X97" s="180"/>
      <c r="Y97" s="180"/>
      <c r="Z97" s="180"/>
      <c r="AA97" s="180"/>
      <c r="AB97" s="180"/>
      <c r="AC97" s="180"/>
      <c r="AD97" s="180"/>
      <c r="AE97" s="180"/>
      <c r="AF97" s="180"/>
      <c r="AG97" s="183"/>
      <c r="AH97" s="180"/>
      <c r="AI97" s="180"/>
      <c r="AJ97" s="180"/>
    </row>
    <row r="98" spans="1:36" x14ac:dyDescent="0.2">
      <c r="A98" s="192"/>
      <c r="B98" s="193"/>
      <c r="C98" s="180"/>
      <c r="D98" s="180"/>
      <c r="E98" s="180"/>
      <c r="F98" s="180"/>
      <c r="G98" s="180"/>
      <c r="H98" s="180"/>
      <c r="I98" s="180"/>
      <c r="J98" s="180"/>
      <c r="K98" s="180"/>
      <c r="L98" s="180"/>
      <c r="M98" s="180"/>
      <c r="N98" s="180"/>
      <c r="O98" s="180"/>
      <c r="P98" s="183"/>
      <c r="Q98" s="183"/>
      <c r="R98" s="183"/>
      <c r="S98" s="183"/>
      <c r="T98" s="180"/>
      <c r="U98" s="180"/>
      <c r="V98" s="180"/>
      <c r="W98" s="180"/>
      <c r="X98" s="180"/>
      <c r="Y98" s="180"/>
      <c r="Z98" s="180"/>
      <c r="AA98" s="180"/>
      <c r="AB98" s="180"/>
      <c r="AC98" s="180"/>
      <c r="AD98" s="180"/>
      <c r="AE98" s="180"/>
      <c r="AF98" s="180"/>
      <c r="AG98" s="183"/>
      <c r="AH98" s="180"/>
      <c r="AI98" s="180"/>
      <c r="AJ98" s="180"/>
    </row>
    <row r="99" spans="1:36" x14ac:dyDescent="0.2">
      <c r="A99" s="192"/>
      <c r="B99" s="193"/>
      <c r="C99" s="180"/>
      <c r="D99" s="180"/>
      <c r="E99" s="180"/>
      <c r="F99" s="180"/>
      <c r="G99" s="180"/>
      <c r="H99" s="180"/>
      <c r="I99" s="180"/>
      <c r="J99" s="180"/>
      <c r="K99" s="180"/>
      <c r="L99" s="180"/>
      <c r="M99" s="180"/>
      <c r="N99" s="180"/>
      <c r="O99" s="180"/>
      <c r="P99" s="183"/>
      <c r="Q99" s="183"/>
      <c r="R99" s="183"/>
      <c r="S99" s="183"/>
      <c r="T99" s="180"/>
      <c r="U99" s="180"/>
      <c r="V99" s="180"/>
      <c r="W99" s="180"/>
      <c r="X99" s="180"/>
      <c r="Y99" s="180"/>
      <c r="Z99" s="180"/>
      <c r="AA99" s="180"/>
      <c r="AB99" s="180"/>
      <c r="AC99" s="180"/>
      <c r="AD99" s="180"/>
      <c r="AE99" s="180"/>
      <c r="AF99" s="180"/>
      <c r="AG99" s="183"/>
      <c r="AH99" s="180"/>
      <c r="AI99" s="180"/>
      <c r="AJ99" s="180"/>
    </row>
    <row r="100" spans="1:36" x14ac:dyDescent="0.2">
      <c r="A100" s="192"/>
      <c r="B100" s="193"/>
      <c r="C100" s="180"/>
      <c r="D100" s="180"/>
      <c r="E100" s="180"/>
      <c r="F100" s="180"/>
      <c r="G100" s="180"/>
      <c r="H100" s="180"/>
      <c r="I100" s="180"/>
      <c r="J100" s="180"/>
      <c r="K100" s="180"/>
      <c r="L100" s="180"/>
      <c r="M100" s="180"/>
      <c r="N100" s="180"/>
      <c r="O100" s="180"/>
      <c r="P100" s="183"/>
      <c r="Q100" s="183"/>
      <c r="R100" s="183"/>
      <c r="S100" s="183"/>
      <c r="T100" s="180"/>
      <c r="U100" s="180"/>
      <c r="V100" s="180"/>
      <c r="W100" s="180"/>
      <c r="X100" s="180"/>
      <c r="Y100" s="180"/>
      <c r="Z100" s="180"/>
      <c r="AA100" s="180"/>
      <c r="AB100" s="180"/>
      <c r="AC100" s="180" t="s">
        <v>119</v>
      </c>
      <c r="AD100" s="180"/>
      <c r="AE100" s="180"/>
      <c r="AF100" s="180"/>
      <c r="AG100" s="183"/>
      <c r="AH100" s="180"/>
      <c r="AI100" s="180"/>
      <c r="AJ100" s="180"/>
    </row>
    <row r="101" spans="1:36" x14ac:dyDescent="0.2">
      <c r="A101" s="192"/>
      <c r="B101" s="193"/>
      <c r="C101" s="180"/>
      <c r="D101" s="180"/>
      <c r="E101" s="180"/>
      <c r="F101" s="180"/>
      <c r="G101" s="180"/>
      <c r="H101" s="180"/>
      <c r="I101" s="180"/>
      <c r="J101" s="180"/>
      <c r="K101" s="180"/>
      <c r="L101" s="180"/>
      <c r="M101" s="180"/>
      <c r="N101" s="180"/>
      <c r="O101" s="180"/>
      <c r="P101" s="183"/>
      <c r="Q101" s="183"/>
      <c r="R101" s="183"/>
      <c r="S101" s="183"/>
      <c r="T101" s="180"/>
      <c r="U101" s="180"/>
      <c r="V101" s="180"/>
      <c r="W101" s="180"/>
      <c r="X101" s="180"/>
      <c r="Y101" s="180"/>
      <c r="Z101" s="180"/>
      <c r="AA101" s="180"/>
      <c r="AB101" s="180"/>
      <c r="AC101" s="180"/>
      <c r="AD101" s="180"/>
      <c r="AE101" s="180"/>
      <c r="AF101" s="180"/>
      <c r="AG101" s="183"/>
      <c r="AH101" s="180"/>
      <c r="AI101" s="180"/>
      <c r="AJ101" s="180"/>
    </row>
    <row r="102" spans="1:36" x14ac:dyDescent="0.2">
      <c r="A102" s="192"/>
      <c r="B102" s="193"/>
      <c r="C102" s="180"/>
      <c r="D102" s="180"/>
      <c r="E102" s="180"/>
      <c r="F102" s="180"/>
      <c r="G102" s="180"/>
      <c r="H102" s="180"/>
      <c r="I102" s="180"/>
      <c r="J102" s="180"/>
      <c r="K102" s="180"/>
      <c r="L102" s="180"/>
      <c r="M102" s="180"/>
      <c r="N102" s="180"/>
      <c r="O102" s="180"/>
      <c r="P102" s="183"/>
      <c r="Q102" s="183"/>
      <c r="R102" s="183"/>
      <c r="S102" s="183"/>
      <c r="T102" s="180"/>
      <c r="U102" s="180"/>
      <c r="V102" s="180"/>
      <c r="W102" s="180"/>
      <c r="X102" s="180"/>
      <c r="Y102" s="180"/>
      <c r="Z102" s="180"/>
      <c r="AA102" s="180"/>
      <c r="AB102" s="180"/>
      <c r="AC102" s="180"/>
      <c r="AD102" s="180"/>
      <c r="AE102" s="180"/>
      <c r="AF102" s="180"/>
      <c r="AG102" s="183"/>
      <c r="AH102" s="180"/>
      <c r="AI102" s="180"/>
      <c r="AJ102" s="180"/>
    </row>
    <row r="103" spans="1:36" x14ac:dyDescent="0.2">
      <c r="A103" s="192"/>
      <c r="B103" s="193"/>
      <c r="C103" s="180"/>
      <c r="D103" s="180"/>
      <c r="E103" s="180"/>
      <c r="F103" s="180"/>
      <c r="G103" s="180"/>
      <c r="H103" s="180"/>
      <c r="I103" s="180"/>
      <c r="J103" s="180"/>
      <c r="K103" s="180"/>
      <c r="L103" s="180"/>
      <c r="M103" s="180"/>
      <c r="N103" s="180"/>
      <c r="O103" s="180"/>
      <c r="P103" s="183"/>
      <c r="Q103" s="183"/>
      <c r="R103" s="183"/>
      <c r="S103" s="183"/>
      <c r="T103" s="180"/>
      <c r="U103" s="180"/>
      <c r="V103" s="180"/>
      <c r="W103" s="180"/>
      <c r="X103" s="180"/>
      <c r="Y103" s="180"/>
      <c r="Z103" s="180"/>
      <c r="AA103" s="180"/>
      <c r="AB103" s="180"/>
      <c r="AC103" s="180"/>
      <c r="AD103" s="180"/>
      <c r="AE103" s="180"/>
      <c r="AF103" s="180"/>
      <c r="AG103" s="183"/>
      <c r="AH103" s="180"/>
      <c r="AI103" s="180"/>
      <c r="AJ103" s="180"/>
    </row>
    <row r="104" spans="1:36" x14ac:dyDescent="0.2">
      <c r="A104" s="192"/>
      <c r="B104" s="193"/>
      <c r="C104" s="180"/>
      <c r="D104" s="180"/>
      <c r="E104" s="180"/>
      <c r="F104" s="180"/>
      <c r="G104" s="180"/>
      <c r="H104" s="180"/>
      <c r="I104" s="180"/>
      <c r="J104" s="180"/>
      <c r="K104" s="180"/>
      <c r="L104" s="180"/>
      <c r="M104" s="180"/>
      <c r="N104" s="180"/>
      <c r="O104" s="180"/>
      <c r="P104" s="183"/>
      <c r="Q104" s="183"/>
      <c r="R104" s="183"/>
      <c r="S104" s="183"/>
      <c r="T104" s="180"/>
      <c r="U104" s="180"/>
      <c r="V104" s="180"/>
      <c r="W104" s="180"/>
      <c r="X104" s="180"/>
      <c r="Y104" s="180"/>
      <c r="Z104" s="180"/>
      <c r="AA104" s="180"/>
      <c r="AB104" s="180"/>
      <c r="AC104" s="180"/>
      <c r="AD104" s="180"/>
      <c r="AE104" s="180"/>
      <c r="AF104" s="180"/>
      <c r="AG104" s="183"/>
      <c r="AH104" s="180"/>
      <c r="AI104" s="180"/>
      <c r="AJ104" s="180"/>
    </row>
    <row r="105" spans="1:36" x14ac:dyDescent="0.2">
      <c r="A105" s="192"/>
      <c r="B105" s="193"/>
      <c r="C105" s="180"/>
      <c r="D105" s="180"/>
      <c r="E105" s="180"/>
      <c r="F105" s="180"/>
      <c r="G105" s="180"/>
      <c r="H105" s="180"/>
      <c r="I105" s="180"/>
      <c r="J105" s="180"/>
      <c r="K105" s="180"/>
      <c r="L105" s="180"/>
      <c r="M105" s="180"/>
      <c r="N105" s="180"/>
      <c r="O105" s="180"/>
      <c r="P105" s="183"/>
      <c r="Q105" s="183"/>
      <c r="R105" s="183"/>
      <c r="S105" s="183"/>
      <c r="T105" s="180"/>
      <c r="U105" s="180"/>
      <c r="V105" s="180"/>
      <c r="W105" s="180"/>
      <c r="X105" s="180"/>
      <c r="Y105" s="180"/>
      <c r="Z105" s="180"/>
      <c r="AA105" s="180"/>
      <c r="AB105" s="180"/>
      <c r="AC105" s="180"/>
      <c r="AD105" s="180"/>
      <c r="AE105" s="180"/>
      <c r="AF105" s="180"/>
      <c r="AG105" s="183"/>
      <c r="AH105" s="180"/>
      <c r="AI105" s="180"/>
      <c r="AJ105" s="180"/>
    </row>
    <row r="106" spans="1:36" x14ac:dyDescent="0.2">
      <c r="A106" s="192"/>
      <c r="B106" s="193"/>
      <c r="C106" s="180"/>
      <c r="D106" s="180"/>
      <c r="E106" s="180"/>
      <c r="F106" s="180"/>
      <c r="G106" s="180"/>
      <c r="H106" s="180"/>
      <c r="I106" s="180"/>
      <c r="J106" s="180"/>
      <c r="K106" s="180"/>
      <c r="L106" s="180"/>
      <c r="M106" s="180"/>
      <c r="N106" s="180"/>
      <c r="O106" s="180"/>
      <c r="P106" s="183"/>
      <c r="Q106" s="183"/>
      <c r="R106" s="183"/>
      <c r="S106" s="183"/>
      <c r="T106" s="180"/>
      <c r="U106" s="180"/>
      <c r="V106" s="180"/>
      <c r="W106" s="180"/>
      <c r="X106" s="180"/>
      <c r="Y106" s="180"/>
      <c r="Z106" s="180"/>
      <c r="AA106" s="180"/>
      <c r="AB106" s="180"/>
      <c r="AC106" s="180"/>
      <c r="AD106" s="180"/>
      <c r="AE106" s="180"/>
      <c r="AF106" s="180"/>
      <c r="AG106" s="183"/>
      <c r="AH106" s="180"/>
      <c r="AI106" s="180"/>
      <c r="AJ106" s="180"/>
    </row>
    <row r="107" spans="1:36" x14ac:dyDescent="0.2">
      <c r="A107" s="192"/>
      <c r="B107" s="193"/>
      <c r="C107" s="180"/>
      <c r="D107" s="180"/>
      <c r="E107" s="180"/>
      <c r="F107" s="180"/>
      <c r="G107" s="180"/>
      <c r="H107" s="180"/>
      <c r="I107" s="180"/>
      <c r="J107" s="180"/>
      <c r="K107" s="180"/>
      <c r="L107" s="180"/>
      <c r="M107" s="180"/>
      <c r="N107" s="180"/>
      <c r="O107" s="180"/>
      <c r="P107" s="183"/>
      <c r="Q107" s="183"/>
      <c r="R107" s="183"/>
      <c r="S107" s="183"/>
      <c r="T107" s="180"/>
      <c r="U107" s="180"/>
      <c r="V107" s="180"/>
      <c r="W107" s="180"/>
      <c r="X107" s="180"/>
      <c r="Y107" s="180"/>
      <c r="Z107" s="180"/>
      <c r="AA107" s="180"/>
      <c r="AB107" s="180"/>
      <c r="AC107" s="180"/>
      <c r="AD107" s="180"/>
      <c r="AE107" s="180"/>
      <c r="AF107" s="180"/>
      <c r="AG107" s="183"/>
      <c r="AH107" s="180"/>
      <c r="AI107" s="180"/>
      <c r="AJ107" s="180"/>
    </row>
    <row r="108" spans="1:36" x14ac:dyDescent="0.2">
      <c r="A108" s="192"/>
      <c r="B108" s="193"/>
      <c r="C108" s="180"/>
      <c r="D108" s="180"/>
      <c r="E108" s="180"/>
      <c r="F108" s="180"/>
      <c r="G108" s="180"/>
      <c r="H108" s="180"/>
      <c r="I108" s="180"/>
      <c r="J108" s="180"/>
      <c r="K108" s="180"/>
      <c r="L108" s="180"/>
      <c r="M108" s="180"/>
      <c r="N108" s="180"/>
      <c r="O108" s="180"/>
      <c r="P108" s="183"/>
      <c r="Q108" s="183"/>
      <c r="R108" s="183"/>
      <c r="S108" s="183"/>
      <c r="T108" s="180"/>
      <c r="U108" s="180"/>
      <c r="V108" s="180"/>
      <c r="W108" s="180"/>
      <c r="X108" s="180"/>
      <c r="Y108" s="180"/>
      <c r="Z108" s="180"/>
      <c r="AA108" s="180"/>
      <c r="AB108" s="180"/>
      <c r="AC108" s="180"/>
      <c r="AD108" s="180"/>
      <c r="AE108" s="180"/>
      <c r="AF108" s="180"/>
      <c r="AG108" s="183"/>
      <c r="AH108" s="180"/>
      <c r="AI108" s="180"/>
      <c r="AJ108" s="180"/>
    </row>
    <row r="109" spans="1:36" x14ac:dyDescent="0.2">
      <c r="A109" s="192"/>
      <c r="B109" s="193"/>
      <c r="C109" s="180"/>
      <c r="D109" s="180"/>
      <c r="E109" s="180"/>
      <c r="F109" s="180"/>
      <c r="G109" s="180"/>
      <c r="H109" s="180"/>
      <c r="I109" s="180"/>
      <c r="J109" s="180"/>
      <c r="K109" s="180"/>
      <c r="L109" s="180"/>
      <c r="M109" s="180"/>
      <c r="N109" s="180"/>
      <c r="O109" s="180"/>
      <c r="P109" s="183"/>
      <c r="Q109" s="183"/>
      <c r="R109" s="183"/>
      <c r="S109" s="183"/>
      <c r="T109" s="180"/>
      <c r="U109" s="180"/>
      <c r="V109" s="180"/>
      <c r="W109" s="180"/>
      <c r="X109" s="180"/>
      <c r="Y109" s="180"/>
      <c r="Z109" s="180"/>
      <c r="AA109" s="180"/>
      <c r="AB109" s="180"/>
      <c r="AC109" s="180"/>
      <c r="AD109" s="180"/>
      <c r="AE109" s="180"/>
      <c r="AF109" s="180"/>
      <c r="AG109" s="183"/>
      <c r="AH109" s="180"/>
      <c r="AI109" s="180"/>
      <c r="AJ109" s="180"/>
    </row>
    <row r="110" spans="1:36" x14ac:dyDescent="0.2">
      <c r="A110" s="192"/>
      <c r="B110" s="193"/>
      <c r="C110" s="180"/>
      <c r="D110" s="180"/>
      <c r="E110" s="180"/>
      <c r="F110" s="180"/>
      <c r="G110" s="180"/>
      <c r="H110" s="180"/>
      <c r="I110" s="180"/>
      <c r="J110" s="180"/>
      <c r="K110" s="180"/>
      <c r="L110" s="180"/>
      <c r="M110" s="180"/>
      <c r="N110" s="180"/>
      <c r="O110" s="180"/>
      <c r="P110" s="183"/>
      <c r="Q110" s="183"/>
      <c r="R110" s="183"/>
      <c r="S110" s="183"/>
      <c r="T110" s="180"/>
      <c r="U110" s="180"/>
      <c r="V110" s="180"/>
      <c r="W110" s="180"/>
      <c r="X110" s="180"/>
      <c r="Y110" s="180"/>
      <c r="Z110" s="180"/>
      <c r="AA110" s="180"/>
      <c r="AB110" s="180"/>
      <c r="AC110" s="180"/>
      <c r="AD110" s="180"/>
      <c r="AE110" s="180"/>
      <c r="AF110" s="180"/>
      <c r="AG110" s="183"/>
      <c r="AH110" s="180"/>
      <c r="AI110" s="180"/>
      <c r="AJ110" s="180"/>
    </row>
    <row r="111" spans="1:36" x14ac:dyDescent="0.2">
      <c r="A111" s="192"/>
      <c r="B111" s="193"/>
      <c r="C111" s="180"/>
      <c r="D111" s="180"/>
      <c r="E111" s="180"/>
      <c r="F111" s="180"/>
      <c r="G111" s="180"/>
      <c r="H111" s="180"/>
      <c r="I111" s="180"/>
      <c r="J111" s="180"/>
      <c r="K111" s="180"/>
      <c r="L111" s="180"/>
      <c r="M111" s="180"/>
      <c r="N111" s="180"/>
      <c r="O111" s="180"/>
      <c r="P111" s="183"/>
      <c r="Q111" s="183"/>
      <c r="R111" s="183"/>
      <c r="S111" s="183"/>
      <c r="T111" s="180"/>
      <c r="U111" s="180"/>
      <c r="V111" s="180"/>
      <c r="W111" s="180"/>
      <c r="X111" s="180"/>
      <c r="Y111" s="180"/>
      <c r="Z111" s="180"/>
      <c r="AA111" s="180"/>
      <c r="AB111" s="180"/>
      <c r="AC111" s="180"/>
      <c r="AD111" s="180"/>
      <c r="AE111" s="180"/>
      <c r="AF111" s="180"/>
      <c r="AG111" s="183"/>
      <c r="AH111" s="180"/>
      <c r="AI111" s="180"/>
      <c r="AJ111" s="180"/>
    </row>
    <row r="112" spans="1:36" x14ac:dyDescent="0.2">
      <c r="A112" s="192"/>
      <c r="B112" s="193"/>
      <c r="C112" s="180"/>
      <c r="D112" s="180"/>
      <c r="E112" s="180"/>
      <c r="F112" s="180"/>
      <c r="G112" s="180"/>
      <c r="H112" s="180"/>
      <c r="I112" s="180"/>
      <c r="J112" s="180"/>
      <c r="K112" s="180"/>
      <c r="L112" s="180"/>
      <c r="M112" s="180"/>
      <c r="N112" s="180"/>
      <c r="O112" s="180"/>
      <c r="P112" s="183"/>
      <c r="Q112" s="183"/>
      <c r="R112" s="183"/>
      <c r="S112" s="183"/>
      <c r="T112" s="180"/>
      <c r="U112" s="180"/>
      <c r="V112" s="180"/>
      <c r="W112" s="180"/>
      <c r="X112" s="180"/>
      <c r="Y112" s="180"/>
      <c r="Z112" s="180"/>
      <c r="AA112" s="180"/>
      <c r="AB112" s="180"/>
      <c r="AC112" s="180"/>
      <c r="AD112" s="180"/>
      <c r="AE112" s="180"/>
      <c r="AF112" s="180"/>
      <c r="AG112" s="183"/>
      <c r="AH112" s="180"/>
      <c r="AI112" s="180"/>
      <c r="AJ112" s="180"/>
    </row>
    <row r="113" spans="1:36" x14ac:dyDescent="0.2">
      <c r="A113" s="192"/>
      <c r="B113" s="193"/>
      <c r="C113" s="180"/>
      <c r="D113" s="180"/>
      <c r="E113" s="180"/>
      <c r="F113" s="180"/>
      <c r="G113" s="180"/>
      <c r="H113" s="180"/>
      <c r="I113" s="180"/>
      <c r="J113" s="180"/>
      <c r="K113" s="180"/>
      <c r="L113" s="180"/>
      <c r="M113" s="180"/>
      <c r="N113" s="180"/>
      <c r="O113" s="180"/>
      <c r="P113" s="183"/>
      <c r="Q113" s="183"/>
      <c r="R113" s="183"/>
      <c r="S113" s="183"/>
      <c r="T113" s="180"/>
      <c r="U113" s="180"/>
      <c r="V113" s="180"/>
      <c r="W113" s="180"/>
      <c r="X113" s="180"/>
      <c r="Y113" s="180"/>
      <c r="Z113" s="180"/>
      <c r="AA113" s="180"/>
      <c r="AB113" s="180"/>
      <c r="AC113" s="180"/>
      <c r="AD113" s="180"/>
      <c r="AE113" s="180"/>
      <c r="AF113" s="180"/>
      <c r="AG113" s="183"/>
      <c r="AH113" s="180"/>
      <c r="AI113" s="180"/>
      <c r="AJ113" s="180"/>
    </row>
    <row r="114" spans="1:36" x14ac:dyDescent="0.2">
      <c r="A114" s="192"/>
      <c r="B114" s="193"/>
      <c r="C114" s="180"/>
      <c r="D114" s="180"/>
      <c r="E114" s="180"/>
      <c r="F114" s="180"/>
      <c r="G114" s="180"/>
      <c r="H114" s="180"/>
      <c r="I114" s="180"/>
      <c r="J114" s="180"/>
      <c r="K114" s="180"/>
      <c r="L114" s="180"/>
      <c r="M114" s="180"/>
      <c r="N114" s="180"/>
      <c r="O114" s="180"/>
      <c r="P114" s="183"/>
      <c r="Q114" s="183"/>
      <c r="R114" s="183"/>
      <c r="S114" s="183"/>
      <c r="T114" s="180"/>
      <c r="U114" s="180"/>
      <c r="V114" s="180"/>
      <c r="W114" s="180"/>
      <c r="X114" s="180"/>
      <c r="Y114" s="180"/>
      <c r="Z114" s="180"/>
      <c r="AA114" s="180"/>
      <c r="AB114" s="180"/>
      <c r="AC114" s="180"/>
      <c r="AD114" s="180"/>
      <c r="AE114" s="180"/>
      <c r="AF114" s="180"/>
      <c r="AG114" s="183"/>
      <c r="AH114" s="180"/>
      <c r="AI114" s="180"/>
      <c r="AJ114" s="180"/>
    </row>
    <row r="115" spans="1:36" x14ac:dyDescent="0.2">
      <c r="A115" s="192"/>
      <c r="B115" s="193"/>
      <c r="C115" s="180"/>
      <c r="D115" s="180"/>
      <c r="E115" s="180"/>
      <c r="F115" s="180"/>
      <c r="G115" s="180"/>
      <c r="H115" s="180"/>
      <c r="I115" s="180"/>
      <c r="J115" s="180"/>
      <c r="K115" s="180"/>
      <c r="L115" s="180"/>
      <c r="M115" s="180"/>
      <c r="N115" s="180"/>
      <c r="O115" s="180"/>
      <c r="P115" s="183"/>
      <c r="Q115" s="183"/>
      <c r="R115" s="183"/>
      <c r="S115" s="183"/>
      <c r="T115" s="180"/>
      <c r="U115" s="180"/>
      <c r="V115" s="180"/>
      <c r="W115" s="180"/>
      <c r="X115" s="180"/>
      <c r="Y115" s="180"/>
      <c r="Z115" s="180"/>
      <c r="AA115" s="180"/>
      <c r="AB115" s="180"/>
      <c r="AC115" s="180"/>
      <c r="AD115" s="180"/>
      <c r="AE115" s="180"/>
      <c r="AF115" s="180"/>
      <c r="AG115" s="183"/>
      <c r="AH115" s="180"/>
      <c r="AI115" s="180"/>
      <c r="AJ115" s="180"/>
    </row>
    <row r="116" spans="1:36" x14ac:dyDescent="0.2">
      <c r="A116" s="192"/>
      <c r="B116" s="193"/>
      <c r="C116" s="180"/>
      <c r="D116" s="180"/>
      <c r="E116" s="180"/>
      <c r="F116" s="180"/>
      <c r="G116" s="180"/>
      <c r="H116" s="180"/>
      <c r="I116" s="180"/>
      <c r="J116" s="180"/>
      <c r="K116" s="180"/>
      <c r="L116" s="180"/>
      <c r="M116" s="180"/>
      <c r="N116" s="180"/>
      <c r="O116" s="180"/>
      <c r="P116" s="183"/>
      <c r="Q116" s="183"/>
      <c r="R116" s="183"/>
      <c r="S116" s="183"/>
      <c r="T116" s="180"/>
      <c r="U116" s="180"/>
      <c r="V116" s="180"/>
      <c r="W116" s="180"/>
      <c r="X116" s="180"/>
      <c r="Y116" s="180"/>
      <c r="Z116" s="180"/>
      <c r="AA116" s="180"/>
      <c r="AB116" s="180"/>
      <c r="AC116" s="180"/>
      <c r="AD116" s="180"/>
      <c r="AE116" s="180"/>
      <c r="AF116" s="180"/>
      <c r="AG116" s="183"/>
      <c r="AH116" s="180"/>
      <c r="AI116" s="180"/>
      <c r="AJ116" s="180"/>
    </row>
    <row r="117" spans="1:36" x14ac:dyDescent="0.2">
      <c r="A117" s="192"/>
      <c r="B117" s="193"/>
      <c r="C117" s="180"/>
      <c r="D117" s="180"/>
      <c r="E117" s="180"/>
      <c r="F117" s="180"/>
      <c r="G117" s="180"/>
      <c r="H117" s="180"/>
      <c r="I117" s="180"/>
      <c r="J117" s="180"/>
      <c r="K117" s="180"/>
      <c r="L117" s="180"/>
      <c r="M117" s="180"/>
      <c r="N117" s="180"/>
      <c r="O117" s="180"/>
      <c r="P117" s="183"/>
      <c r="Q117" s="183"/>
      <c r="R117" s="183"/>
      <c r="S117" s="183"/>
      <c r="T117" s="180"/>
      <c r="U117" s="180"/>
      <c r="V117" s="180"/>
      <c r="W117" s="180"/>
      <c r="X117" s="180"/>
      <c r="Y117" s="180"/>
      <c r="Z117" s="180"/>
      <c r="AA117" s="180"/>
      <c r="AB117" s="180"/>
      <c r="AC117" s="180"/>
      <c r="AD117" s="180"/>
      <c r="AE117" s="180"/>
      <c r="AF117" s="180"/>
      <c r="AG117" s="183"/>
      <c r="AH117" s="180"/>
      <c r="AI117" s="180"/>
      <c r="AJ117" s="180"/>
    </row>
    <row r="118" spans="1:36" x14ac:dyDescent="0.2">
      <c r="A118" s="192"/>
      <c r="B118" s="193"/>
      <c r="C118" s="180"/>
      <c r="D118" s="180"/>
      <c r="E118" s="180"/>
      <c r="F118" s="180"/>
      <c r="G118" s="180"/>
      <c r="H118" s="180"/>
      <c r="I118" s="180"/>
      <c r="J118" s="180"/>
      <c r="K118" s="180"/>
      <c r="L118" s="180"/>
      <c r="M118" s="180"/>
      <c r="N118" s="180"/>
      <c r="O118" s="180"/>
      <c r="P118" s="183"/>
      <c r="Q118" s="183"/>
      <c r="R118" s="183"/>
      <c r="S118" s="183"/>
      <c r="T118" s="180"/>
      <c r="U118" s="180"/>
      <c r="V118" s="180"/>
      <c r="W118" s="180"/>
      <c r="X118" s="180"/>
      <c r="Y118" s="180"/>
      <c r="Z118" s="180"/>
      <c r="AA118" s="180"/>
      <c r="AB118" s="180"/>
      <c r="AC118" s="180"/>
      <c r="AD118" s="180"/>
      <c r="AE118" s="180"/>
      <c r="AF118" s="180"/>
      <c r="AG118" s="183"/>
      <c r="AH118" s="180"/>
      <c r="AI118" s="180"/>
      <c r="AJ118" s="180"/>
    </row>
    <row r="119" spans="1:36" x14ac:dyDescent="0.2">
      <c r="A119" s="192"/>
      <c r="B119" s="193"/>
      <c r="C119" s="180"/>
      <c r="D119" s="180"/>
      <c r="E119" s="180"/>
      <c r="F119" s="180"/>
      <c r="G119" s="180"/>
      <c r="H119" s="180"/>
      <c r="I119" s="180"/>
      <c r="J119" s="180"/>
      <c r="K119" s="180"/>
      <c r="L119" s="180"/>
      <c r="M119" s="180"/>
      <c r="N119" s="180"/>
      <c r="O119" s="180"/>
      <c r="P119" s="183"/>
      <c r="Q119" s="183"/>
      <c r="R119" s="183"/>
      <c r="S119" s="183"/>
      <c r="T119" s="180"/>
      <c r="U119" s="180"/>
      <c r="V119" s="180"/>
      <c r="W119" s="180"/>
      <c r="X119" s="180"/>
      <c r="Y119" s="180"/>
      <c r="Z119" s="180"/>
      <c r="AA119" s="180"/>
      <c r="AB119" s="180"/>
      <c r="AC119" s="180"/>
      <c r="AD119" s="180"/>
      <c r="AE119" s="180"/>
      <c r="AF119" s="180"/>
      <c r="AG119" s="183"/>
      <c r="AH119" s="180"/>
      <c r="AI119" s="180"/>
      <c r="AJ119" s="180"/>
    </row>
    <row r="120" spans="1:36" x14ac:dyDescent="0.2">
      <c r="A120" s="192"/>
      <c r="B120" s="193"/>
      <c r="C120" s="180"/>
      <c r="D120" s="180"/>
      <c r="E120" s="180"/>
      <c r="F120" s="180"/>
      <c r="G120" s="180"/>
      <c r="H120" s="180"/>
      <c r="I120" s="180"/>
      <c r="J120" s="180"/>
      <c r="K120" s="180"/>
      <c r="L120" s="180"/>
      <c r="M120" s="180"/>
      <c r="N120" s="180"/>
      <c r="O120" s="180"/>
      <c r="P120" s="183"/>
      <c r="Q120" s="183"/>
      <c r="R120" s="183"/>
      <c r="S120" s="183"/>
      <c r="T120" s="180"/>
      <c r="U120" s="180"/>
      <c r="V120" s="180"/>
      <c r="W120" s="180"/>
      <c r="X120" s="180"/>
      <c r="Y120" s="180"/>
      <c r="Z120" s="180"/>
      <c r="AA120" s="180"/>
      <c r="AB120" s="180"/>
      <c r="AC120" s="180"/>
      <c r="AD120" s="180"/>
      <c r="AE120" s="180"/>
      <c r="AF120" s="180"/>
      <c r="AG120" s="183"/>
      <c r="AH120" s="180"/>
      <c r="AI120" s="180"/>
      <c r="AJ120" s="180"/>
    </row>
    <row r="121" spans="1:36" x14ac:dyDescent="0.2">
      <c r="A121" s="192"/>
      <c r="B121" s="193"/>
      <c r="C121" s="180"/>
      <c r="D121" s="180"/>
      <c r="E121" s="180"/>
      <c r="F121" s="180"/>
      <c r="G121" s="180"/>
      <c r="H121" s="180"/>
      <c r="I121" s="180"/>
      <c r="J121" s="180"/>
      <c r="K121" s="180"/>
      <c r="L121" s="180"/>
      <c r="M121" s="180"/>
      <c r="N121" s="180"/>
      <c r="O121" s="180"/>
      <c r="P121" s="183"/>
      <c r="Q121" s="183"/>
      <c r="R121" s="183"/>
      <c r="S121" s="183"/>
      <c r="T121" s="180"/>
      <c r="U121" s="180"/>
      <c r="V121" s="180"/>
      <c r="W121" s="180"/>
      <c r="X121" s="180"/>
      <c r="Y121" s="180"/>
      <c r="Z121" s="180"/>
      <c r="AA121" s="180"/>
      <c r="AB121" s="180"/>
      <c r="AC121" s="180"/>
      <c r="AD121" s="180"/>
      <c r="AE121" s="180"/>
      <c r="AF121" s="180"/>
      <c r="AG121" s="183"/>
      <c r="AH121" s="180"/>
      <c r="AI121" s="180"/>
      <c r="AJ121" s="180"/>
    </row>
    <row r="122" spans="1:36" x14ac:dyDescent="0.2">
      <c r="A122" s="192"/>
      <c r="B122" s="193"/>
      <c r="C122" s="180"/>
      <c r="D122" s="180"/>
      <c r="E122" s="180"/>
      <c r="F122" s="180"/>
      <c r="G122" s="180"/>
      <c r="H122" s="180"/>
      <c r="I122" s="180"/>
      <c r="J122" s="180"/>
      <c r="K122" s="180"/>
      <c r="L122" s="180"/>
      <c r="M122" s="180"/>
      <c r="N122" s="180"/>
      <c r="O122" s="180"/>
      <c r="P122" s="183"/>
      <c r="Q122" s="183"/>
      <c r="R122" s="183"/>
      <c r="S122" s="183"/>
      <c r="T122" s="180"/>
      <c r="U122" s="180"/>
      <c r="V122" s="180"/>
      <c r="W122" s="180"/>
      <c r="X122" s="180"/>
      <c r="Y122" s="180"/>
      <c r="Z122" s="180"/>
      <c r="AA122" s="180"/>
      <c r="AB122" s="180"/>
      <c r="AC122" s="180"/>
      <c r="AD122" s="180"/>
      <c r="AE122" s="180"/>
      <c r="AF122" s="180"/>
      <c r="AG122" s="183"/>
      <c r="AH122" s="180"/>
      <c r="AI122" s="180"/>
      <c r="AJ122" s="180"/>
    </row>
    <row r="123" spans="1:36" x14ac:dyDescent="0.2">
      <c r="A123" s="192"/>
      <c r="B123" s="193"/>
      <c r="C123" s="180"/>
      <c r="D123" s="180"/>
      <c r="E123" s="180"/>
      <c r="F123" s="180"/>
      <c r="G123" s="180"/>
      <c r="H123" s="180"/>
      <c r="I123" s="180"/>
      <c r="J123" s="180"/>
      <c r="K123" s="180"/>
      <c r="L123" s="180"/>
      <c r="M123" s="180"/>
      <c r="N123" s="180"/>
      <c r="O123" s="180"/>
      <c r="P123" s="183"/>
      <c r="Q123" s="183"/>
      <c r="R123" s="183"/>
      <c r="S123" s="183"/>
      <c r="T123" s="180"/>
      <c r="U123" s="180"/>
      <c r="V123" s="180"/>
      <c r="W123" s="180"/>
      <c r="X123" s="180"/>
      <c r="Y123" s="180"/>
      <c r="Z123" s="180"/>
      <c r="AA123" s="180"/>
      <c r="AB123" s="180"/>
      <c r="AC123" s="180"/>
      <c r="AD123" s="180"/>
      <c r="AE123" s="180"/>
      <c r="AF123" s="180"/>
      <c r="AG123" s="183"/>
      <c r="AH123" s="180"/>
      <c r="AI123" s="180"/>
      <c r="AJ123" s="180"/>
    </row>
    <row r="124" spans="1:36" x14ac:dyDescent="0.2">
      <c r="A124" s="192"/>
      <c r="B124" s="193"/>
      <c r="C124" s="180"/>
      <c r="D124" s="180"/>
      <c r="E124" s="180"/>
      <c r="F124" s="180"/>
      <c r="G124" s="180"/>
      <c r="H124" s="180"/>
      <c r="I124" s="180"/>
      <c r="J124" s="180"/>
      <c r="K124" s="180"/>
      <c r="L124" s="180"/>
      <c r="M124" s="180"/>
      <c r="N124" s="180"/>
      <c r="O124" s="180"/>
      <c r="P124" s="183"/>
      <c r="Q124" s="183"/>
      <c r="R124" s="183"/>
      <c r="S124" s="183"/>
      <c r="T124" s="180"/>
      <c r="U124" s="180"/>
      <c r="V124" s="180"/>
      <c r="W124" s="180"/>
      <c r="X124" s="180"/>
      <c r="Y124" s="180"/>
      <c r="Z124" s="180"/>
      <c r="AA124" s="180"/>
      <c r="AB124" s="180"/>
      <c r="AC124" s="180"/>
      <c r="AD124" s="180"/>
      <c r="AE124" s="180"/>
      <c r="AF124" s="180"/>
      <c r="AG124" s="183"/>
      <c r="AH124" s="180"/>
      <c r="AI124" s="180"/>
      <c r="AJ124" s="180"/>
    </row>
    <row r="125" spans="1:36" x14ac:dyDescent="0.2">
      <c r="A125" s="192"/>
      <c r="B125" s="193"/>
      <c r="C125" s="180"/>
      <c r="D125" s="180"/>
      <c r="E125" s="180"/>
      <c r="F125" s="180"/>
      <c r="G125" s="180"/>
      <c r="H125" s="180"/>
      <c r="I125" s="180"/>
      <c r="J125" s="180"/>
      <c r="K125" s="180"/>
      <c r="L125" s="180"/>
      <c r="M125" s="180"/>
      <c r="N125" s="180"/>
      <c r="O125" s="180"/>
      <c r="P125" s="183"/>
      <c r="Q125" s="183"/>
      <c r="R125" s="183"/>
      <c r="S125" s="183"/>
      <c r="T125" s="180"/>
      <c r="U125" s="180"/>
      <c r="V125" s="180"/>
      <c r="W125" s="180"/>
      <c r="X125" s="180"/>
      <c r="Y125" s="180"/>
      <c r="Z125" s="180"/>
      <c r="AA125" s="180"/>
      <c r="AB125" s="180"/>
      <c r="AC125" s="180"/>
      <c r="AD125" s="180"/>
      <c r="AE125" s="180"/>
      <c r="AF125" s="180"/>
      <c r="AG125" s="183"/>
      <c r="AH125" s="180"/>
      <c r="AI125" s="180"/>
      <c r="AJ125" s="180"/>
    </row>
    <row r="126" spans="1:36" x14ac:dyDescent="0.2">
      <c r="A126" s="192"/>
      <c r="B126" s="193"/>
      <c r="C126" s="180"/>
      <c r="D126" s="180"/>
      <c r="E126" s="180"/>
      <c r="F126" s="180"/>
      <c r="G126" s="180"/>
      <c r="H126" s="180"/>
      <c r="I126" s="180"/>
      <c r="J126" s="180"/>
      <c r="K126" s="180"/>
      <c r="L126" s="180"/>
      <c r="M126" s="180"/>
      <c r="N126" s="180"/>
      <c r="O126" s="180"/>
      <c r="P126" s="183"/>
      <c r="Q126" s="183"/>
      <c r="R126" s="183"/>
      <c r="S126" s="183"/>
      <c r="T126" s="180"/>
      <c r="U126" s="180"/>
      <c r="V126" s="180"/>
      <c r="W126" s="180"/>
      <c r="X126" s="180"/>
      <c r="Y126" s="180"/>
      <c r="Z126" s="180"/>
      <c r="AA126" s="180"/>
      <c r="AB126" s="180"/>
      <c r="AC126" s="180"/>
      <c r="AD126" s="180"/>
      <c r="AE126" s="180"/>
      <c r="AF126" s="180"/>
      <c r="AG126" s="183"/>
      <c r="AH126" s="180"/>
      <c r="AI126" s="180"/>
      <c r="AJ126" s="180"/>
    </row>
    <row r="127" spans="1:36" x14ac:dyDescent="0.2">
      <c r="A127" s="192"/>
      <c r="B127" s="193"/>
      <c r="C127" s="180"/>
      <c r="D127" s="180"/>
      <c r="E127" s="180"/>
      <c r="F127" s="180"/>
      <c r="G127" s="180"/>
      <c r="H127" s="180"/>
      <c r="I127" s="180"/>
      <c r="J127" s="180"/>
      <c r="K127" s="180"/>
      <c r="L127" s="180"/>
      <c r="M127" s="180"/>
      <c r="N127" s="180"/>
      <c r="O127" s="180"/>
      <c r="P127" s="183"/>
      <c r="Q127" s="183"/>
      <c r="R127" s="183"/>
      <c r="S127" s="183"/>
      <c r="T127" s="180"/>
      <c r="U127" s="180"/>
      <c r="V127" s="180"/>
      <c r="W127" s="180"/>
      <c r="X127" s="180"/>
      <c r="Y127" s="180"/>
      <c r="Z127" s="180"/>
      <c r="AA127" s="180"/>
      <c r="AB127" s="180"/>
      <c r="AC127" s="180"/>
      <c r="AD127" s="180"/>
      <c r="AE127" s="180"/>
      <c r="AF127" s="180"/>
      <c r="AG127" s="183"/>
      <c r="AH127" s="180"/>
      <c r="AI127" s="180"/>
      <c r="AJ127" s="180"/>
    </row>
    <row r="128" spans="1:36" x14ac:dyDescent="0.2">
      <c r="A128" s="192"/>
      <c r="B128" s="193"/>
      <c r="C128" s="180"/>
      <c r="D128" s="180"/>
      <c r="E128" s="180"/>
      <c r="F128" s="180"/>
      <c r="G128" s="180"/>
      <c r="H128" s="180"/>
      <c r="I128" s="180"/>
      <c r="J128" s="180"/>
      <c r="K128" s="180"/>
      <c r="L128" s="180"/>
      <c r="M128" s="180"/>
      <c r="N128" s="180"/>
      <c r="O128" s="180"/>
      <c r="P128" s="183"/>
      <c r="Q128" s="183"/>
      <c r="R128" s="183"/>
      <c r="S128" s="183"/>
      <c r="T128" s="180"/>
      <c r="U128" s="180"/>
      <c r="V128" s="180"/>
      <c r="W128" s="180"/>
      <c r="X128" s="180"/>
      <c r="Y128" s="180"/>
      <c r="Z128" s="180"/>
      <c r="AA128" s="180"/>
      <c r="AB128" s="180"/>
      <c r="AC128" s="180"/>
      <c r="AD128" s="180"/>
      <c r="AE128" s="180"/>
      <c r="AF128" s="180"/>
      <c r="AG128" s="183"/>
      <c r="AH128" s="180"/>
      <c r="AI128" s="180"/>
      <c r="AJ128" s="180"/>
    </row>
    <row r="129" spans="1:36" x14ac:dyDescent="0.2">
      <c r="A129" s="192"/>
      <c r="B129" s="193"/>
      <c r="C129" s="180"/>
      <c r="D129" s="180"/>
      <c r="E129" s="180"/>
      <c r="F129" s="180"/>
      <c r="G129" s="180"/>
      <c r="H129" s="180"/>
      <c r="I129" s="180"/>
      <c r="J129" s="180"/>
      <c r="K129" s="180"/>
      <c r="L129" s="180"/>
      <c r="M129" s="180"/>
      <c r="N129" s="180"/>
      <c r="O129" s="180"/>
      <c r="P129" s="183"/>
      <c r="Q129" s="183"/>
      <c r="R129" s="183"/>
      <c r="S129" s="183"/>
      <c r="T129" s="180"/>
      <c r="U129" s="180"/>
      <c r="V129" s="180"/>
      <c r="W129" s="180"/>
      <c r="X129" s="180"/>
      <c r="Y129" s="180"/>
      <c r="Z129" s="180"/>
      <c r="AA129" s="180"/>
      <c r="AB129" s="180"/>
      <c r="AC129" s="180"/>
      <c r="AD129" s="180"/>
      <c r="AE129" s="180"/>
      <c r="AF129" s="180"/>
      <c r="AG129" s="183"/>
      <c r="AH129" s="180"/>
      <c r="AI129" s="180"/>
      <c r="AJ129" s="180"/>
    </row>
    <row r="130" spans="1:36" x14ac:dyDescent="0.2">
      <c r="A130" s="192"/>
      <c r="B130" s="193"/>
      <c r="C130" s="180"/>
      <c r="D130" s="180"/>
      <c r="E130" s="180"/>
      <c r="F130" s="180"/>
      <c r="G130" s="180"/>
      <c r="H130" s="180"/>
      <c r="I130" s="180"/>
      <c r="J130" s="180"/>
      <c r="K130" s="180"/>
      <c r="L130" s="180"/>
      <c r="M130" s="180"/>
      <c r="N130" s="180"/>
      <c r="O130" s="180"/>
      <c r="P130" s="183"/>
      <c r="Q130" s="183"/>
      <c r="R130" s="183"/>
      <c r="S130" s="183"/>
      <c r="T130" s="180"/>
      <c r="U130" s="180"/>
      <c r="V130" s="180"/>
      <c r="W130" s="180"/>
      <c r="X130" s="180"/>
      <c r="Y130" s="180"/>
      <c r="Z130" s="180"/>
      <c r="AA130" s="180"/>
      <c r="AB130" s="180"/>
      <c r="AC130" s="180"/>
      <c r="AD130" s="180"/>
      <c r="AE130" s="180"/>
      <c r="AF130" s="180"/>
      <c r="AG130" s="183"/>
      <c r="AH130" s="180"/>
      <c r="AI130" s="180"/>
      <c r="AJ130" s="180"/>
    </row>
    <row r="131" spans="1:36" x14ac:dyDescent="0.2">
      <c r="A131" s="192"/>
      <c r="B131" s="193"/>
      <c r="C131" s="180"/>
      <c r="D131" s="180"/>
      <c r="E131" s="180"/>
      <c r="F131" s="180"/>
      <c r="G131" s="180"/>
      <c r="H131" s="180"/>
      <c r="I131" s="180"/>
      <c r="J131" s="180"/>
      <c r="K131" s="180"/>
      <c r="L131" s="180"/>
      <c r="M131" s="180"/>
      <c r="N131" s="180"/>
      <c r="O131" s="180"/>
      <c r="P131" s="183"/>
      <c r="Q131" s="183"/>
      <c r="R131" s="183"/>
      <c r="S131" s="183"/>
      <c r="T131" s="180"/>
      <c r="U131" s="180"/>
      <c r="V131" s="180"/>
      <c r="W131" s="180"/>
      <c r="X131" s="180"/>
      <c r="Y131" s="180"/>
      <c r="Z131" s="180"/>
      <c r="AA131" s="180"/>
      <c r="AB131" s="180"/>
      <c r="AC131" s="180"/>
      <c r="AD131" s="180"/>
      <c r="AE131" s="180"/>
      <c r="AF131" s="180"/>
      <c r="AG131" s="183"/>
      <c r="AH131" s="180"/>
      <c r="AI131" s="180"/>
      <c r="AJ131" s="180"/>
    </row>
    <row r="132" spans="1:36" x14ac:dyDescent="0.2">
      <c r="A132" s="192"/>
      <c r="B132" s="193"/>
      <c r="C132" s="180"/>
      <c r="D132" s="180"/>
      <c r="E132" s="180"/>
      <c r="F132" s="180"/>
      <c r="G132" s="180"/>
      <c r="H132" s="180"/>
      <c r="I132" s="180"/>
      <c r="J132" s="180"/>
      <c r="K132" s="180"/>
      <c r="L132" s="180"/>
      <c r="M132" s="180"/>
      <c r="N132" s="180"/>
      <c r="O132" s="180"/>
      <c r="P132" s="183"/>
      <c r="Q132" s="183"/>
      <c r="R132" s="183"/>
      <c r="S132" s="183"/>
      <c r="T132" s="180"/>
      <c r="U132" s="180"/>
      <c r="V132" s="180"/>
      <c r="W132" s="180"/>
      <c r="X132" s="180"/>
      <c r="Y132" s="180"/>
      <c r="Z132" s="180"/>
      <c r="AA132" s="180"/>
      <c r="AB132" s="180"/>
      <c r="AC132" s="180"/>
      <c r="AD132" s="180"/>
      <c r="AE132" s="180"/>
      <c r="AF132" s="180"/>
      <c r="AG132" s="183"/>
      <c r="AH132" s="180"/>
      <c r="AI132" s="180"/>
      <c r="AJ132" s="180"/>
    </row>
    <row r="133" spans="1:36" x14ac:dyDescent="0.2">
      <c r="A133" s="192"/>
      <c r="B133" s="193"/>
      <c r="C133" s="180"/>
      <c r="D133" s="180"/>
      <c r="E133" s="180"/>
      <c r="F133" s="180"/>
      <c r="G133" s="180"/>
      <c r="H133" s="180"/>
      <c r="I133" s="180"/>
      <c r="J133" s="180"/>
      <c r="K133" s="180"/>
      <c r="L133" s="180"/>
      <c r="M133" s="180"/>
      <c r="N133" s="180"/>
      <c r="O133" s="180"/>
      <c r="P133" s="183"/>
      <c r="Q133" s="183"/>
      <c r="R133" s="183"/>
      <c r="S133" s="183"/>
      <c r="T133" s="180"/>
      <c r="U133" s="180"/>
      <c r="V133" s="180"/>
      <c r="W133" s="180"/>
      <c r="X133" s="180"/>
      <c r="Y133" s="180"/>
      <c r="Z133" s="180"/>
      <c r="AA133" s="180"/>
      <c r="AB133" s="180"/>
      <c r="AC133" s="180"/>
      <c r="AD133" s="180"/>
      <c r="AE133" s="180"/>
      <c r="AF133" s="180"/>
      <c r="AG133" s="183"/>
      <c r="AH133" s="180"/>
      <c r="AI133" s="180"/>
      <c r="AJ133" s="180"/>
    </row>
    <row r="134" spans="1:36" x14ac:dyDescent="0.2">
      <c r="A134" s="192"/>
      <c r="B134" s="193"/>
      <c r="C134" s="180"/>
      <c r="D134" s="180"/>
      <c r="E134" s="180"/>
      <c r="F134" s="180"/>
      <c r="G134" s="180"/>
      <c r="H134" s="180"/>
      <c r="I134" s="180"/>
      <c r="J134" s="180"/>
      <c r="K134" s="180"/>
      <c r="L134" s="180"/>
      <c r="M134" s="180"/>
      <c r="N134" s="180"/>
      <c r="O134" s="180"/>
      <c r="P134" s="183"/>
      <c r="Q134" s="183"/>
      <c r="R134" s="183"/>
      <c r="S134" s="183"/>
      <c r="T134" s="180"/>
      <c r="U134" s="180"/>
      <c r="V134" s="180"/>
      <c r="W134" s="180"/>
      <c r="X134" s="180"/>
      <c r="Y134" s="180"/>
      <c r="Z134" s="180"/>
      <c r="AA134" s="180"/>
      <c r="AB134" s="180"/>
      <c r="AC134" s="180"/>
      <c r="AD134" s="180"/>
      <c r="AE134" s="180"/>
      <c r="AF134" s="180"/>
      <c r="AG134" s="183"/>
      <c r="AH134" s="180"/>
      <c r="AI134" s="180"/>
      <c r="AJ134" s="180"/>
    </row>
    <row r="135" spans="1:36" x14ac:dyDescent="0.2">
      <c r="A135" s="192"/>
      <c r="B135" s="193"/>
      <c r="C135" s="180"/>
      <c r="D135" s="180"/>
      <c r="E135" s="180"/>
      <c r="F135" s="180"/>
      <c r="G135" s="180"/>
      <c r="H135" s="180"/>
      <c r="I135" s="180"/>
      <c r="J135" s="180"/>
      <c r="K135" s="180"/>
      <c r="L135" s="180"/>
      <c r="M135" s="180"/>
      <c r="N135" s="180"/>
      <c r="O135" s="180"/>
      <c r="P135" s="183"/>
      <c r="Q135" s="183"/>
      <c r="R135" s="183"/>
      <c r="S135" s="183"/>
      <c r="T135" s="180"/>
      <c r="U135" s="180"/>
      <c r="V135" s="180"/>
      <c r="W135" s="180"/>
      <c r="X135" s="180"/>
      <c r="Y135" s="180"/>
      <c r="Z135" s="180"/>
      <c r="AA135" s="180"/>
      <c r="AB135" s="180"/>
      <c r="AC135" s="180"/>
      <c r="AD135" s="180"/>
      <c r="AE135" s="180"/>
      <c r="AF135" s="180"/>
      <c r="AG135" s="183"/>
      <c r="AH135" s="180"/>
      <c r="AI135" s="180"/>
      <c r="AJ135" s="180"/>
    </row>
    <row r="136" spans="1:36" x14ac:dyDescent="0.2">
      <c r="A136" s="192"/>
      <c r="B136" s="193"/>
      <c r="C136" s="180"/>
      <c r="D136" s="180"/>
      <c r="E136" s="180"/>
      <c r="F136" s="180"/>
      <c r="G136" s="180"/>
      <c r="H136" s="180"/>
      <c r="I136" s="180"/>
      <c r="J136" s="180"/>
      <c r="K136" s="180"/>
      <c r="L136" s="180"/>
      <c r="M136" s="180"/>
      <c r="N136" s="180"/>
      <c r="O136" s="180"/>
      <c r="P136" s="183"/>
      <c r="Q136" s="183"/>
      <c r="R136" s="183"/>
      <c r="S136" s="183"/>
      <c r="T136" s="180"/>
      <c r="U136" s="180"/>
      <c r="V136" s="180"/>
      <c r="W136" s="180"/>
      <c r="X136" s="180"/>
      <c r="Y136" s="180"/>
      <c r="Z136" s="180"/>
      <c r="AA136" s="180"/>
      <c r="AB136" s="180"/>
      <c r="AC136" s="180"/>
      <c r="AD136" s="180"/>
      <c r="AE136" s="180"/>
      <c r="AF136" s="180"/>
      <c r="AG136" s="183"/>
      <c r="AH136" s="180"/>
      <c r="AI136" s="180"/>
      <c r="AJ136" s="180"/>
    </row>
    <row r="137" spans="1:36" x14ac:dyDescent="0.2">
      <c r="A137" s="192"/>
      <c r="B137" s="193"/>
      <c r="C137" s="190"/>
      <c r="D137" s="190"/>
      <c r="E137" s="190"/>
      <c r="F137" s="190"/>
      <c r="G137" s="190"/>
      <c r="H137" s="190"/>
      <c r="I137" s="190"/>
      <c r="J137" s="190"/>
      <c r="K137" s="190"/>
      <c r="L137" s="190"/>
      <c r="M137" s="190"/>
      <c r="N137" s="190"/>
      <c r="O137" s="190"/>
      <c r="P137" s="183"/>
      <c r="Q137" s="183"/>
      <c r="R137" s="183"/>
      <c r="S137" s="183"/>
      <c r="T137" s="180"/>
      <c r="U137" s="180"/>
      <c r="V137" s="180"/>
      <c r="W137" s="180"/>
      <c r="X137" s="180"/>
      <c r="Y137" s="180"/>
      <c r="Z137" s="180"/>
      <c r="AA137" s="180"/>
      <c r="AB137" s="180"/>
      <c r="AC137" s="180"/>
      <c r="AD137" s="180"/>
      <c r="AE137" s="180"/>
      <c r="AF137" s="180"/>
      <c r="AG137" s="183"/>
      <c r="AH137" s="180"/>
      <c r="AI137" s="180"/>
      <c r="AJ137" s="180"/>
    </row>
    <row r="138" spans="1:36" x14ac:dyDescent="0.2">
      <c r="A138" s="192"/>
      <c r="B138" s="193"/>
      <c r="C138" s="190"/>
      <c r="D138" s="190"/>
      <c r="E138" s="190"/>
      <c r="F138" s="190"/>
      <c r="G138" s="190"/>
      <c r="H138" s="190"/>
      <c r="I138" s="190"/>
      <c r="J138" s="190"/>
      <c r="K138" s="190"/>
      <c r="L138" s="190"/>
      <c r="M138" s="190"/>
      <c r="N138" s="190"/>
      <c r="O138" s="190"/>
      <c r="P138" s="183"/>
      <c r="Q138" s="183"/>
      <c r="R138" s="183"/>
      <c r="S138" s="183"/>
      <c r="T138" s="180"/>
      <c r="U138" s="180"/>
      <c r="V138" s="180"/>
      <c r="W138" s="180"/>
      <c r="X138" s="180"/>
      <c r="Y138" s="180"/>
      <c r="Z138" s="180"/>
      <c r="AA138" s="180"/>
      <c r="AB138" s="180"/>
      <c r="AC138" s="180"/>
      <c r="AD138" s="180"/>
      <c r="AE138" s="180"/>
      <c r="AF138" s="180"/>
      <c r="AG138" s="183"/>
      <c r="AH138" s="180"/>
      <c r="AI138" s="180"/>
      <c r="AJ138" s="180"/>
    </row>
    <row r="139" spans="1:36" x14ac:dyDescent="0.2">
      <c r="A139" s="192"/>
      <c r="B139" s="193"/>
      <c r="C139" s="190"/>
      <c r="D139" s="190"/>
      <c r="E139" s="190" t="s">
        <v>88</v>
      </c>
      <c r="F139" s="190"/>
      <c r="G139" s="206">
        <v>0</v>
      </c>
      <c r="H139" s="190"/>
      <c r="I139" s="190"/>
      <c r="J139" s="190"/>
      <c r="K139" s="190"/>
      <c r="L139" s="190"/>
      <c r="M139" s="190"/>
      <c r="N139" s="190"/>
      <c r="O139" s="190"/>
      <c r="P139" s="183"/>
      <c r="Q139" s="183"/>
      <c r="R139" s="183"/>
      <c r="S139" s="183"/>
      <c r="T139" s="180"/>
      <c r="U139" s="180"/>
      <c r="V139" s="180"/>
      <c r="W139" s="180"/>
      <c r="X139" s="180"/>
      <c r="Y139" s="180"/>
      <c r="Z139" s="180"/>
      <c r="AA139" s="180"/>
      <c r="AB139" s="180"/>
      <c r="AC139" s="180"/>
      <c r="AD139" s="180"/>
      <c r="AE139" s="180"/>
      <c r="AF139" s="180"/>
      <c r="AG139" s="183"/>
      <c r="AH139" s="180"/>
      <c r="AI139" s="180"/>
      <c r="AJ139" s="180"/>
    </row>
    <row r="140" spans="1:36" s="15" customFormat="1" x14ac:dyDescent="0.2">
      <c r="A140" s="192"/>
      <c r="B140" s="193"/>
      <c r="C140" s="190"/>
      <c r="D140" s="190"/>
      <c r="E140" s="190"/>
      <c r="F140" s="190"/>
      <c r="G140" s="190"/>
      <c r="H140" s="190"/>
      <c r="I140" s="190"/>
      <c r="J140" s="190"/>
      <c r="K140" s="190"/>
      <c r="L140" s="190"/>
      <c r="M140" s="190"/>
      <c r="N140" s="190"/>
      <c r="O140" s="190"/>
      <c r="P140" s="207"/>
      <c r="Q140" s="183"/>
      <c r="R140" s="183"/>
      <c r="S140" s="183"/>
      <c r="T140" s="180"/>
      <c r="U140" s="180"/>
      <c r="V140" s="180"/>
      <c r="W140" s="180"/>
      <c r="X140" s="180"/>
      <c r="Y140" s="180"/>
      <c r="Z140" s="180"/>
      <c r="AA140" s="180"/>
      <c r="AB140" s="180"/>
      <c r="AC140" s="180"/>
      <c r="AD140" s="180"/>
      <c r="AE140" s="180"/>
      <c r="AF140" s="180"/>
      <c r="AG140" s="183"/>
      <c r="AH140" s="180"/>
      <c r="AI140" s="180"/>
      <c r="AJ140" s="180"/>
    </row>
    <row r="141" spans="1:36" s="15" customFormat="1" x14ac:dyDescent="0.2">
      <c r="A141" s="192"/>
      <c r="B141" s="193"/>
      <c r="C141" s="190"/>
      <c r="D141" s="190"/>
      <c r="E141" s="190"/>
      <c r="F141" s="190"/>
      <c r="G141" s="190"/>
      <c r="H141" s="190"/>
      <c r="I141" s="190"/>
      <c r="J141" s="190"/>
      <c r="K141" s="190"/>
      <c r="L141" s="190"/>
      <c r="M141" s="190"/>
      <c r="N141" s="190"/>
      <c r="O141" s="190"/>
      <c r="P141" s="207"/>
      <c r="Q141" s="183"/>
      <c r="R141" s="183"/>
      <c r="S141" s="183"/>
      <c r="T141" s="180"/>
      <c r="U141" s="180"/>
      <c r="V141" s="180"/>
      <c r="W141" s="180"/>
      <c r="X141" s="180"/>
      <c r="Y141" s="180"/>
      <c r="Z141" s="180"/>
      <c r="AA141" s="180"/>
      <c r="AB141" s="180"/>
      <c r="AC141" s="180"/>
      <c r="AD141" s="180"/>
      <c r="AE141" s="180"/>
      <c r="AF141" s="180"/>
      <c r="AG141" s="183"/>
      <c r="AH141" s="180"/>
      <c r="AI141" s="180"/>
      <c r="AJ141" s="180"/>
    </row>
    <row r="142" spans="1:36" s="15" customFormat="1" x14ac:dyDescent="0.2">
      <c r="A142" s="192"/>
      <c r="B142" s="193"/>
      <c r="C142" s="190"/>
      <c r="D142" s="190"/>
      <c r="E142" s="208" t="s">
        <v>87</v>
      </c>
      <c r="F142" s="190"/>
      <c r="G142" s="206" t="b">
        <v>0</v>
      </c>
      <c r="H142" s="190"/>
      <c r="I142" s="190"/>
      <c r="J142" s="190"/>
      <c r="K142" s="190"/>
      <c r="L142" s="190"/>
      <c r="M142" s="190"/>
      <c r="N142" s="190"/>
      <c r="O142" s="190"/>
      <c r="P142" s="207"/>
      <c r="Q142" s="183"/>
      <c r="R142" s="183"/>
      <c r="S142" s="183"/>
      <c r="T142" s="180"/>
      <c r="U142" s="180"/>
      <c r="V142" s="180"/>
      <c r="W142" s="180"/>
      <c r="X142" s="180"/>
      <c r="Y142" s="180"/>
      <c r="Z142" s="180"/>
      <c r="AA142" s="180"/>
      <c r="AB142" s="180"/>
      <c r="AC142" s="180"/>
      <c r="AD142" s="180"/>
      <c r="AE142" s="180"/>
      <c r="AF142" s="180"/>
      <c r="AG142" s="183"/>
      <c r="AH142" s="180"/>
      <c r="AI142" s="180"/>
      <c r="AJ142" s="180"/>
    </row>
    <row r="143" spans="1:36" s="15" customFormat="1" x14ac:dyDescent="0.2">
      <c r="A143" s="192"/>
      <c r="B143" s="193"/>
      <c r="C143" s="190"/>
      <c r="D143" s="190"/>
      <c r="E143" s="190"/>
      <c r="F143" s="190"/>
      <c r="G143" s="190"/>
      <c r="H143" s="190"/>
      <c r="I143" s="190"/>
      <c r="J143" s="190"/>
      <c r="K143" s="190"/>
      <c r="L143" s="190"/>
      <c r="M143" s="190"/>
      <c r="N143" s="190"/>
      <c r="O143" s="190"/>
      <c r="P143" s="207"/>
      <c r="Q143" s="183"/>
      <c r="R143" s="183"/>
      <c r="S143" s="183"/>
      <c r="T143" s="180"/>
      <c r="U143" s="180"/>
      <c r="V143" s="180"/>
      <c r="W143" s="180"/>
      <c r="X143" s="180"/>
      <c r="Y143" s="180"/>
      <c r="Z143" s="180"/>
      <c r="AA143" s="180"/>
      <c r="AB143" s="180"/>
      <c r="AC143" s="180"/>
      <c r="AD143" s="180"/>
      <c r="AE143" s="180"/>
      <c r="AF143" s="180"/>
      <c r="AG143" s="183"/>
      <c r="AH143" s="180"/>
      <c r="AI143" s="180"/>
      <c r="AJ143" s="180"/>
    </row>
    <row r="144" spans="1:36" s="15" customFormat="1" x14ac:dyDescent="0.2">
      <c r="A144" s="192"/>
      <c r="B144" s="193"/>
      <c r="C144" s="190"/>
      <c r="D144" s="190"/>
      <c r="E144" s="190" t="s">
        <v>94</v>
      </c>
      <c r="F144" s="190"/>
      <c r="G144" s="190"/>
      <c r="H144" s="190"/>
      <c r="I144" s="190"/>
      <c r="J144" s="190"/>
      <c r="K144" s="190"/>
      <c r="L144" s="190"/>
      <c r="M144" s="190"/>
      <c r="N144" s="190"/>
      <c r="O144" s="190"/>
      <c r="P144" s="207"/>
      <c r="Q144" s="183"/>
      <c r="R144" s="183"/>
      <c r="S144" s="183"/>
      <c r="T144" s="180"/>
      <c r="U144" s="180"/>
      <c r="V144" s="180"/>
      <c r="W144" s="180"/>
      <c r="X144" s="180"/>
      <c r="Y144" s="180"/>
      <c r="Z144" s="180"/>
      <c r="AA144" s="180"/>
      <c r="AB144" s="180"/>
      <c r="AC144" s="180"/>
      <c r="AD144" s="180"/>
      <c r="AE144" s="180"/>
      <c r="AF144" s="180"/>
      <c r="AG144" s="183"/>
      <c r="AH144" s="180"/>
      <c r="AI144" s="180"/>
      <c r="AJ144" s="180"/>
    </row>
    <row r="145" spans="1:36" s="15" customFormat="1" x14ac:dyDescent="0.2">
      <c r="A145" s="192"/>
      <c r="B145" s="193"/>
      <c r="C145" s="190"/>
      <c r="D145" s="190"/>
      <c r="E145" s="190" t="s">
        <v>54</v>
      </c>
      <c r="F145" s="190"/>
      <c r="G145" s="209" t="b">
        <v>0</v>
      </c>
      <c r="H145" s="190"/>
      <c r="I145" s="190"/>
      <c r="J145" s="190"/>
      <c r="K145" s="190"/>
      <c r="L145" s="190"/>
      <c r="M145" s="190"/>
      <c r="N145" s="190"/>
      <c r="O145" s="190"/>
      <c r="P145" s="207"/>
      <c r="Q145" s="183"/>
      <c r="R145" s="183"/>
      <c r="S145" s="183"/>
      <c r="T145" s="180"/>
      <c r="U145" s="180"/>
      <c r="V145" s="180"/>
      <c r="W145" s="180"/>
      <c r="X145" s="180"/>
      <c r="Y145" s="180"/>
      <c r="Z145" s="180"/>
      <c r="AA145" s="180"/>
      <c r="AB145" s="180"/>
      <c r="AC145" s="180"/>
      <c r="AD145" s="180"/>
      <c r="AE145" s="180"/>
      <c r="AF145" s="180"/>
      <c r="AG145" s="183"/>
      <c r="AH145" s="180"/>
      <c r="AI145" s="180"/>
      <c r="AJ145" s="180"/>
    </row>
    <row r="146" spans="1:36" s="15" customFormat="1" x14ac:dyDescent="0.2">
      <c r="A146" s="192"/>
      <c r="B146" s="193"/>
      <c r="C146" s="190"/>
      <c r="D146" s="190"/>
      <c r="E146" s="190" t="s">
        <v>55</v>
      </c>
      <c r="F146" s="190"/>
      <c r="G146" s="209" t="b">
        <v>0</v>
      </c>
      <c r="H146" s="190"/>
      <c r="I146" s="190"/>
      <c r="J146" s="190"/>
      <c r="K146" s="190"/>
      <c r="L146" s="190"/>
      <c r="M146" s="190"/>
      <c r="N146" s="190"/>
      <c r="O146" s="190"/>
      <c r="P146" s="207"/>
      <c r="Q146" s="183"/>
      <c r="R146" s="183"/>
      <c r="S146" s="183"/>
      <c r="T146" s="180"/>
      <c r="U146" s="180"/>
      <c r="V146" s="180"/>
      <c r="W146" s="180"/>
      <c r="X146" s="180"/>
      <c r="Y146" s="180"/>
      <c r="Z146" s="180"/>
      <c r="AA146" s="180"/>
      <c r="AB146" s="180"/>
      <c r="AC146" s="180"/>
      <c r="AD146" s="180"/>
      <c r="AE146" s="180"/>
      <c r="AF146" s="180"/>
      <c r="AG146" s="183"/>
      <c r="AH146" s="180"/>
      <c r="AI146" s="180"/>
      <c r="AJ146" s="180"/>
    </row>
    <row r="147" spans="1:36" s="15" customFormat="1" x14ac:dyDescent="0.2">
      <c r="A147" s="192"/>
      <c r="B147" s="193"/>
      <c r="C147" s="190"/>
      <c r="D147" s="190"/>
      <c r="E147" s="190" t="s">
        <v>56</v>
      </c>
      <c r="F147" s="190"/>
      <c r="G147" s="209" t="b">
        <v>0</v>
      </c>
      <c r="H147" s="190"/>
      <c r="I147" s="190"/>
      <c r="J147" s="190"/>
      <c r="K147" s="190"/>
      <c r="L147" s="190"/>
      <c r="M147" s="190"/>
      <c r="N147" s="190"/>
      <c r="O147" s="190"/>
      <c r="P147" s="207"/>
      <c r="Q147" s="183"/>
      <c r="R147" s="183"/>
      <c r="S147" s="183"/>
      <c r="T147" s="180"/>
      <c r="U147" s="180"/>
      <c r="V147" s="180"/>
      <c r="W147" s="180"/>
      <c r="X147" s="180"/>
      <c r="Y147" s="180"/>
      <c r="Z147" s="180"/>
      <c r="AA147" s="180"/>
      <c r="AB147" s="180"/>
      <c r="AC147" s="180"/>
      <c r="AD147" s="180"/>
      <c r="AE147" s="180"/>
      <c r="AF147" s="180"/>
      <c r="AG147" s="183"/>
      <c r="AH147" s="180"/>
      <c r="AI147" s="180"/>
      <c r="AJ147" s="180"/>
    </row>
    <row r="148" spans="1:36" s="15" customFormat="1" x14ac:dyDescent="0.2">
      <c r="A148" s="192"/>
      <c r="B148" s="193"/>
      <c r="C148" s="190"/>
      <c r="D148" s="190"/>
      <c r="E148" s="190" t="s">
        <v>95</v>
      </c>
      <c r="F148" s="190"/>
      <c r="G148" s="209" t="b">
        <v>0</v>
      </c>
      <c r="H148" s="190"/>
      <c r="I148" s="190"/>
      <c r="J148" s="190"/>
      <c r="K148" s="190"/>
      <c r="L148" s="190"/>
      <c r="M148" s="190"/>
      <c r="N148" s="190"/>
      <c r="O148" s="190"/>
      <c r="P148" s="207"/>
      <c r="Q148" s="183"/>
      <c r="R148" s="183"/>
      <c r="S148" s="183"/>
      <c r="T148" s="180"/>
      <c r="U148" s="180"/>
      <c r="V148" s="180"/>
      <c r="W148" s="180"/>
      <c r="X148" s="180"/>
      <c r="Y148" s="180"/>
      <c r="Z148" s="180"/>
      <c r="AA148" s="180"/>
      <c r="AB148" s="180"/>
      <c r="AC148" s="180"/>
      <c r="AD148" s="180"/>
      <c r="AE148" s="180"/>
      <c r="AF148" s="180"/>
      <c r="AG148" s="183"/>
      <c r="AH148" s="180"/>
      <c r="AI148" s="180"/>
      <c r="AJ148" s="180"/>
    </row>
    <row r="149" spans="1:36" s="15" customFormat="1" x14ac:dyDescent="0.2">
      <c r="A149" s="192"/>
      <c r="B149" s="193"/>
      <c r="C149" s="190"/>
      <c r="D149" s="190"/>
      <c r="E149" s="190"/>
      <c r="F149" s="190"/>
      <c r="G149" s="190"/>
      <c r="H149" s="190"/>
      <c r="I149" s="190"/>
      <c r="J149" s="190"/>
      <c r="K149" s="190"/>
      <c r="L149" s="190"/>
      <c r="M149" s="190"/>
      <c r="N149" s="190"/>
      <c r="O149" s="190"/>
      <c r="P149" s="207"/>
      <c r="Q149" s="183"/>
      <c r="R149" s="183"/>
      <c r="S149" s="183"/>
      <c r="T149" s="180"/>
      <c r="U149" s="180"/>
      <c r="V149" s="180"/>
      <c r="W149" s="180"/>
      <c r="X149" s="180"/>
      <c r="Y149" s="180"/>
      <c r="Z149" s="180"/>
      <c r="AA149" s="180"/>
      <c r="AB149" s="180"/>
      <c r="AC149" s="180"/>
      <c r="AD149" s="180"/>
      <c r="AE149" s="180"/>
      <c r="AF149" s="180"/>
      <c r="AG149" s="183"/>
      <c r="AH149" s="180"/>
      <c r="AI149" s="180"/>
      <c r="AJ149" s="180"/>
    </row>
    <row r="150" spans="1:36" s="15" customFormat="1" x14ac:dyDescent="0.2">
      <c r="A150" s="192"/>
      <c r="B150" s="193"/>
      <c r="C150" s="180"/>
      <c r="D150" s="180"/>
      <c r="E150" s="180"/>
      <c r="F150" s="180"/>
      <c r="G150" s="180"/>
      <c r="H150" s="180"/>
      <c r="I150" s="180"/>
      <c r="J150" s="180"/>
      <c r="K150" s="180"/>
      <c r="L150" s="180"/>
      <c r="M150" s="180"/>
      <c r="N150" s="180"/>
      <c r="O150" s="180"/>
      <c r="P150" s="207"/>
      <c r="Q150" s="183"/>
      <c r="R150" s="183"/>
      <c r="S150" s="183"/>
      <c r="T150" s="180"/>
      <c r="U150" s="180"/>
      <c r="V150" s="180"/>
      <c r="W150" s="180"/>
      <c r="X150" s="180"/>
      <c r="Y150" s="180"/>
      <c r="Z150" s="180"/>
      <c r="AA150" s="180"/>
      <c r="AB150" s="180"/>
      <c r="AC150" s="180"/>
      <c r="AD150" s="180"/>
      <c r="AE150" s="180"/>
      <c r="AF150" s="180"/>
      <c r="AG150" s="183"/>
      <c r="AH150" s="180"/>
      <c r="AI150" s="180"/>
      <c r="AJ150" s="180"/>
    </row>
    <row r="151" spans="1:36" s="15" customFormat="1" x14ac:dyDescent="0.2">
      <c r="A151" s="192"/>
      <c r="B151" s="193"/>
      <c r="C151" s="180"/>
      <c r="D151" s="180"/>
      <c r="E151" s="180"/>
      <c r="F151" s="180"/>
      <c r="G151" s="180"/>
      <c r="H151" s="180"/>
      <c r="I151" s="180"/>
      <c r="J151" s="180"/>
      <c r="K151" s="180"/>
      <c r="L151" s="180"/>
      <c r="M151" s="180"/>
      <c r="N151" s="180"/>
      <c r="O151" s="180"/>
      <c r="P151" s="207"/>
      <c r="Q151" s="183"/>
      <c r="R151" s="183"/>
      <c r="S151" s="183"/>
      <c r="T151" s="180"/>
      <c r="U151" s="180"/>
      <c r="V151" s="180"/>
      <c r="W151" s="180"/>
      <c r="X151" s="180"/>
      <c r="Y151" s="180"/>
      <c r="Z151" s="180"/>
      <c r="AA151" s="180"/>
      <c r="AB151" s="180"/>
      <c r="AC151" s="180"/>
      <c r="AD151" s="180"/>
      <c r="AE151" s="180"/>
      <c r="AF151" s="180"/>
      <c r="AG151" s="183"/>
      <c r="AH151" s="180"/>
      <c r="AI151" s="180"/>
      <c r="AJ151" s="180"/>
    </row>
    <row r="152" spans="1:36" s="15" customFormat="1" x14ac:dyDescent="0.2">
      <c r="A152" s="192"/>
      <c r="B152" s="193"/>
      <c r="C152" s="180"/>
      <c r="D152" s="180"/>
      <c r="E152" s="180"/>
      <c r="F152" s="180"/>
      <c r="G152" s="180"/>
      <c r="H152" s="180"/>
      <c r="I152" s="180"/>
      <c r="J152" s="180"/>
      <c r="K152" s="180"/>
      <c r="L152" s="180"/>
      <c r="M152" s="180"/>
      <c r="N152" s="180"/>
      <c r="O152" s="180"/>
      <c r="P152" s="207"/>
      <c r="Q152" s="183"/>
      <c r="R152" s="183"/>
      <c r="S152" s="183"/>
      <c r="T152" s="180"/>
      <c r="U152" s="180"/>
      <c r="V152" s="180"/>
      <c r="W152" s="180"/>
      <c r="X152" s="180"/>
      <c r="Y152" s="180"/>
      <c r="Z152" s="180"/>
      <c r="AA152" s="180"/>
      <c r="AB152" s="180"/>
      <c r="AC152" s="180"/>
      <c r="AD152" s="180"/>
      <c r="AE152" s="180"/>
      <c r="AF152" s="180"/>
      <c r="AG152" s="183"/>
      <c r="AH152" s="180"/>
      <c r="AI152" s="180"/>
      <c r="AJ152" s="180"/>
    </row>
  </sheetData>
  <sheetProtection algorithmName="SHA-512" hashValue="yQURndKvaHSN43JJ5+fCYF4Ssu4BjgTlWFFBz3xzHOYbuZUk2AMWGRxoAyh2xEeALlyacedsyCo6zNyNSk5DgQ==" saltValue="mU9zEIWtjOhJ7We0JqhYng==" spinCount="100000" sheet="1" objects="1" scenarios="1" selectLockedCells="1"/>
  <mergeCells count="52">
    <mergeCell ref="I19:N19"/>
    <mergeCell ref="C4:O4"/>
    <mergeCell ref="C5:E5"/>
    <mergeCell ref="G5:H5"/>
    <mergeCell ref="C6:E6"/>
    <mergeCell ref="G6:H6"/>
    <mergeCell ref="C15:E15"/>
    <mergeCell ref="K11:L11"/>
    <mergeCell ref="M11:N11"/>
    <mergeCell ref="C12:E12"/>
    <mergeCell ref="C13:E13"/>
    <mergeCell ref="C14:E14"/>
    <mergeCell ref="B7:B8"/>
    <mergeCell ref="C7:E8"/>
    <mergeCell ref="G7:H8"/>
    <mergeCell ref="I7:I8"/>
    <mergeCell ref="C11:E11"/>
    <mergeCell ref="G11:H11"/>
    <mergeCell ref="I11:J11"/>
    <mergeCell ref="E28:F28"/>
    <mergeCell ref="C16:E16"/>
    <mergeCell ref="C17:E17"/>
    <mergeCell ref="C18:E18"/>
    <mergeCell ref="C19:E19"/>
    <mergeCell ref="C20:E20"/>
    <mergeCell ref="C21:E21"/>
    <mergeCell ref="C23:H23"/>
    <mergeCell ref="E24:F24"/>
    <mergeCell ref="E25:F25"/>
    <mergeCell ref="E26:F26"/>
    <mergeCell ref="E27:F27"/>
    <mergeCell ref="C41:F41"/>
    <mergeCell ref="E29:F29"/>
    <mergeCell ref="E30:F30"/>
    <mergeCell ref="C32:H32"/>
    <mergeCell ref="C33:D33"/>
    <mergeCell ref="E33:F33"/>
    <mergeCell ref="C34:D34"/>
    <mergeCell ref="E34:F34"/>
    <mergeCell ref="C35:G35"/>
    <mergeCell ref="C37:G37"/>
    <mergeCell ref="C38:F38"/>
    <mergeCell ref="C39:F39"/>
    <mergeCell ref="C40:F40"/>
    <mergeCell ref="K51:M51"/>
    <mergeCell ref="J52:O52"/>
    <mergeCell ref="C42:F42"/>
    <mergeCell ref="C43:H43"/>
    <mergeCell ref="C44:N44"/>
    <mergeCell ref="C48:E48"/>
    <mergeCell ref="C49:H49"/>
    <mergeCell ref="C50:E50"/>
  </mergeCells>
  <conditionalFormatting sqref="H21:N22">
    <cfRule type="cellIs" dxfId="143" priority="45" operator="lessThan">
      <formula>0.5</formula>
    </cfRule>
  </conditionalFormatting>
  <conditionalFormatting sqref="C44">
    <cfRule type="expression" dxfId="142" priority="42">
      <formula>#REF!="keine *Bitte Gründe unter Sonstige Anmerkungen angeben!"</formula>
    </cfRule>
    <cfRule type="expression" dxfId="141" priority="43">
      <formula>#REF!="keine *Bitte Gründe unter Sonstige Anmerkungen angeben!"</formula>
    </cfRule>
    <cfRule type="notContainsBlanks" dxfId="140" priority="46">
      <formula>LEN(TRIM(C44))&gt;0</formula>
    </cfRule>
  </conditionalFormatting>
  <conditionalFormatting sqref="C32 C23 C5:N5 C9:F9 C6:H8 C10:N13 C14 F14:N14 J24:N28 C24:H30 C44 C37:N43 C20:N21 C19 C33:N34 F19:H19 C15:N18">
    <cfRule type="expression" dxfId="139" priority="39">
      <formula>Auswahl_LSA_aktiv=FALSE</formula>
    </cfRule>
  </conditionalFormatting>
  <conditionalFormatting sqref="H37:N37">
    <cfRule type="expression" dxfId="138" priority="38">
      <formula>Auswahl_LSA_aktiv=FALSE</formula>
    </cfRule>
  </conditionalFormatting>
  <conditionalFormatting sqref="C32:N32">
    <cfRule type="expression" dxfId="137" priority="37">
      <formula>Auswahl_LSA_aktiv=FALSE</formula>
    </cfRule>
  </conditionalFormatting>
  <conditionalFormatting sqref="C33 E33:N33">
    <cfRule type="expression" dxfId="136" priority="36">
      <formula>Auswahl_LSA_aktiv=FALSE</formula>
    </cfRule>
  </conditionalFormatting>
  <conditionalFormatting sqref="C33:N35">
    <cfRule type="expression" dxfId="135" priority="35">
      <formula>Opt_Regelung=1</formula>
    </cfRule>
  </conditionalFormatting>
  <conditionalFormatting sqref="C28:H28 J28:N28">
    <cfRule type="expression" dxfId="134" priority="33">
      <formula>Auswahl_LSA_aktiv=FALSE</formula>
    </cfRule>
  </conditionalFormatting>
  <conditionalFormatting sqref="I14:J14">
    <cfRule type="expression" dxfId="133" priority="22">
      <formula>$I$11="Bitte auswählen"</formula>
    </cfRule>
  </conditionalFormatting>
  <conditionalFormatting sqref="K14:L14">
    <cfRule type="expression" dxfId="132" priority="21">
      <formula>$K$11="Bitte auswählen"</formula>
    </cfRule>
  </conditionalFormatting>
  <conditionalFormatting sqref="M14:N14">
    <cfRule type="expression" dxfId="131" priority="20">
      <formula>$M$11="Bitte auswählen"</formula>
    </cfRule>
  </conditionalFormatting>
  <conditionalFormatting sqref="G12:H14 C25:H25">
    <cfRule type="expression" dxfId="130" priority="49">
      <formula>$G$145=FALSE</formula>
    </cfRule>
  </conditionalFormatting>
  <conditionalFormatting sqref="I12:J14 C26:H26">
    <cfRule type="expression" dxfId="129" priority="50">
      <formula>$G$146=FALSE</formula>
    </cfRule>
  </conditionalFormatting>
  <conditionalFormatting sqref="K12:L14 C27:H27">
    <cfRule type="expression" dxfId="128" priority="51">
      <formula>$G$147=FALSE</formula>
    </cfRule>
  </conditionalFormatting>
  <conditionalFormatting sqref="M12:N14 C28:H28">
    <cfRule type="expression" dxfId="127" priority="52">
      <formula>$G$148=FALSE</formula>
    </cfRule>
  </conditionalFormatting>
  <conditionalFormatting sqref="C32:H35">
    <cfRule type="expression" dxfId="126" priority="17">
      <formula>$G$19=""</formula>
    </cfRule>
    <cfRule type="expression" dxfId="125" priority="18">
      <formula>($G$19&lt;=$H$19)</formula>
    </cfRule>
  </conditionalFormatting>
  <conditionalFormatting sqref="H29">
    <cfRule type="expression" dxfId="124" priority="11">
      <formula>$E$29=""</formula>
    </cfRule>
  </conditionalFormatting>
  <conditionalFormatting sqref="H30">
    <cfRule type="expression" dxfId="123" priority="10">
      <formula>$E$30=""</formula>
    </cfRule>
  </conditionalFormatting>
  <conditionalFormatting sqref="I19">
    <cfRule type="expression" dxfId="122" priority="1">
      <formula>Auswahl_LSA_aktiv=FALSE</formula>
    </cfRule>
  </conditionalFormatting>
  <dataValidations count="9">
    <dataValidation type="whole" allowBlank="1" showErrorMessage="1" errorTitle="Anzahl" error="Bitte geben Sie die Anzahl als ganze Zahl an." sqref="G13:N14">
      <formula1>0</formula1>
      <formula2>99999</formula2>
    </dataValidation>
    <dataValidation type="decimal" allowBlank="1" showErrorMessage="1" errorTitle="Leistung" error="Bitte geben Sie die Leistung in Watt an." sqref="G16:N16">
      <formula1>0</formula1>
      <formula2>99999</formula2>
    </dataValidation>
    <dataValidation type="list" allowBlank="1" showInputMessage="1" showErrorMessage="1" sqref="S7">
      <formula1>Beleuchtungssituation</formula1>
    </dataValidation>
    <dataValidation type="whole" allowBlank="1" showErrorMessage="1" errorTitle="Betriebsstunden" error="Bitte geben Sie die Betriebsstunden als Stunden pro Jahr ein." sqref="G18:G19">
      <formula1>1</formula1>
      <formula2>8760</formula2>
    </dataValidation>
    <dataValidation type="custom" errorStyle="warning" allowBlank="1" showInputMessage="1" showErrorMessage="1" errorTitle="Verkehrssituation definieren!" error="Wählen Sie zunächst die jeweilige Verkehrssituation aus." sqref="H12">
      <formula1>H11&lt;&gt;"Bitte auswählen"</formula1>
    </dataValidation>
    <dataValidation type="custom" allowBlank="1" showInputMessage="1" showErrorMessage="1" errorTitle="Verkehrssituation definieren!" error="Wählen Sie zunächst die jeweilige Verkehrssituation aus." sqref="G12">
      <formula1>G11&lt;&gt;"Bitte auswählen"</formula1>
    </dataValidation>
    <dataValidation type="custom" allowBlank="1" showInputMessage="1" showErrorMessage="1" sqref="I12:J12">
      <formula1>I11&lt;&gt;"Bitte auswählen"</formula1>
    </dataValidation>
    <dataValidation type="whole" allowBlank="1" showInputMessage="1" showErrorMessage="1" sqref="E25:E28 G25:G28 F25:F26 F28">
      <formula1>0</formula1>
      <formula2>9999</formula2>
    </dataValidation>
    <dataValidation type="decimal" operator="greaterThan" allowBlank="1" showInputMessage="1" showErrorMessage="1" sqref="D25:D30">
      <formula1>0</formula1>
    </dataValidation>
  </dataValidations>
  <pageMargins left="0.43307086614173229"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Check Box 1">
              <controlPr defaultSize="0" autoFill="0" autoLine="0" autoPict="0">
                <anchor moveWithCells="1">
                  <from>
                    <xdr:col>7</xdr:col>
                    <xdr:colOff>219075</xdr:colOff>
                    <xdr:row>2</xdr:row>
                    <xdr:rowOff>66675</xdr:rowOff>
                  </from>
                  <to>
                    <xdr:col>8</xdr:col>
                    <xdr:colOff>257175</xdr:colOff>
                    <xdr:row>2</xdr:row>
                    <xdr:rowOff>276225</xdr:rowOff>
                  </to>
                </anchor>
              </controlPr>
            </control>
          </mc:Choice>
        </mc:AlternateContent>
        <mc:AlternateContent xmlns:mc="http://schemas.openxmlformats.org/markup-compatibility/2006">
          <mc:Choice Requires="x14">
            <control shapeId="120834" r:id="rId5" name="Check Box 2">
              <controlPr defaultSize="0" autoFill="0" autoLine="0" autoPict="0">
                <anchor moveWithCells="1">
                  <from>
                    <xdr:col>6</xdr:col>
                    <xdr:colOff>28575</xdr:colOff>
                    <xdr:row>9</xdr:row>
                    <xdr:rowOff>228600</xdr:rowOff>
                  </from>
                  <to>
                    <xdr:col>7</xdr:col>
                    <xdr:colOff>47625</xdr:colOff>
                    <xdr:row>11</xdr:row>
                    <xdr:rowOff>9525</xdr:rowOff>
                  </to>
                </anchor>
              </controlPr>
            </control>
          </mc:Choice>
        </mc:AlternateContent>
        <mc:AlternateContent xmlns:mc="http://schemas.openxmlformats.org/markup-compatibility/2006">
          <mc:Choice Requires="x14">
            <control shapeId="120835" r:id="rId6" name="Check Box 3">
              <controlPr defaultSize="0" autoFill="0" autoLine="0" autoPict="0">
                <anchor moveWithCells="1">
                  <from>
                    <xdr:col>8</xdr:col>
                    <xdr:colOff>47625</xdr:colOff>
                    <xdr:row>10</xdr:row>
                    <xdr:rowOff>0</xdr:rowOff>
                  </from>
                  <to>
                    <xdr:col>8</xdr:col>
                    <xdr:colOff>600075</xdr:colOff>
                    <xdr:row>11</xdr:row>
                    <xdr:rowOff>9525</xdr:rowOff>
                  </to>
                </anchor>
              </controlPr>
            </control>
          </mc:Choice>
        </mc:AlternateContent>
        <mc:AlternateContent xmlns:mc="http://schemas.openxmlformats.org/markup-compatibility/2006">
          <mc:Choice Requires="x14">
            <control shapeId="120836" r:id="rId7" name="Check Box 4">
              <controlPr defaultSize="0" autoFill="0" autoLine="0" autoPict="0">
                <anchor moveWithCells="1">
                  <from>
                    <xdr:col>10</xdr:col>
                    <xdr:colOff>38100</xdr:colOff>
                    <xdr:row>9</xdr:row>
                    <xdr:rowOff>228600</xdr:rowOff>
                  </from>
                  <to>
                    <xdr:col>10</xdr:col>
                    <xdr:colOff>752475</xdr:colOff>
                    <xdr:row>11</xdr:row>
                    <xdr:rowOff>9525</xdr:rowOff>
                  </to>
                </anchor>
              </controlPr>
            </control>
          </mc:Choice>
        </mc:AlternateContent>
        <mc:AlternateContent xmlns:mc="http://schemas.openxmlformats.org/markup-compatibility/2006">
          <mc:Choice Requires="x14">
            <control shapeId="120837" r:id="rId8" name="Check Box 5">
              <controlPr defaultSize="0" autoFill="0" autoLine="0" autoPict="0">
                <anchor moveWithCells="1">
                  <from>
                    <xdr:col>12</xdr:col>
                    <xdr:colOff>19050</xdr:colOff>
                    <xdr:row>10</xdr:row>
                    <xdr:rowOff>0</xdr:rowOff>
                  </from>
                  <to>
                    <xdr:col>12</xdr:col>
                    <xdr:colOff>666750</xdr:colOff>
                    <xdr:row>11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6E916EA6-79D7-42E5-A214-7398DB9C5933}">
            <xm:f>menu!$G$1=TRUE</xm:f>
            <x14:dxf>
              <fill>
                <patternFill patternType="lightDown">
                  <bgColor theme="0" tint="-0.499984740745262"/>
                </patternFill>
              </fill>
            </x14:dxf>
          </x14:cfRule>
          <x14:cfRule type="expression" priority="44" id="{78991CCD-D023-4A5C-A868-B76DCACA5029}">
            <xm:f>menu!$F$1=TRUE</xm:f>
            <x14:dxf>
              <fill>
                <patternFill patternType="lightDown">
                  <fgColor auto="1"/>
                  <bgColor theme="0" tint="-0.499984740745262"/>
                </patternFill>
              </fill>
            </x14:dxf>
          </x14:cfRule>
          <xm:sqref>C26:G26 C27:E27 G27</xm:sqref>
        </x14:conditionalFormatting>
        <x14:conditionalFormatting xmlns:xm="http://schemas.microsoft.com/office/excel/2006/main">
          <x14:cfRule type="iconSet" priority="40" id="{DCCF6419-7E32-4329-BA45-4006CCA698BA}">
            <x14:iconSet showValue="0" custom="1">
              <x14:cfvo type="percent">
                <xm:f>0</xm:f>
              </x14:cfvo>
              <x14:cfvo type="num">
                <xm:f>0</xm:f>
              </x14:cfvo>
              <x14:cfvo type="num">
                <xm:f>1</xm:f>
              </x14:cfvo>
              <x14:cfIcon iconSet="3Symbols2" iconId="1"/>
              <x14:cfIcon iconSet="3Symbols2" iconId="0"/>
              <x14:cfIcon iconSet="3Symbols2" iconId="2"/>
            </x14:iconSet>
          </x14:cfRule>
          <xm:sqref>O11</xm:sqref>
        </x14:conditionalFormatting>
        <x14:conditionalFormatting xmlns:xm="http://schemas.microsoft.com/office/excel/2006/main">
          <x14:cfRule type="iconSet" priority="34" id="{849ED945-D60F-439D-BA61-9EDD5464A0CD}">
            <x14:iconSet showValue="0" custom="1">
              <x14:cfvo type="percent">
                <xm:f>0</xm:f>
              </x14:cfvo>
              <x14:cfvo type="num">
                <xm:f>0</xm:f>
              </x14:cfvo>
              <x14:cfvo type="num">
                <xm:f>1</xm:f>
              </x14:cfvo>
              <x14:cfIcon iconSet="3Symbols2" iconId="1"/>
              <x14:cfIcon iconSet="3Symbols2" iconId="0"/>
              <x14:cfIcon iconSet="3Symbols2" iconId="2"/>
            </x14:iconSet>
          </x14:cfRule>
          <xm:sqref>O34</xm:sqref>
        </x14:conditionalFormatting>
        <x14:conditionalFormatting xmlns:xm="http://schemas.microsoft.com/office/excel/2006/main">
          <x14:cfRule type="iconSet" priority="32" id="{1EEAB0E5-A5C2-408E-B4FF-8BF398C00D1E}">
            <x14:iconSet showValue="0" custom="1">
              <x14:cfvo type="percent">
                <xm:f>0</xm:f>
              </x14:cfvo>
              <x14:cfvo type="num">
                <xm:f>0</xm:f>
              </x14:cfvo>
              <x14:cfvo type="num">
                <xm:f>1</xm:f>
              </x14:cfvo>
              <x14:cfIcon iconSet="3Symbols2" iconId="1"/>
              <x14:cfIcon iconSet="3Symbols2" iconId="0"/>
              <x14:cfIcon iconSet="3Symbols2" iconId="2"/>
            </x14:iconSet>
          </x14:cfRule>
          <xm:sqref>I6</xm:sqref>
        </x14:conditionalFormatting>
        <x14:conditionalFormatting xmlns:xm="http://schemas.microsoft.com/office/excel/2006/main">
          <x14:cfRule type="iconSet" priority="31" id="{3021A5A4-04C6-4B37-BA74-B4CCA7E1F01B}">
            <x14:iconSet showValue="0" custom="1">
              <x14:cfvo type="percent">
                <xm:f>0</xm:f>
              </x14:cfvo>
              <x14:cfvo type="num">
                <xm:f>0</xm:f>
              </x14:cfvo>
              <x14:cfvo type="num">
                <xm:f>1</xm:f>
              </x14:cfvo>
              <x14:cfIcon iconSet="3Symbols2" iconId="1"/>
              <x14:cfIcon iconSet="3Symbols2" iconId="0"/>
              <x14:cfIcon iconSet="3Symbols2" iconId="2"/>
            </x14:iconSet>
          </x14:cfRule>
          <xm:sqref>I7</xm:sqref>
        </x14:conditionalFormatting>
        <x14:conditionalFormatting xmlns:xm="http://schemas.microsoft.com/office/excel/2006/main">
          <x14:cfRule type="iconSet" priority="30" id="{60DEBD25-CD99-48B1-ACCB-021186C04B02}">
            <x14:iconSet showValue="0" custom="1">
              <x14:cfvo type="percent">
                <xm:f>0</xm:f>
              </x14:cfvo>
              <x14:cfvo type="num">
                <xm:f>0</xm:f>
              </x14:cfvo>
              <x14:cfvo type="num">
                <xm:f>1</xm:f>
              </x14:cfvo>
              <x14:cfIcon iconSet="3Symbols2" iconId="1"/>
              <x14:cfIcon iconSet="3Symbols2" iconId="0"/>
              <x14:cfIcon iconSet="3Symbols2" iconId="2"/>
            </x14:iconSet>
          </x14:cfRule>
          <xm:sqref>O12</xm:sqref>
        </x14:conditionalFormatting>
        <x14:conditionalFormatting xmlns:xm="http://schemas.microsoft.com/office/excel/2006/main">
          <x14:cfRule type="iconSet" priority="29" id="{CB2A0CC5-BFDD-460A-9F40-9C90CCFEB3D7}">
            <x14:iconSet showValue="0" custom="1">
              <x14:cfvo type="percent">
                <xm:f>0</xm:f>
              </x14:cfvo>
              <x14:cfvo type="num">
                <xm:f>0</xm:f>
              </x14:cfvo>
              <x14:cfvo type="num">
                <xm:f>1</xm:f>
              </x14:cfvo>
              <x14:cfIcon iconSet="3Symbols2" iconId="1"/>
              <x14:cfIcon iconSet="3Symbols2" iconId="0"/>
              <x14:cfIcon iconSet="3Symbols2" iconId="2"/>
            </x14:iconSet>
          </x14:cfRule>
          <xm:sqref>O13</xm:sqref>
        </x14:conditionalFormatting>
        <x14:conditionalFormatting xmlns:xm="http://schemas.microsoft.com/office/excel/2006/main">
          <x14:cfRule type="iconSet" priority="28" id="{66396625-62A7-4967-BF89-ACBD387E1177}">
            <x14:iconSet showValue="0" custom="1">
              <x14:cfvo type="percent">
                <xm:f>0</xm:f>
              </x14:cfvo>
              <x14:cfvo type="num">
                <xm:f>0</xm:f>
              </x14:cfvo>
              <x14:cfvo type="num">
                <xm:f>1</xm:f>
              </x14:cfvo>
              <x14:cfIcon iconSet="3Symbols2" iconId="1"/>
              <x14:cfIcon iconSet="3Symbols2" iconId="0"/>
              <x14:cfIcon iconSet="3Symbols2" iconId="2"/>
            </x14:iconSet>
          </x14:cfRule>
          <xm:sqref>O16</xm:sqref>
        </x14:conditionalFormatting>
        <x14:conditionalFormatting xmlns:xm="http://schemas.microsoft.com/office/excel/2006/main">
          <x14:cfRule type="iconSet" priority="27" id="{4E55EBCC-2067-40F8-B434-7C9974D4BCCB}">
            <x14:iconSet showValue="0" custom="1">
              <x14:cfvo type="percent">
                <xm:f>0</xm:f>
              </x14:cfvo>
              <x14:cfvo type="num">
                <xm:f>0</xm:f>
              </x14:cfvo>
              <x14:cfvo type="num">
                <xm:f>1</xm:f>
              </x14:cfvo>
              <x14:cfIcon iconSet="3Symbols2" iconId="1"/>
              <x14:cfIcon iconSet="3Symbols2" iconId="0"/>
              <x14:cfIcon iconSet="3Symbols2" iconId="2"/>
            </x14:iconSet>
          </x14:cfRule>
          <xm:sqref>O17</xm:sqref>
        </x14:conditionalFormatting>
        <x14:conditionalFormatting xmlns:xm="http://schemas.microsoft.com/office/excel/2006/main">
          <x14:cfRule type="iconSet" priority="26" id="{0BBA78AC-2170-4489-AF00-198D508C80D5}">
            <x14:iconSet showValue="0" custom="1">
              <x14:cfvo type="percent">
                <xm:f>0</xm:f>
              </x14:cfvo>
              <x14:cfvo type="num">
                <xm:f>0</xm:f>
              </x14:cfvo>
              <x14:cfvo type="num">
                <xm:f>1</xm:f>
              </x14:cfvo>
              <x14:cfIcon iconSet="3Symbols2" iconId="1"/>
              <x14:cfIcon iconSet="3Symbols2" iconId="0"/>
              <x14:cfIcon iconSet="3Symbols2" iconId="2"/>
            </x14:iconSet>
          </x14:cfRule>
          <xm:sqref>O20</xm:sqref>
        </x14:conditionalFormatting>
        <x14:conditionalFormatting xmlns:xm="http://schemas.microsoft.com/office/excel/2006/main">
          <x14:cfRule type="iconSet" priority="25" id="{5ED468E6-0E5C-41FC-BF76-E7B6DA2E16F6}">
            <x14:iconSet showValue="0" custom="1">
              <x14:cfvo type="percent">
                <xm:f>0</xm:f>
              </x14:cfvo>
              <x14:cfvo type="num">
                <xm:f>0</xm:f>
              </x14:cfvo>
              <x14:cfvo type="num">
                <xm:f>1</xm:f>
              </x14:cfvo>
              <x14:cfIcon iconSet="3Symbols2" iconId="1"/>
              <x14:cfIcon iconSet="3Symbols2" iconId="0"/>
              <x14:cfIcon iconSet="3Symbols2" iconId="2"/>
            </x14:iconSet>
          </x14:cfRule>
          <xm:sqref>O21</xm:sqref>
        </x14:conditionalFormatting>
        <x14:conditionalFormatting xmlns:xm="http://schemas.microsoft.com/office/excel/2006/main">
          <x14:cfRule type="iconSet" priority="23" id="{62F4E1F0-3E3C-48FC-8630-A889F6478264}">
            <x14:iconSet showValue="0" custom="1">
              <x14:cfvo type="percent">
                <xm:f>0</xm:f>
              </x14:cfvo>
              <x14:cfvo type="num">
                <xm:f>0</xm:f>
              </x14:cfvo>
              <x14:cfvo type="num">
                <xm:f>1</xm:f>
              </x14:cfvo>
              <x14:cfIcon iconSet="3Symbols2" iconId="1"/>
              <x14:cfIcon iconSet="3Symbols2" iconId="0"/>
              <x14:cfIcon iconSet="3Symbols2" iconId="2"/>
            </x14:iconSet>
          </x14:cfRule>
          <xm:sqref>O44</xm:sqref>
        </x14:conditionalFormatting>
        <x14:conditionalFormatting xmlns:xm="http://schemas.microsoft.com/office/excel/2006/main">
          <x14:cfRule type="iconSet" priority="47" id="{4A390385-A8CA-4E1C-B0A6-FB87D7423DF1}">
            <x14:iconSet showValue="0" custom="1">
              <x14:cfvo type="percent">
                <xm:f>0</xm:f>
              </x14:cfvo>
              <x14:cfvo type="num">
                <xm:f>0</xm:f>
              </x14:cfvo>
              <x14:cfvo type="num">
                <xm:f>1</xm:f>
              </x14:cfvo>
              <x14:cfIcon iconSet="3Symbols2" iconId="1"/>
              <x14:cfIcon iconSet="3Symbols2" iconId="0"/>
              <x14:cfIcon iconSet="3Symbols2" iconId="2"/>
            </x14:iconSet>
          </x14:cfRule>
          <xm:sqref>O18</xm:sqref>
        </x14:conditionalFormatting>
        <x14:conditionalFormatting xmlns:xm="http://schemas.microsoft.com/office/excel/2006/main">
          <x14:cfRule type="iconSet" priority="48" id="{F2EA650E-540C-416F-BF93-3D75D499567F}">
            <x14:iconSet showValue="0" custom="1">
              <x14:cfvo type="percent">
                <xm:f>0</xm:f>
              </x14:cfvo>
              <x14:cfvo type="num">
                <xm:f>0</xm:f>
              </x14:cfvo>
              <x14:cfvo type="num">
                <xm:f>1</xm:f>
              </x14:cfvo>
              <x14:cfIcon iconSet="3Symbols2" iconId="1"/>
              <x14:cfIcon iconSet="3Symbols2" iconId="0"/>
              <x14:cfIcon iconSet="3Symbols2" iconId="2"/>
            </x14:iconSet>
          </x14:cfRule>
          <xm:sqref>O14</xm:sqref>
        </x14:conditionalFormatting>
        <x14:conditionalFormatting xmlns:xm="http://schemas.microsoft.com/office/excel/2006/main">
          <x14:cfRule type="iconSet" priority="19" id="{B780AB85-CD46-4EA7-B202-D2E50D9E4C2A}">
            <x14:iconSet showValue="0" custom="1">
              <x14:cfvo type="percent">
                <xm:f>0</xm:f>
              </x14:cfvo>
              <x14:cfvo type="num">
                <xm:f>0</xm:f>
              </x14:cfvo>
              <x14:cfvo type="num">
                <xm:f>1</xm:f>
              </x14:cfvo>
              <x14:cfIcon iconSet="3Symbols2" iconId="1"/>
              <x14:cfIcon iconSet="3Symbols2" iconId="0"/>
              <x14:cfIcon iconSet="3Symbols2" iconId="2"/>
            </x14:iconSet>
          </x14:cfRule>
          <xm:sqref>O35</xm:sqref>
        </x14:conditionalFormatting>
        <x14:conditionalFormatting xmlns:xm="http://schemas.microsoft.com/office/excel/2006/main">
          <x14:cfRule type="iconSet" priority="9" id="{B2F89598-B24B-4970-AC4A-B3D38F2D5299}">
            <x14:iconSet showValue="0" custom="1">
              <x14:cfvo type="percent">
                <xm:f>0</xm:f>
              </x14:cfvo>
              <x14:cfvo type="num">
                <xm:f>0</xm:f>
              </x14:cfvo>
              <x14:cfvo type="num">
                <xm:f>1</xm:f>
              </x14:cfvo>
              <x14:cfIcon iconSet="3Symbols2" iconId="1"/>
              <x14:cfIcon iconSet="3Symbols2" iconId="0"/>
              <x14:cfIcon iconSet="3Symbols2" iconId="2"/>
            </x14:iconSet>
          </x14:cfRule>
          <xm:sqref>O19</xm:sqref>
        </x14:conditionalFormatting>
        <x14:conditionalFormatting xmlns:xm="http://schemas.microsoft.com/office/excel/2006/main">
          <x14:cfRule type="iconSet" priority="7" id="{815BF417-D925-42D6-9E7B-32A0F6FC9B95}">
            <x14:iconSet showValue="0" custom="1">
              <x14:cfvo type="percent">
                <xm:f>0</xm:f>
              </x14:cfvo>
              <x14:cfvo type="num">
                <xm:f>0</xm:f>
              </x14:cfvo>
              <x14:cfvo type="num">
                <xm:f>1</xm:f>
              </x14:cfvo>
              <x14:cfIcon iconSet="3Symbols2" iconId="1"/>
              <x14:cfIcon iconSet="3Symbols2" iconId="0"/>
              <x14:cfIcon iconSet="3Symbols2" iconId="2"/>
            </x14:iconSet>
          </x14:cfRule>
          <xm:sqref>O25</xm:sqref>
        </x14:conditionalFormatting>
        <x14:conditionalFormatting xmlns:xm="http://schemas.microsoft.com/office/excel/2006/main">
          <x14:cfRule type="iconSet" priority="6" id="{A761D598-CDAD-4BC7-A62E-BA414F19E311}">
            <x14:iconSet showValue="0" custom="1">
              <x14:cfvo type="percent">
                <xm:f>0</xm:f>
              </x14:cfvo>
              <x14:cfvo type="num">
                <xm:f>0</xm:f>
              </x14:cfvo>
              <x14:cfvo type="num">
                <xm:f>1</xm:f>
              </x14:cfvo>
              <x14:cfIcon iconSet="3Symbols2" iconId="1"/>
              <x14:cfIcon iconSet="3Symbols2" iconId="0"/>
              <x14:cfIcon iconSet="3Symbols2" iconId="2"/>
            </x14:iconSet>
          </x14:cfRule>
          <xm:sqref>O26</xm:sqref>
        </x14:conditionalFormatting>
        <x14:conditionalFormatting xmlns:xm="http://schemas.microsoft.com/office/excel/2006/main">
          <x14:cfRule type="iconSet" priority="5" id="{EC5EC4C0-F5FC-4CAE-BD22-1DE97EAD66BF}">
            <x14:iconSet showValue="0" custom="1">
              <x14:cfvo type="percent">
                <xm:f>0</xm:f>
              </x14:cfvo>
              <x14:cfvo type="num">
                <xm:f>0</xm:f>
              </x14:cfvo>
              <x14:cfvo type="num">
                <xm:f>1</xm:f>
              </x14:cfvo>
              <x14:cfIcon iconSet="3Symbols2" iconId="1"/>
              <x14:cfIcon iconSet="3Symbols2" iconId="0"/>
              <x14:cfIcon iconSet="3Symbols2" iconId="2"/>
            </x14:iconSet>
          </x14:cfRule>
          <xm:sqref>O27</xm:sqref>
        </x14:conditionalFormatting>
        <x14:conditionalFormatting xmlns:xm="http://schemas.microsoft.com/office/excel/2006/main">
          <x14:cfRule type="iconSet" priority="4" id="{EBE87E41-B12E-4609-B7CA-BFDE0728FC85}">
            <x14:iconSet showValue="0" custom="1">
              <x14:cfvo type="percent">
                <xm:f>0</xm:f>
              </x14:cfvo>
              <x14:cfvo type="num">
                <xm:f>0</xm:f>
              </x14:cfvo>
              <x14:cfvo type="num">
                <xm:f>1</xm:f>
              </x14:cfvo>
              <x14:cfIcon iconSet="3Symbols2" iconId="1"/>
              <x14:cfIcon iconSet="3Symbols2" iconId="0"/>
              <x14:cfIcon iconSet="3Symbols2" iconId="2"/>
            </x14:iconSet>
          </x14:cfRule>
          <xm:sqref>O28</xm:sqref>
        </x14:conditionalFormatting>
        <x14:conditionalFormatting xmlns:xm="http://schemas.microsoft.com/office/excel/2006/main">
          <x14:cfRule type="iconSet" priority="3" id="{5CFD429A-8A03-45DC-A515-5070DB12F13D}">
            <x14:iconSet showValue="0" custom="1">
              <x14:cfvo type="percent">
                <xm:f>0</xm:f>
              </x14:cfvo>
              <x14:cfvo type="num">
                <xm:f>0</xm:f>
              </x14:cfvo>
              <x14:cfvo type="num">
                <xm:f>1</xm:f>
              </x14:cfvo>
              <x14:cfIcon iconSet="3Symbols2" iconId="1"/>
              <x14:cfIcon iconSet="3Symbols2" iconId="0"/>
              <x14:cfIcon iconSet="3Symbols2" iconId="2"/>
            </x14:iconSet>
          </x14:cfRule>
          <xm:sqref>O29</xm:sqref>
        </x14:conditionalFormatting>
        <x14:conditionalFormatting xmlns:xm="http://schemas.microsoft.com/office/excel/2006/main">
          <x14:cfRule type="iconSet" priority="2" id="{4CEEB41A-572A-4C09-B220-127350B191F5}">
            <x14:iconSet showValue="0" custom="1">
              <x14:cfvo type="percent">
                <xm:f>0</xm:f>
              </x14:cfvo>
              <x14:cfvo type="num">
                <xm:f>0</xm:f>
              </x14:cfvo>
              <x14:cfvo type="num">
                <xm:f>1</xm:f>
              </x14:cfvo>
              <x14:cfIcon iconSet="3Symbols2" iconId="1"/>
              <x14:cfIcon iconSet="3Symbols2" iconId="0"/>
              <x14:cfIcon iconSet="3Symbols2" iconId="2"/>
            </x14:iconSet>
          </x14:cfRule>
          <xm:sqref>O30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J152"/>
  <sheetViews>
    <sheetView showGridLines="0" showRowColHeaders="0" zoomScaleNormal="100" zoomScaleSheetLayoutView="100" workbookViewId="0">
      <selection activeCell="G6" sqref="G6:H6"/>
    </sheetView>
  </sheetViews>
  <sheetFormatPr baseColWidth="10" defaultColWidth="11.42578125" defaultRowHeight="12.75" x14ac:dyDescent="0.2"/>
  <cols>
    <col min="1" max="1" width="2.5703125" style="17" customWidth="1"/>
    <col min="2" max="2" width="3.28515625" style="48" bestFit="1" customWidth="1"/>
    <col min="3" max="3" width="24.85546875" style="1" customWidth="1"/>
    <col min="4" max="4" width="8.42578125" style="1" customWidth="1"/>
    <col min="5" max="5" width="11.5703125" style="1" customWidth="1"/>
    <col min="6" max="6" width="2.28515625" style="1" customWidth="1"/>
    <col min="7" max="14" width="11.5703125" style="1" customWidth="1"/>
    <col min="15" max="15" width="2.85546875" style="1" customWidth="1"/>
    <col min="16" max="16" width="20.7109375" style="15" customWidth="1"/>
    <col min="17" max="17" width="4.5703125" style="15" customWidth="1"/>
    <col min="18" max="18" width="5.7109375" style="15" customWidth="1"/>
    <col min="19" max="19" width="1.28515625" style="15" customWidth="1"/>
    <col min="20" max="32" width="10.28515625" style="1" customWidth="1"/>
    <col min="33" max="33" width="9.140625" style="20" customWidth="1"/>
    <col min="34" max="34" width="11" style="1" customWidth="1"/>
    <col min="35" max="35" width="5.7109375" style="1" customWidth="1"/>
    <col min="36" max="36" width="6.140625" style="1" customWidth="1"/>
    <col min="37" max="16384" width="11.42578125" style="17"/>
  </cols>
  <sheetData>
    <row r="1" spans="1:36" ht="24" customHeight="1" x14ac:dyDescent="0.2">
      <c r="A1" s="192" t="s">
        <v>119</v>
      </c>
      <c r="B1" s="193"/>
      <c r="C1" s="180"/>
      <c r="D1" s="180"/>
      <c r="E1" s="194"/>
      <c r="F1" s="180"/>
      <c r="G1" s="180"/>
      <c r="H1" s="180"/>
      <c r="I1" s="180"/>
      <c r="J1" s="180"/>
      <c r="K1" s="180"/>
      <c r="L1" s="180"/>
      <c r="M1" s="180"/>
      <c r="N1" s="180"/>
      <c r="O1" s="180"/>
      <c r="P1" s="183"/>
      <c r="Q1" s="183"/>
      <c r="R1" s="183"/>
      <c r="S1" s="183"/>
      <c r="T1" s="180"/>
      <c r="U1" s="180"/>
      <c r="V1" s="180"/>
      <c r="W1" s="180"/>
      <c r="X1" s="180"/>
      <c r="Y1" s="180"/>
      <c r="Z1" s="180"/>
      <c r="AA1" s="180"/>
      <c r="AB1" s="180"/>
      <c r="AC1" s="180"/>
      <c r="AD1" s="180"/>
      <c r="AE1" s="180"/>
      <c r="AF1" s="180"/>
      <c r="AG1" s="183"/>
      <c r="AH1" s="180"/>
      <c r="AI1" s="180"/>
      <c r="AJ1" s="180"/>
    </row>
    <row r="2" spans="1:36" ht="24" customHeight="1" x14ac:dyDescent="0.3">
      <c r="A2" s="192"/>
      <c r="B2" s="17"/>
      <c r="C2" s="210"/>
      <c r="D2" s="210"/>
      <c r="E2" s="210"/>
      <c r="F2" s="210"/>
      <c r="G2" s="210"/>
      <c r="H2" s="210"/>
      <c r="I2" s="210"/>
      <c r="J2" s="210"/>
      <c r="K2" s="210"/>
      <c r="L2" s="210"/>
      <c r="M2" s="210"/>
      <c r="N2" s="210"/>
      <c r="O2" s="210"/>
      <c r="P2" s="211"/>
      <c r="Q2" s="195"/>
      <c r="R2" s="185"/>
      <c r="S2" s="185"/>
      <c r="T2" s="181"/>
      <c r="U2" s="181"/>
      <c r="V2" s="181"/>
      <c r="W2" s="181"/>
      <c r="X2" s="181"/>
      <c r="Y2" s="181"/>
      <c r="Z2" s="181"/>
      <c r="AA2" s="181"/>
      <c r="AB2" s="181"/>
      <c r="AC2" s="181"/>
      <c r="AD2" s="181"/>
      <c r="AE2" s="181"/>
      <c r="AF2" s="181"/>
      <c r="AG2" s="196"/>
      <c r="AH2" s="180"/>
      <c r="AI2" s="180"/>
      <c r="AJ2" s="180"/>
    </row>
    <row r="3" spans="1:36" ht="24" customHeight="1" x14ac:dyDescent="0.2">
      <c r="A3" s="192"/>
      <c r="B3" s="17"/>
      <c r="L3" s="113" t="s">
        <v>108</v>
      </c>
      <c r="M3" s="113"/>
      <c r="N3" s="153"/>
      <c r="O3" s="153"/>
      <c r="P3" s="183"/>
      <c r="Q3" s="183"/>
      <c r="R3" s="185"/>
      <c r="S3" s="185"/>
      <c r="T3" s="181"/>
      <c r="U3" s="181"/>
      <c r="V3" s="181"/>
      <c r="W3" s="181"/>
      <c r="X3" s="181"/>
      <c r="Y3" s="181"/>
      <c r="Z3" s="181"/>
      <c r="AA3" s="181"/>
      <c r="AB3" s="181"/>
      <c r="AC3" s="181"/>
      <c r="AD3" s="181"/>
      <c r="AE3" s="181"/>
      <c r="AF3" s="181"/>
      <c r="AG3" s="183"/>
      <c r="AH3" s="180"/>
      <c r="AI3" s="180"/>
      <c r="AJ3" s="180"/>
    </row>
    <row r="4" spans="1:36" ht="24" customHeight="1" x14ac:dyDescent="0.2">
      <c r="A4" s="192"/>
      <c r="B4" s="17"/>
      <c r="C4" s="358" t="s">
        <v>71</v>
      </c>
      <c r="D4" s="358"/>
      <c r="E4" s="358"/>
      <c r="F4" s="358"/>
      <c r="G4" s="358"/>
      <c r="H4" s="358"/>
      <c r="I4" s="358"/>
      <c r="J4" s="358"/>
      <c r="K4" s="358"/>
      <c r="L4" s="358"/>
      <c r="M4" s="358"/>
      <c r="N4" s="358"/>
      <c r="O4" s="358"/>
      <c r="P4" s="185"/>
      <c r="Q4" s="185"/>
      <c r="R4" s="185"/>
      <c r="S4" s="185"/>
      <c r="T4" s="181"/>
      <c r="U4" s="181"/>
      <c r="V4" s="181"/>
      <c r="W4" s="181"/>
      <c r="X4" s="181"/>
      <c r="Y4" s="181"/>
      <c r="Z4" s="181"/>
      <c r="AA4" s="181"/>
      <c r="AB4" s="181"/>
      <c r="AC4" s="181"/>
      <c r="AD4" s="181"/>
      <c r="AE4" s="181"/>
      <c r="AF4" s="181"/>
      <c r="AG4" s="183"/>
      <c r="AH4" s="180"/>
      <c r="AI4" s="180"/>
      <c r="AJ4" s="180"/>
    </row>
    <row r="5" spans="1:36" ht="15" customHeight="1" x14ac:dyDescent="0.2">
      <c r="A5" s="192"/>
      <c r="B5" s="49">
        <v>1</v>
      </c>
      <c r="C5" s="359" t="s">
        <v>2</v>
      </c>
      <c r="D5" s="336"/>
      <c r="E5" s="336"/>
      <c r="F5" s="18"/>
      <c r="G5" s="360" t="str">
        <f>IF(+Basisdatenblatt!G5 &lt;&gt; 0, +Basisdatenblatt!G5, "Antragsteller")</f>
        <v>Antragsteller</v>
      </c>
      <c r="H5" s="361"/>
      <c r="I5" s="96"/>
      <c r="J5" s="96"/>
      <c r="K5" s="96"/>
      <c r="L5" s="96"/>
      <c r="M5" s="96"/>
      <c r="N5" s="96"/>
      <c r="O5" s="51"/>
      <c r="P5" s="181"/>
      <c r="Q5" s="181"/>
      <c r="R5" s="181"/>
      <c r="S5" s="185"/>
      <c r="T5" s="181"/>
      <c r="U5" s="181"/>
      <c r="V5" s="181"/>
      <c r="W5" s="181"/>
      <c r="X5" s="181"/>
      <c r="Y5" s="181"/>
      <c r="Z5" s="181"/>
      <c r="AA5" s="181"/>
      <c r="AB5" s="181"/>
      <c r="AC5" s="181"/>
      <c r="AD5" s="181"/>
      <c r="AE5" s="181"/>
      <c r="AF5" s="181"/>
      <c r="AG5" s="183"/>
      <c r="AH5" s="180"/>
      <c r="AI5" s="180"/>
      <c r="AJ5" s="180"/>
    </row>
    <row r="6" spans="1:36" ht="15" customHeight="1" x14ac:dyDescent="0.2">
      <c r="A6" s="192"/>
      <c r="B6" s="158">
        <v>2</v>
      </c>
      <c r="C6" s="362" t="s">
        <v>63</v>
      </c>
      <c r="D6" s="363"/>
      <c r="E6" s="364"/>
      <c r="F6" s="18"/>
      <c r="G6" s="365"/>
      <c r="H6" s="366"/>
      <c r="I6" s="79">
        <f>IF(AND(Auswahl_LSA_aktiv)*AND(G6=""),0,1)</f>
        <v>1</v>
      </c>
      <c r="J6" s="19"/>
      <c r="K6" s="19"/>
      <c r="L6" s="19"/>
      <c r="M6" s="19"/>
      <c r="N6" s="19"/>
      <c r="P6" s="181"/>
      <c r="Q6" s="181"/>
      <c r="R6" s="181"/>
      <c r="S6" s="185"/>
      <c r="T6" s="181"/>
      <c r="U6" s="181"/>
      <c r="V6" s="181"/>
      <c r="W6" s="181"/>
      <c r="X6" s="181"/>
      <c r="Y6" s="183"/>
      <c r="Z6" s="180"/>
      <c r="AA6" s="180"/>
      <c r="AB6" s="180"/>
      <c r="AC6" s="192"/>
      <c r="AD6" s="192"/>
      <c r="AE6" s="192"/>
      <c r="AF6" s="192"/>
      <c r="AG6" s="192"/>
      <c r="AH6" s="192"/>
      <c r="AI6" s="192"/>
      <c r="AJ6" s="192"/>
    </row>
    <row r="7" spans="1:36" ht="15" customHeight="1" x14ac:dyDescent="0.2">
      <c r="A7" s="192"/>
      <c r="B7" s="337">
        <v>3</v>
      </c>
      <c r="C7" s="338" t="s">
        <v>53</v>
      </c>
      <c r="D7" s="339"/>
      <c r="E7" s="340"/>
      <c r="F7" s="18"/>
      <c r="G7" s="344"/>
      <c r="H7" s="345"/>
      <c r="I7" s="348">
        <f>IF(AND(Auswahl_LSA_aktiv)*AND(G7=""),0,1)</f>
        <v>1</v>
      </c>
      <c r="J7" s="19"/>
      <c r="K7" s="19"/>
      <c r="L7" s="19"/>
      <c r="M7" s="19"/>
      <c r="N7" s="19"/>
      <c r="P7" s="181"/>
      <c r="Q7" s="181"/>
      <c r="R7" s="181"/>
      <c r="S7" s="185"/>
      <c r="T7" s="197"/>
      <c r="U7" s="181"/>
      <c r="V7" s="181"/>
      <c r="W7" s="181"/>
      <c r="X7" s="181"/>
      <c r="Y7" s="183"/>
      <c r="Z7" s="180"/>
      <c r="AA7" s="180"/>
      <c r="AB7" s="180"/>
      <c r="AC7" s="192"/>
      <c r="AD7" s="192"/>
      <c r="AE7" s="192"/>
      <c r="AF7" s="192"/>
      <c r="AG7" s="192"/>
      <c r="AH7" s="192"/>
      <c r="AI7" s="192"/>
      <c r="AJ7" s="192"/>
    </row>
    <row r="8" spans="1:36" ht="15" customHeight="1" x14ac:dyDescent="0.2">
      <c r="A8" s="192"/>
      <c r="B8" s="337"/>
      <c r="C8" s="341"/>
      <c r="D8" s="342"/>
      <c r="E8" s="343"/>
      <c r="F8" s="18"/>
      <c r="G8" s="346"/>
      <c r="H8" s="347"/>
      <c r="I8" s="348"/>
      <c r="J8" s="19"/>
      <c r="K8" s="19"/>
      <c r="L8" s="19"/>
      <c r="M8" s="19"/>
      <c r="N8" s="19"/>
      <c r="O8" s="17"/>
      <c r="P8" s="181"/>
      <c r="Q8" s="181"/>
      <c r="R8" s="181"/>
      <c r="S8" s="185"/>
      <c r="T8" s="181"/>
      <c r="U8" s="181"/>
      <c r="V8" s="181"/>
      <c r="W8" s="181"/>
      <c r="X8" s="181"/>
      <c r="Y8" s="183"/>
      <c r="Z8" s="180"/>
      <c r="AA8" s="180"/>
      <c r="AB8" s="180"/>
      <c r="AC8" s="192"/>
      <c r="AD8" s="192"/>
      <c r="AE8" s="192"/>
      <c r="AF8" s="192"/>
      <c r="AG8" s="192"/>
      <c r="AH8" s="192"/>
      <c r="AI8" s="192"/>
      <c r="AJ8" s="192"/>
    </row>
    <row r="9" spans="1:36" ht="15" customHeight="1" x14ac:dyDescent="0.2">
      <c r="A9" s="192"/>
      <c r="B9" s="49"/>
      <c r="C9" s="94"/>
      <c r="D9" s="94"/>
      <c r="E9" s="94"/>
      <c r="F9" s="18"/>
      <c r="G9" s="19"/>
      <c r="H9" s="19"/>
      <c r="I9" s="19"/>
      <c r="J9" s="19"/>
      <c r="K9" s="19"/>
      <c r="L9" s="19"/>
      <c r="M9" s="19"/>
      <c r="N9" s="19"/>
      <c r="O9" s="95"/>
      <c r="P9" s="181"/>
      <c r="Q9" s="181"/>
      <c r="R9" s="181"/>
      <c r="S9" s="185"/>
      <c r="T9" s="181"/>
      <c r="U9" s="181"/>
      <c r="V9" s="181"/>
      <c r="W9" s="181"/>
      <c r="X9" s="181"/>
      <c r="Y9" s="183"/>
      <c r="Z9" s="180"/>
      <c r="AA9" s="180"/>
      <c r="AB9" s="180"/>
      <c r="AC9" s="192"/>
      <c r="AD9" s="192"/>
      <c r="AE9" s="192"/>
      <c r="AF9" s="192"/>
      <c r="AG9" s="192"/>
      <c r="AH9" s="192"/>
      <c r="AI9" s="192"/>
      <c r="AJ9" s="192"/>
    </row>
    <row r="10" spans="1:36" ht="18.75" customHeight="1" x14ac:dyDescent="0.2">
      <c r="A10" s="192"/>
      <c r="B10" s="17"/>
      <c r="C10" s="25"/>
      <c r="D10" s="25"/>
      <c r="E10" s="50"/>
      <c r="F10" s="18"/>
      <c r="G10" s="67" t="s">
        <v>85</v>
      </c>
      <c r="H10" s="67" t="s">
        <v>86</v>
      </c>
      <c r="I10" s="67" t="s">
        <v>85</v>
      </c>
      <c r="J10" s="67" t="s">
        <v>86</v>
      </c>
      <c r="K10" s="67" t="s">
        <v>85</v>
      </c>
      <c r="L10" s="67" t="s">
        <v>86</v>
      </c>
      <c r="M10" s="67" t="s">
        <v>85</v>
      </c>
      <c r="N10" s="67" t="s">
        <v>86</v>
      </c>
      <c r="O10" s="52"/>
      <c r="P10" s="181"/>
      <c r="Q10" s="181"/>
      <c r="R10" s="181"/>
      <c r="S10" s="185"/>
      <c r="T10" s="181"/>
      <c r="U10" s="181"/>
      <c r="V10" s="181"/>
      <c r="W10" s="181"/>
      <c r="X10" s="181"/>
      <c r="Y10" s="183"/>
      <c r="Z10" s="180"/>
      <c r="AA10" s="180"/>
      <c r="AB10" s="180"/>
      <c r="AC10" s="192"/>
      <c r="AD10" s="192"/>
      <c r="AE10" s="192"/>
      <c r="AF10" s="192"/>
      <c r="AG10" s="192"/>
      <c r="AH10" s="192"/>
      <c r="AI10" s="192"/>
      <c r="AJ10" s="192"/>
    </row>
    <row r="11" spans="1:36" ht="15" customHeight="1" x14ac:dyDescent="0.2">
      <c r="A11" s="192"/>
      <c r="B11" s="17">
        <v>4</v>
      </c>
      <c r="C11" s="332" t="s">
        <v>68</v>
      </c>
      <c r="D11" s="336"/>
      <c r="E11" s="336"/>
      <c r="F11" s="18"/>
      <c r="G11" s="349"/>
      <c r="H11" s="350"/>
      <c r="I11" s="349"/>
      <c r="J11" s="350"/>
      <c r="K11" s="349"/>
      <c r="L11" s="350"/>
      <c r="M11" s="349"/>
      <c r="N11" s="350"/>
      <c r="O11" s="79">
        <f>IF(AND(Auswahl_LSA_aktiv,$G$145=FALSE,$G$146=FALSE,$G$147=FALSE,$G$148=FALSE),0,1)</f>
        <v>1</v>
      </c>
      <c r="P11" s="181"/>
      <c r="Q11" s="181"/>
      <c r="R11" s="181"/>
      <c r="S11" s="181"/>
      <c r="T11" s="181"/>
      <c r="U11" s="181"/>
      <c r="V11" s="181"/>
      <c r="W11" s="181"/>
      <c r="X11" s="181"/>
      <c r="Y11" s="192"/>
      <c r="Z11" s="192"/>
      <c r="AA11" s="192"/>
      <c r="AB11" s="192"/>
      <c r="AC11" s="192"/>
      <c r="AD11" s="192"/>
      <c r="AE11" s="192"/>
      <c r="AF11" s="192"/>
      <c r="AG11" s="192"/>
      <c r="AH11" s="192"/>
      <c r="AI11" s="192"/>
      <c r="AJ11" s="192"/>
    </row>
    <row r="12" spans="1:36" ht="30" customHeight="1" x14ac:dyDescent="0.2">
      <c r="A12" s="192"/>
      <c r="B12" s="17">
        <v>5</v>
      </c>
      <c r="C12" s="332" t="s">
        <v>100</v>
      </c>
      <c r="D12" s="336"/>
      <c r="E12" s="336"/>
      <c r="F12" s="18"/>
      <c r="G12" s="152"/>
      <c r="H12" s="2"/>
      <c r="I12" s="152"/>
      <c r="J12" s="2"/>
      <c r="K12" s="152"/>
      <c r="L12" s="2"/>
      <c r="M12" s="152"/>
      <c r="N12" s="2"/>
      <c r="O12" s="79">
        <f>IF(Auswahl_LSA_aktiv=TRUE,IF(AND($G$145=TRUE,OR(G12="",H12="")),0,IF(AND($G$146=TRUE,OR(I12="",J12="")),0,IF(AND($G$147=TRUE,OR(K12="",L12="")),0,IF(AND($G$148=TRUE,OR(M12="",N12="")),0,IF(AND($G$145=FALSE,$G$146=FALSE,$G$147=FALSE,$G$148=FALSE),0,1))))),1)</f>
        <v>1</v>
      </c>
      <c r="P12" s="181"/>
      <c r="Q12" s="181"/>
      <c r="R12" s="181"/>
      <c r="S12" s="181"/>
      <c r="T12" s="181"/>
      <c r="U12" s="181"/>
      <c r="V12" s="181"/>
      <c r="W12" s="181"/>
      <c r="X12" s="181"/>
      <c r="Y12" s="192"/>
      <c r="Z12" s="192"/>
      <c r="AA12" s="192"/>
      <c r="AB12" s="192"/>
      <c r="AC12" s="192"/>
      <c r="AD12" s="192"/>
      <c r="AE12" s="192"/>
      <c r="AF12" s="192"/>
      <c r="AG12" s="192"/>
      <c r="AH12" s="192"/>
      <c r="AI12" s="192"/>
      <c r="AJ12" s="192"/>
    </row>
    <row r="13" spans="1:36" ht="15" customHeight="1" x14ac:dyDescent="0.2">
      <c r="A13" s="192"/>
      <c r="B13" s="17">
        <v>6</v>
      </c>
      <c r="C13" s="332" t="s">
        <v>52</v>
      </c>
      <c r="D13" s="336"/>
      <c r="E13" s="336"/>
      <c r="F13" s="18"/>
      <c r="G13" s="65"/>
      <c r="H13" s="66"/>
      <c r="I13" s="65"/>
      <c r="J13" s="66"/>
      <c r="K13" s="65"/>
      <c r="L13" s="66"/>
      <c r="M13" s="65"/>
      <c r="N13" s="66"/>
      <c r="O13" s="79">
        <f>IF(AND(Auswahl_LSA_aktiv)*OR(G13="",H13=""),0,IF(AND($G$146=TRUE)*OR(I13="",J13=""),0,IF(AND($G$147=TRUE)*OR(K13="",L13=""),0,IF(AND($G$148=TRUE)*OR(M13="",N13=""),0,1))))</f>
        <v>1</v>
      </c>
      <c r="P13" s="181"/>
      <c r="Q13" s="181"/>
      <c r="R13" s="181"/>
      <c r="S13" s="181"/>
      <c r="T13" s="181"/>
      <c r="U13" s="181"/>
      <c r="V13" s="181"/>
      <c r="W13" s="181"/>
      <c r="X13" s="181"/>
      <c r="Y13" s="192"/>
      <c r="Z13" s="192"/>
      <c r="AA13" s="192"/>
      <c r="AB13" s="192"/>
      <c r="AC13" s="192"/>
      <c r="AD13" s="192"/>
      <c r="AE13" s="192"/>
      <c r="AF13" s="192"/>
      <c r="AG13" s="192"/>
      <c r="AH13" s="192"/>
      <c r="AI13" s="192"/>
      <c r="AJ13" s="192"/>
    </row>
    <row r="14" spans="1:36" ht="15" customHeight="1" x14ac:dyDescent="0.2">
      <c r="A14" s="192"/>
      <c r="B14" s="17">
        <v>7</v>
      </c>
      <c r="C14" s="333" t="s">
        <v>0</v>
      </c>
      <c r="D14" s="369"/>
      <c r="E14" s="370"/>
      <c r="F14" s="18"/>
      <c r="G14" s="114"/>
      <c r="H14" s="114"/>
      <c r="I14" s="114"/>
      <c r="J14" s="114"/>
      <c r="K14" s="114"/>
      <c r="L14" s="114"/>
      <c r="M14" s="114"/>
      <c r="N14" s="115"/>
      <c r="O14" s="79">
        <f>IF(AND(Auswahl_LSA_aktiv)*OR(G14="",H14=""),0,IF(AND($G$146=TRUE)*OR(I14="",J14=""),0,IF(AND($G$147=TRUE)*OR(K14="",L14=""),0,IF(AND($G$148=TRUE)*OR(M14="",N14=""),0,1))))</f>
        <v>1</v>
      </c>
      <c r="P14" s="181"/>
      <c r="Q14" s="181"/>
      <c r="R14" s="181"/>
      <c r="S14" s="181"/>
      <c r="T14" s="181"/>
      <c r="U14" s="181"/>
      <c r="V14" s="181"/>
      <c r="W14" s="181"/>
      <c r="X14" s="181"/>
      <c r="Y14" s="192"/>
      <c r="Z14" s="192"/>
      <c r="AA14" s="192"/>
      <c r="AB14" s="192"/>
      <c r="AC14" s="192"/>
      <c r="AD14" s="192"/>
      <c r="AE14" s="192"/>
      <c r="AF14" s="192"/>
      <c r="AG14" s="192"/>
      <c r="AH14" s="192"/>
      <c r="AI14" s="192"/>
      <c r="AJ14" s="192"/>
    </row>
    <row r="15" spans="1:36" ht="18.75" customHeight="1" x14ac:dyDescent="0.2">
      <c r="A15" s="192"/>
      <c r="B15" s="17"/>
      <c r="C15" s="367" t="s">
        <v>14</v>
      </c>
      <c r="D15" s="368"/>
      <c r="E15" s="368"/>
      <c r="F15" s="18"/>
      <c r="G15" s="170">
        <f>G13*G14</f>
        <v>0</v>
      </c>
      <c r="H15" s="170">
        <f t="shared" ref="H15:N15" si="0">H13*H14</f>
        <v>0</v>
      </c>
      <c r="I15" s="171">
        <f t="shared" si="0"/>
        <v>0</v>
      </c>
      <c r="J15" s="171">
        <f t="shared" si="0"/>
        <v>0</v>
      </c>
      <c r="K15" s="171">
        <f t="shared" si="0"/>
        <v>0</v>
      </c>
      <c r="L15" s="171">
        <f t="shared" si="0"/>
        <v>0</v>
      </c>
      <c r="M15" s="171">
        <f t="shared" si="0"/>
        <v>0</v>
      </c>
      <c r="N15" s="171">
        <f t="shared" si="0"/>
        <v>0</v>
      </c>
      <c r="O15" s="55"/>
      <c r="P15" s="181"/>
      <c r="Q15" s="181"/>
      <c r="R15" s="181"/>
      <c r="S15" s="181"/>
      <c r="T15" s="181"/>
      <c r="U15" s="181"/>
      <c r="V15" s="181"/>
      <c r="W15" s="181"/>
      <c r="X15" s="181"/>
      <c r="Y15" s="192"/>
      <c r="Z15" s="192"/>
      <c r="AA15" s="192"/>
      <c r="AB15" s="192"/>
      <c r="AC15" s="192"/>
      <c r="AD15" s="192"/>
      <c r="AE15" s="192"/>
      <c r="AF15" s="192"/>
      <c r="AG15" s="192"/>
      <c r="AH15" s="192"/>
      <c r="AI15" s="192"/>
      <c r="AJ15" s="192"/>
    </row>
    <row r="16" spans="1:36" ht="15" customHeight="1" x14ac:dyDescent="0.2">
      <c r="A16" s="192"/>
      <c r="B16" s="17">
        <v>8</v>
      </c>
      <c r="C16" s="332" t="s">
        <v>92</v>
      </c>
      <c r="D16" s="336"/>
      <c r="E16" s="336"/>
      <c r="F16" s="18"/>
      <c r="G16" s="104">
        <f>G15+I15+K15+M15</f>
        <v>0</v>
      </c>
      <c r="H16" s="105">
        <f>H15+J15+L15+N15</f>
        <v>0</v>
      </c>
      <c r="I16" s="118"/>
      <c r="J16" s="118"/>
      <c r="K16" s="118"/>
      <c r="L16" s="118"/>
      <c r="M16" s="118"/>
      <c r="N16" s="118"/>
      <c r="O16" s="79">
        <f>IF(AND(Auswahl_LSA_aktiv)*OR(G16=0, H16=0),0,1)</f>
        <v>1</v>
      </c>
      <c r="P16" s="181"/>
      <c r="Q16" s="181"/>
      <c r="R16" s="181"/>
      <c r="S16" s="181"/>
      <c r="T16" s="181"/>
      <c r="U16" s="181"/>
      <c r="V16" s="181"/>
      <c r="W16" s="181"/>
      <c r="X16" s="181"/>
      <c r="Y16" s="192"/>
      <c r="Z16" s="192"/>
      <c r="AA16" s="192"/>
      <c r="AB16" s="192"/>
      <c r="AC16" s="192"/>
      <c r="AD16" s="192"/>
      <c r="AE16" s="192"/>
      <c r="AF16" s="192"/>
      <c r="AG16" s="192"/>
      <c r="AH16" s="192"/>
      <c r="AI16" s="192"/>
      <c r="AJ16" s="192"/>
    </row>
    <row r="17" spans="1:36" ht="15" customHeight="1" x14ac:dyDescent="0.2">
      <c r="A17" s="192"/>
      <c r="B17" s="17">
        <v>9</v>
      </c>
      <c r="C17" s="331" t="s">
        <v>1</v>
      </c>
      <c r="D17" s="331"/>
      <c r="E17" s="331"/>
      <c r="F17" s="18"/>
      <c r="G17" s="53">
        <f>G16/1000</f>
        <v>0</v>
      </c>
      <c r="H17" s="54">
        <f>H16/1000</f>
        <v>0</v>
      </c>
      <c r="I17" s="55"/>
      <c r="J17" s="55"/>
      <c r="K17" s="55"/>
      <c r="L17" s="55"/>
      <c r="M17" s="55"/>
      <c r="N17" s="55"/>
      <c r="O17" s="79">
        <f>IF(AND(Auswahl_LSA_aktiv)*OR(G17=0, H17=0),0,1)</f>
        <v>1</v>
      </c>
      <c r="P17" s="198"/>
      <c r="Q17" s="198"/>
      <c r="R17" s="198"/>
      <c r="S17" s="181"/>
      <c r="T17" s="181"/>
      <c r="U17" s="181"/>
      <c r="V17" s="181"/>
      <c r="W17" s="181"/>
      <c r="X17" s="181"/>
      <c r="Y17" s="192"/>
      <c r="Z17" s="192"/>
      <c r="AA17" s="192"/>
      <c r="AB17" s="192"/>
      <c r="AC17" s="192"/>
      <c r="AD17" s="192"/>
      <c r="AE17" s="192"/>
      <c r="AF17" s="192"/>
      <c r="AG17" s="192"/>
      <c r="AH17" s="192"/>
      <c r="AI17" s="192"/>
      <c r="AJ17" s="192"/>
    </row>
    <row r="18" spans="1:36" ht="15" customHeight="1" x14ac:dyDescent="0.2">
      <c r="A18" s="192"/>
      <c r="B18" s="17">
        <v>10</v>
      </c>
      <c r="C18" s="332" t="s">
        <v>89</v>
      </c>
      <c r="D18" s="331"/>
      <c r="E18" s="331"/>
      <c r="F18" s="18"/>
      <c r="G18" s="145"/>
      <c r="H18" s="92"/>
      <c r="I18" s="119"/>
      <c r="J18" s="119"/>
      <c r="K18" s="119"/>
      <c r="L18" s="119"/>
      <c r="M18" s="119"/>
      <c r="N18" s="119"/>
      <c r="O18" s="79">
        <f>IF(AND(Auswahl_LSA_aktiv)*OR(G18="", H18=""),0,1)</f>
        <v>1</v>
      </c>
      <c r="P18" s="181"/>
      <c r="Q18" s="181"/>
      <c r="R18" s="181"/>
      <c r="S18" s="181"/>
      <c r="T18" s="181"/>
      <c r="U18" s="181"/>
      <c r="V18" s="181"/>
      <c r="W18" s="181"/>
      <c r="X18" s="181"/>
      <c r="Y18" s="192"/>
      <c r="Z18" s="192"/>
      <c r="AA18" s="192"/>
      <c r="AB18" s="192"/>
      <c r="AC18" s="192"/>
      <c r="AD18" s="192"/>
      <c r="AE18" s="192"/>
      <c r="AF18" s="192"/>
      <c r="AG18" s="192"/>
      <c r="AH18" s="192"/>
      <c r="AI18" s="192"/>
      <c r="AJ18" s="192"/>
    </row>
    <row r="19" spans="1:36" ht="15" customHeight="1" x14ac:dyDescent="0.2">
      <c r="A19" s="192"/>
      <c r="B19" s="17">
        <v>11</v>
      </c>
      <c r="C19" s="333" t="s">
        <v>101</v>
      </c>
      <c r="D19" s="334"/>
      <c r="E19" s="335"/>
      <c r="F19" s="18"/>
      <c r="G19" s="146"/>
      <c r="H19" s="136"/>
      <c r="I19" s="352" t="str">
        <f>IF(AND(H19&lt;G19,H35=""),"Die Einsparung durch das neue Steuergerät bitte in der Zeile 21 in % angeben!","")</f>
        <v/>
      </c>
      <c r="J19" s="353"/>
      <c r="K19" s="353"/>
      <c r="L19" s="353"/>
      <c r="M19" s="353"/>
      <c r="N19" s="353"/>
      <c r="O19" s="79">
        <f>IF(AND(Auswahl_LSA_aktiv,G19&lt;&gt;"",H19=""),0,1)</f>
        <v>1</v>
      </c>
      <c r="P19" s="181"/>
      <c r="Q19" s="181"/>
      <c r="R19" s="181"/>
      <c r="S19" s="181"/>
      <c r="T19" s="181"/>
      <c r="U19" s="181"/>
      <c r="V19" s="181"/>
      <c r="W19" s="181"/>
      <c r="X19" s="181"/>
      <c r="Y19" s="192"/>
      <c r="Z19" s="192"/>
      <c r="AA19" s="192"/>
      <c r="AB19" s="192"/>
      <c r="AC19" s="192"/>
      <c r="AD19" s="192"/>
      <c r="AE19" s="192"/>
      <c r="AF19" s="192"/>
      <c r="AG19" s="192"/>
      <c r="AH19" s="192"/>
      <c r="AI19" s="192"/>
      <c r="AJ19" s="192"/>
    </row>
    <row r="20" spans="1:36" ht="15" customHeight="1" x14ac:dyDescent="0.2">
      <c r="A20" s="192"/>
      <c r="B20" s="17">
        <v>12</v>
      </c>
      <c r="C20" s="331" t="s">
        <v>3</v>
      </c>
      <c r="D20" s="331"/>
      <c r="E20" s="331"/>
      <c r="F20" s="18"/>
      <c r="G20" s="147">
        <f>+(G17*G18)</f>
        <v>0</v>
      </c>
      <c r="H20" s="78">
        <f>IF(H19&lt;G19,+(H17*H18)-((H17*H18)*H35),+(H17*H18))</f>
        <v>0</v>
      </c>
      <c r="I20" s="56"/>
      <c r="J20" s="56"/>
      <c r="K20" s="56"/>
      <c r="L20" s="56"/>
      <c r="M20" s="56"/>
      <c r="N20" s="56"/>
      <c r="O20" s="79">
        <f>IF(AND(Auswahl_LSA_aktiv)*OR(G20=0, H20=0),0,1)</f>
        <v>1</v>
      </c>
      <c r="P20" s="181"/>
      <c r="Q20" s="181"/>
      <c r="R20" s="181"/>
      <c r="S20" s="181"/>
      <c r="T20" s="181"/>
      <c r="U20" s="181"/>
      <c r="V20" s="181"/>
      <c r="W20" s="181"/>
      <c r="X20" s="181"/>
      <c r="Y20" s="192"/>
      <c r="Z20" s="192"/>
      <c r="AA20" s="192"/>
      <c r="AB20" s="192"/>
      <c r="AC20" s="192"/>
      <c r="AD20" s="192"/>
      <c r="AE20" s="192"/>
      <c r="AF20" s="192"/>
      <c r="AG20" s="192"/>
      <c r="AH20" s="192"/>
      <c r="AI20" s="192"/>
      <c r="AJ20" s="192"/>
    </row>
    <row r="21" spans="1:36" ht="15" customHeight="1" x14ac:dyDescent="0.2">
      <c r="A21" s="192"/>
      <c r="B21" s="17">
        <v>13</v>
      </c>
      <c r="C21" s="332" t="s">
        <v>72</v>
      </c>
      <c r="D21" s="331"/>
      <c r="E21" s="331"/>
      <c r="F21" s="18"/>
      <c r="G21" s="148">
        <f>(IF((G18)="",0,+G20-H20))</f>
        <v>0</v>
      </c>
      <c r="H21" s="135">
        <f>IF(G20=0,0,+G21/G20)</f>
        <v>0</v>
      </c>
      <c r="I21" s="85"/>
      <c r="J21" s="85"/>
      <c r="K21" s="85"/>
      <c r="L21" s="85"/>
      <c r="M21" s="85"/>
      <c r="N21" s="85"/>
      <c r="O21" s="79">
        <f>IF(AND(Auswahl_LSA_aktiv)*OR(G21=0,H21=0),0,IF(AND(Auswahl_LSA_aktiv=TRUE,H21&lt;0.5),-1,1))</f>
        <v>1</v>
      </c>
      <c r="P21" s="181"/>
      <c r="Q21" s="181"/>
      <c r="R21" s="181"/>
      <c r="S21" s="181"/>
      <c r="T21" s="181"/>
      <c r="U21" s="181"/>
      <c r="V21" s="181"/>
      <c r="W21" s="181"/>
      <c r="X21" s="181"/>
      <c r="Y21" s="192"/>
      <c r="Z21" s="192"/>
      <c r="AA21" s="192"/>
      <c r="AB21" s="192"/>
      <c r="AC21" s="192"/>
      <c r="AD21" s="192"/>
      <c r="AE21" s="192"/>
      <c r="AF21" s="192"/>
      <c r="AG21" s="192"/>
      <c r="AH21" s="192"/>
      <c r="AI21" s="192"/>
      <c r="AJ21" s="192"/>
    </row>
    <row r="22" spans="1:36" ht="15" customHeight="1" x14ac:dyDescent="0.2">
      <c r="A22" s="192"/>
      <c r="B22" s="17"/>
      <c r="C22" s="81"/>
      <c r="D22" s="80"/>
      <c r="E22" s="80"/>
      <c r="F22" s="18"/>
      <c r="G22" s="84"/>
      <c r="H22" s="85"/>
      <c r="I22" s="85"/>
      <c r="J22" s="85"/>
      <c r="K22" s="85"/>
      <c r="L22" s="85"/>
      <c r="M22" s="85"/>
      <c r="N22" s="85"/>
      <c r="O22" s="62"/>
      <c r="P22" s="181"/>
      <c r="Q22" s="181"/>
      <c r="R22" s="181"/>
      <c r="S22" s="181"/>
      <c r="T22" s="181"/>
      <c r="U22" s="181"/>
      <c r="V22" s="181"/>
      <c r="W22" s="181"/>
      <c r="X22" s="181"/>
      <c r="Y22" s="192"/>
      <c r="Z22" s="192"/>
      <c r="AA22" s="192"/>
      <c r="AB22" s="192"/>
      <c r="AC22" s="192"/>
      <c r="AD22" s="192"/>
      <c r="AE22" s="192"/>
      <c r="AF22" s="192"/>
      <c r="AG22" s="192"/>
      <c r="AH22" s="192"/>
      <c r="AI22" s="192"/>
      <c r="AJ22" s="192"/>
    </row>
    <row r="23" spans="1:36" ht="24" customHeight="1" x14ac:dyDescent="0.2">
      <c r="A23" s="192"/>
      <c r="B23" s="17"/>
      <c r="C23" s="325" t="s">
        <v>90</v>
      </c>
      <c r="D23" s="325"/>
      <c r="E23" s="325"/>
      <c r="F23" s="325"/>
      <c r="G23" s="325"/>
      <c r="H23" s="325"/>
      <c r="I23" s="107"/>
      <c r="J23" s="107"/>
      <c r="K23" s="108"/>
      <c r="L23" s="108"/>
      <c r="M23" s="108"/>
      <c r="N23" s="108"/>
      <c r="O23" s="62"/>
      <c r="P23" s="185"/>
      <c r="Q23" s="185"/>
      <c r="R23" s="185"/>
      <c r="S23" s="198"/>
      <c r="T23" s="198"/>
      <c r="U23" s="198"/>
      <c r="V23" s="198"/>
      <c r="W23" s="181"/>
      <c r="X23" s="181"/>
      <c r="Y23" s="192"/>
      <c r="Z23" s="192"/>
      <c r="AA23" s="192"/>
      <c r="AB23" s="192"/>
      <c r="AC23" s="192"/>
      <c r="AD23" s="192"/>
      <c r="AE23" s="192"/>
      <c r="AF23" s="192"/>
      <c r="AG23" s="192"/>
      <c r="AH23" s="192"/>
      <c r="AI23" s="192"/>
      <c r="AJ23" s="192"/>
    </row>
    <row r="24" spans="1:36" ht="26.25" customHeight="1" x14ac:dyDescent="0.2">
      <c r="A24" s="192"/>
      <c r="B24" s="17"/>
      <c r="C24" s="68" t="s">
        <v>15</v>
      </c>
      <c r="D24" s="68" t="s">
        <v>16</v>
      </c>
      <c r="E24" s="310" t="s">
        <v>69</v>
      </c>
      <c r="F24" s="311"/>
      <c r="G24" s="90" t="s">
        <v>66</v>
      </c>
      <c r="H24" s="110" t="s">
        <v>67</v>
      </c>
      <c r="I24" s="111"/>
      <c r="J24" s="97"/>
      <c r="K24" s="97"/>
      <c r="L24" s="97"/>
      <c r="M24" s="97"/>
      <c r="N24" s="97"/>
      <c r="O24" s="62"/>
      <c r="P24" s="185"/>
      <c r="Q24" s="185"/>
      <c r="R24" s="185"/>
      <c r="S24" s="181"/>
      <c r="T24" s="181"/>
      <c r="U24" s="181"/>
      <c r="V24" s="181"/>
      <c r="W24" s="181"/>
      <c r="X24" s="181"/>
      <c r="Y24" s="192"/>
      <c r="Z24" s="192"/>
      <c r="AA24" s="192"/>
      <c r="AB24" s="192"/>
      <c r="AC24" s="192"/>
      <c r="AD24" s="192"/>
      <c r="AE24" s="192"/>
      <c r="AF24" s="192"/>
      <c r="AG24" s="192"/>
      <c r="AH24" s="192"/>
      <c r="AI24" s="192"/>
      <c r="AJ24" s="192"/>
    </row>
    <row r="25" spans="1:36" ht="15" customHeight="1" x14ac:dyDescent="0.2">
      <c r="A25" s="192"/>
      <c r="B25" s="17">
        <v>14</v>
      </c>
      <c r="C25" s="116" t="s">
        <v>96</v>
      </c>
      <c r="D25" s="57">
        <f>H13</f>
        <v>0</v>
      </c>
      <c r="E25" s="326"/>
      <c r="F25" s="327"/>
      <c r="G25" s="156"/>
      <c r="H25" s="109">
        <f>IF($G$145=FALSE,0,(G25+E25)*D25)</f>
        <v>0</v>
      </c>
      <c r="I25" s="112"/>
      <c r="J25" s="98"/>
      <c r="K25" s="98"/>
      <c r="L25" s="98"/>
      <c r="M25" s="98"/>
      <c r="N25" s="98"/>
      <c r="O25" s="79">
        <f>IF(AND(Auswahl_LSA_aktiv,OR(E25="",G25="",H13="")),0,1)</f>
        <v>1</v>
      </c>
      <c r="P25" s="185"/>
      <c r="Q25" s="185"/>
      <c r="R25" s="185"/>
      <c r="S25" s="181"/>
      <c r="T25" s="181"/>
      <c r="U25" s="181"/>
      <c r="V25" s="181"/>
      <c r="W25" s="181"/>
      <c r="X25" s="181"/>
      <c r="Y25" s="192"/>
      <c r="Z25" s="192"/>
      <c r="AA25" s="192"/>
      <c r="AB25" s="192"/>
      <c r="AC25" s="192"/>
      <c r="AD25" s="192"/>
      <c r="AE25" s="192"/>
      <c r="AF25" s="192"/>
      <c r="AG25" s="192"/>
      <c r="AH25" s="192"/>
      <c r="AI25" s="192"/>
      <c r="AJ25" s="192"/>
    </row>
    <row r="26" spans="1:36" ht="15" customHeight="1" x14ac:dyDescent="0.2">
      <c r="A26" s="192"/>
      <c r="B26" s="17">
        <v>15</v>
      </c>
      <c r="C26" s="116" t="s">
        <v>97</v>
      </c>
      <c r="D26" s="57">
        <f>J13</f>
        <v>0</v>
      </c>
      <c r="E26" s="328"/>
      <c r="F26" s="327"/>
      <c r="G26" s="157"/>
      <c r="H26" s="109">
        <f>IF($G$146=FALSE,0,(G26+E26)*D26)</f>
        <v>0</v>
      </c>
      <c r="I26" s="112"/>
      <c r="J26" s="98"/>
      <c r="K26" s="98"/>
      <c r="L26" s="98"/>
      <c r="M26" s="98"/>
      <c r="N26" s="98"/>
      <c r="O26" s="79">
        <f>IF(AND(Auswahl_LSA_aktiv,OR(E26="",G26="",J13="")),0,1)</f>
        <v>1</v>
      </c>
      <c r="P26" s="185"/>
      <c r="Q26" s="185"/>
      <c r="R26" s="185"/>
      <c r="S26" s="181"/>
      <c r="T26" s="181"/>
      <c r="U26" s="181"/>
      <c r="V26" s="181"/>
      <c r="W26" s="181"/>
      <c r="X26" s="181"/>
      <c r="Y26" s="192"/>
      <c r="Z26" s="192"/>
      <c r="AA26" s="192"/>
      <c r="AB26" s="192"/>
      <c r="AC26" s="192"/>
      <c r="AD26" s="192"/>
      <c r="AE26" s="192"/>
      <c r="AF26" s="192"/>
      <c r="AG26" s="192"/>
      <c r="AH26" s="192"/>
      <c r="AI26" s="192"/>
      <c r="AJ26" s="192"/>
    </row>
    <row r="27" spans="1:36" ht="15" customHeight="1" x14ac:dyDescent="0.2">
      <c r="A27" s="192"/>
      <c r="B27" s="17">
        <v>16</v>
      </c>
      <c r="C27" s="116" t="s">
        <v>98</v>
      </c>
      <c r="D27" s="57">
        <f>L13</f>
        <v>0</v>
      </c>
      <c r="E27" s="329"/>
      <c r="F27" s="330"/>
      <c r="G27" s="157"/>
      <c r="H27" s="109">
        <f>IF($G$147=FALSE,0,(G27+E27)*D27)</f>
        <v>0</v>
      </c>
      <c r="I27" s="112"/>
      <c r="J27" s="98"/>
      <c r="K27" s="98"/>
      <c r="L27" s="98"/>
      <c r="M27" s="98"/>
      <c r="N27" s="98"/>
      <c r="O27" s="79">
        <f>IF(AND(Auswahl_LSA_aktiv,OR(E27="",G27="",L13="")),0,1)</f>
        <v>1</v>
      </c>
      <c r="P27" s="201"/>
      <c r="Q27" s="185"/>
      <c r="R27" s="185"/>
      <c r="S27" s="199"/>
      <c r="T27" s="181"/>
      <c r="U27" s="181"/>
      <c r="V27" s="181"/>
      <c r="W27" s="181"/>
      <c r="X27" s="181"/>
      <c r="Y27" s="183"/>
      <c r="Z27" s="200"/>
      <c r="AA27" s="200"/>
      <c r="AB27" s="180"/>
      <c r="AC27" s="192"/>
      <c r="AD27" s="192"/>
      <c r="AE27" s="192"/>
      <c r="AF27" s="192"/>
      <c r="AG27" s="192"/>
      <c r="AH27" s="192"/>
      <c r="AI27" s="192"/>
      <c r="AJ27" s="192"/>
    </row>
    <row r="28" spans="1:36" ht="15" customHeight="1" x14ac:dyDescent="0.2">
      <c r="A28" s="192"/>
      <c r="B28" s="17">
        <v>17</v>
      </c>
      <c r="C28" s="117" t="s">
        <v>119</v>
      </c>
      <c r="D28" s="57">
        <f>N13</f>
        <v>0</v>
      </c>
      <c r="E28" s="329"/>
      <c r="F28" s="330"/>
      <c r="G28" s="157"/>
      <c r="H28" s="109">
        <f>IF($G$148=FALSE,0,(G28+E28)*D28)</f>
        <v>0</v>
      </c>
      <c r="I28" s="112"/>
      <c r="J28" s="98"/>
      <c r="K28" s="98"/>
      <c r="L28" s="98"/>
      <c r="M28" s="98"/>
      <c r="N28" s="98"/>
      <c r="O28" s="79">
        <f>IF(AND(Auswahl_LSA_aktiv,OR(E28="",G28="",N13="")),0,1)</f>
        <v>1</v>
      </c>
      <c r="P28" s="182"/>
      <c r="Q28" s="185"/>
      <c r="R28" s="185"/>
      <c r="S28" s="199"/>
      <c r="T28" s="181"/>
      <c r="U28" s="181"/>
      <c r="V28" s="181"/>
      <c r="W28" s="181"/>
      <c r="X28" s="181"/>
      <c r="Y28" s="183"/>
      <c r="Z28" s="200"/>
      <c r="AA28" s="200"/>
      <c r="AB28" s="180"/>
      <c r="AC28" s="192"/>
      <c r="AD28" s="192"/>
      <c r="AE28" s="192"/>
      <c r="AF28" s="192"/>
      <c r="AG28" s="192"/>
      <c r="AH28" s="192"/>
      <c r="AI28" s="192"/>
      <c r="AJ28" s="192"/>
    </row>
    <row r="29" spans="1:36" ht="15" customHeight="1" x14ac:dyDescent="0.2">
      <c r="A29" s="192"/>
      <c r="B29" s="17">
        <v>18</v>
      </c>
      <c r="C29" s="159"/>
      <c r="D29" s="160"/>
      <c r="E29" s="354"/>
      <c r="F29" s="355"/>
      <c r="G29" s="161"/>
      <c r="H29" s="162">
        <f>(G29+E29)*D29</f>
        <v>0</v>
      </c>
      <c r="I29" s="63"/>
      <c r="J29" s="63"/>
      <c r="K29" s="63"/>
      <c r="L29" s="63"/>
      <c r="M29" s="63"/>
      <c r="N29" s="63"/>
      <c r="O29" s="79">
        <f>IF(AND(Auswahl_LSA_aktiv,OR(C29="",D29="",E29="",G29="")),0,1)</f>
        <v>1</v>
      </c>
      <c r="P29" s="201"/>
      <c r="Q29" s="201"/>
      <c r="R29" s="201"/>
      <c r="S29" s="185"/>
      <c r="T29" s="181"/>
      <c r="U29" s="181"/>
      <c r="V29" s="181"/>
      <c r="W29" s="181"/>
      <c r="X29" s="181"/>
      <c r="Y29" s="183"/>
      <c r="Z29" s="200"/>
      <c r="AA29" s="200"/>
      <c r="AB29" s="180"/>
      <c r="AC29" s="192"/>
      <c r="AD29" s="192"/>
      <c r="AE29" s="192"/>
      <c r="AF29" s="192"/>
      <c r="AG29" s="192"/>
      <c r="AH29" s="192"/>
      <c r="AI29" s="192"/>
      <c r="AJ29" s="192"/>
    </row>
    <row r="30" spans="1:36" ht="15" customHeight="1" x14ac:dyDescent="0.2">
      <c r="A30" s="192"/>
      <c r="B30" s="17">
        <v>19</v>
      </c>
      <c r="C30" s="163"/>
      <c r="D30" s="164"/>
      <c r="E30" s="356"/>
      <c r="F30" s="357"/>
      <c r="G30" s="165"/>
      <c r="H30" s="162">
        <f>(G30+E30)*D30</f>
        <v>0</v>
      </c>
      <c r="I30" s="63"/>
      <c r="J30" s="63"/>
      <c r="K30" s="63"/>
      <c r="L30" s="63"/>
      <c r="M30" s="63"/>
      <c r="N30" s="63"/>
      <c r="O30" s="79">
        <f>IF(AND(Auswahl_LSA_aktiv,OR(C30="",D30="",E30="",G30="")),0,1)</f>
        <v>1</v>
      </c>
      <c r="P30" s="181"/>
      <c r="Q30" s="201"/>
      <c r="R30" s="201"/>
      <c r="S30" s="185"/>
      <c r="T30" s="181"/>
      <c r="U30" s="181"/>
      <c r="V30" s="181"/>
      <c r="W30" s="181"/>
      <c r="X30" s="181"/>
      <c r="Y30" s="183"/>
      <c r="Z30" s="200"/>
      <c r="AA30" s="200"/>
      <c r="AB30" s="180"/>
      <c r="AC30" s="192"/>
      <c r="AD30" s="192"/>
      <c r="AE30" s="192"/>
      <c r="AF30" s="192"/>
      <c r="AG30" s="192"/>
      <c r="AH30" s="192"/>
      <c r="AI30" s="192"/>
      <c r="AJ30" s="192"/>
    </row>
    <row r="31" spans="1:36" ht="15" customHeight="1" x14ac:dyDescent="0.2">
      <c r="A31" s="192"/>
      <c r="B31" s="17"/>
      <c r="C31" s="82"/>
      <c r="D31" s="82"/>
      <c r="E31" s="82"/>
      <c r="F31" s="88"/>
      <c r="G31" s="88"/>
      <c r="H31" s="89"/>
      <c r="I31" s="63"/>
      <c r="J31" s="63"/>
      <c r="K31" s="63"/>
      <c r="L31" s="63"/>
      <c r="M31" s="63"/>
      <c r="N31" s="63"/>
      <c r="O31" s="18"/>
      <c r="P31" s="181"/>
      <c r="Q31" s="201"/>
      <c r="R31" s="201"/>
      <c r="S31" s="185"/>
      <c r="T31" s="181"/>
      <c r="U31" s="181"/>
      <c r="V31" s="181"/>
      <c r="W31" s="181"/>
      <c r="X31" s="181"/>
      <c r="Y31" s="183"/>
      <c r="Z31" s="200"/>
      <c r="AA31" s="200"/>
      <c r="AB31" s="180"/>
      <c r="AC31" s="192"/>
      <c r="AD31" s="192"/>
      <c r="AE31" s="192"/>
      <c r="AF31" s="192"/>
      <c r="AG31" s="192"/>
      <c r="AH31" s="192"/>
      <c r="AI31" s="192"/>
      <c r="AJ31" s="192"/>
    </row>
    <row r="32" spans="1:36" ht="24" customHeight="1" x14ac:dyDescent="0.2">
      <c r="A32" s="192"/>
      <c r="B32" s="17"/>
      <c r="C32" s="304" t="s">
        <v>91</v>
      </c>
      <c r="D32" s="305"/>
      <c r="E32" s="305"/>
      <c r="F32" s="306"/>
      <c r="G32" s="306"/>
      <c r="H32" s="307"/>
      <c r="I32" s="106"/>
      <c r="J32" s="106"/>
      <c r="K32" s="106"/>
      <c r="L32" s="106"/>
      <c r="M32" s="106"/>
      <c r="N32" s="106"/>
      <c r="O32" s="18"/>
      <c r="P32" s="185"/>
      <c r="Q32" s="201"/>
      <c r="R32" s="201"/>
      <c r="S32" s="185"/>
      <c r="T32" s="181"/>
      <c r="U32" s="181"/>
      <c r="V32" s="181"/>
      <c r="W32" s="181"/>
      <c r="X32" s="181"/>
      <c r="Y32" s="183"/>
      <c r="Z32" s="200"/>
      <c r="AA32" s="200"/>
      <c r="AB32" s="180"/>
      <c r="AC32" s="192"/>
      <c r="AD32" s="192"/>
      <c r="AE32" s="192"/>
      <c r="AF32" s="192"/>
      <c r="AG32" s="192"/>
      <c r="AH32" s="192"/>
      <c r="AI32" s="192"/>
      <c r="AJ32" s="192"/>
    </row>
    <row r="33" spans="1:36" ht="26.25" customHeight="1" x14ac:dyDescent="0.2">
      <c r="A33" s="192"/>
      <c r="B33" s="17"/>
      <c r="C33" s="308" t="s">
        <v>15</v>
      </c>
      <c r="D33" s="309"/>
      <c r="E33" s="310" t="s">
        <v>69</v>
      </c>
      <c r="F33" s="311"/>
      <c r="G33" s="90" t="s">
        <v>66</v>
      </c>
      <c r="H33" s="90" t="s">
        <v>67</v>
      </c>
      <c r="I33" s="97"/>
      <c r="J33" s="97"/>
      <c r="K33" s="97"/>
      <c r="L33" s="97"/>
      <c r="M33" s="97"/>
      <c r="N33" s="97"/>
      <c r="O33" s="18"/>
      <c r="P33" s="185"/>
      <c r="Q33" s="185"/>
      <c r="R33" s="185"/>
      <c r="S33" s="185"/>
      <c r="T33" s="197"/>
      <c r="U33" s="181"/>
      <c r="V33" s="181"/>
      <c r="W33" s="181"/>
      <c r="X33" s="181"/>
      <c r="Y33" s="183"/>
      <c r="Z33" s="200"/>
      <c r="AA33" s="200"/>
      <c r="AB33" s="180"/>
      <c r="AC33" s="192"/>
      <c r="AD33" s="192"/>
      <c r="AE33" s="192"/>
      <c r="AF33" s="192"/>
      <c r="AG33" s="192"/>
      <c r="AH33" s="192"/>
      <c r="AI33" s="192"/>
      <c r="AJ33" s="192"/>
    </row>
    <row r="34" spans="1:36" ht="15" customHeight="1" x14ac:dyDescent="0.2">
      <c r="A34" s="192"/>
      <c r="B34" s="17">
        <v>20</v>
      </c>
      <c r="C34" s="312"/>
      <c r="D34" s="313"/>
      <c r="E34" s="312"/>
      <c r="F34" s="314"/>
      <c r="G34" s="93"/>
      <c r="H34" s="87">
        <f>E34+G34</f>
        <v>0</v>
      </c>
      <c r="I34" s="63"/>
      <c r="J34" s="63"/>
      <c r="K34" s="63"/>
      <c r="L34" s="63"/>
      <c r="M34" s="63"/>
      <c r="N34" s="63"/>
      <c r="O34" s="79">
        <f>IF(AND(Auswahl_LSA_aktiv,OR(Opt_Regelung=2,))*OR(C34="",OR(E34=""),OR(G34="")),0,1)</f>
        <v>1</v>
      </c>
      <c r="P34" s="185"/>
      <c r="Q34" s="185"/>
      <c r="R34" s="185"/>
      <c r="S34" s="185"/>
      <c r="T34" s="181"/>
      <c r="U34" s="181"/>
      <c r="V34" s="181"/>
      <c r="W34" s="181"/>
      <c r="X34" s="181"/>
      <c r="Y34" s="183"/>
      <c r="Z34" s="200"/>
      <c r="AA34" s="200"/>
      <c r="AB34" s="180"/>
      <c r="AC34" s="192"/>
      <c r="AD34" s="192"/>
      <c r="AE34" s="192"/>
      <c r="AF34" s="192"/>
      <c r="AG34" s="192"/>
      <c r="AH34" s="192"/>
      <c r="AI34" s="192"/>
      <c r="AJ34" s="192"/>
    </row>
    <row r="35" spans="1:36" ht="24" customHeight="1" x14ac:dyDescent="0.2">
      <c r="A35" s="192"/>
      <c r="B35" s="17">
        <v>21</v>
      </c>
      <c r="C35" s="315" t="s">
        <v>99</v>
      </c>
      <c r="D35" s="315"/>
      <c r="E35" s="315"/>
      <c r="F35" s="315"/>
      <c r="G35" s="315"/>
      <c r="H35" s="121"/>
      <c r="I35" s="63"/>
      <c r="J35" s="63"/>
      <c r="K35" s="63"/>
      <c r="L35" s="63"/>
      <c r="M35" s="63"/>
      <c r="N35" s="63"/>
      <c r="O35" s="79">
        <f>IF(AND(Auswahl_LSA_aktiv,OR(Opt_Regelung=2,))*OR(H35=""),0,1)</f>
        <v>1</v>
      </c>
      <c r="P35" s="185"/>
      <c r="Q35" s="185"/>
      <c r="R35" s="185"/>
      <c r="S35" s="185"/>
      <c r="T35" s="181"/>
      <c r="U35" s="181"/>
      <c r="V35" s="181"/>
      <c r="W35" s="181"/>
      <c r="X35" s="181"/>
      <c r="Y35" s="183"/>
      <c r="Z35" s="200"/>
      <c r="AA35" s="200"/>
      <c r="AB35" s="180"/>
      <c r="AC35" s="192"/>
      <c r="AD35" s="192"/>
      <c r="AE35" s="192"/>
      <c r="AF35" s="192"/>
      <c r="AG35" s="192"/>
      <c r="AH35" s="192"/>
      <c r="AI35" s="192"/>
      <c r="AJ35" s="192"/>
    </row>
    <row r="36" spans="1:36" ht="24" customHeight="1" x14ac:dyDescent="0.2">
      <c r="A36" s="192"/>
      <c r="B36" s="17"/>
      <c r="C36" s="82"/>
      <c r="D36" s="82"/>
      <c r="E36" s="82"/>
      <c r="F36" s="82"/>
      <c r="G36" s="82"/>
      <c r="H36" s="63"/>
      <c r="I36" s="63"/>
      <c r="J36" s="63"/>
      <c r="K36" s="63"/>
      <c r="L36" s="63"/>
      <c r="M36" s="63"/>
      <c r="N36" s="63"/>
      <c r="P36" s="185"/>
      <c r="Q36" s="185"/>
      <c r="R36" s="185"/>
      <c r="S36" s="185"/>
      <c r="T36" s="181"/>
      <c r="U36" s="181"/>
      <c r="V36" s="181"/>
      <c r="W36" s="181"/>
      <c r="X36" s="181"/>
      <c r="Y36" s="183"/>
      <c r="Z36" s="200"/>
      <c r="AA36" s="200"/>
      <c r="AB36" s="180"/>
      <c r="AC36" s="192"/>
      <c r="AD36" s="192"/>
      <c r="AE36" s="192"/>
      <c r="AF36" s="192"/>
      <c r="AG36" s="192"/>
      <c r="AH36" s="192"/>
      <c r="AI36" s="192"/>
      <c r="AJ36" s="192"/>
    </row>
    <row r="37" spans="1:36" ht="24" customHeight="1" thickBot="1" x14ac:dyDescent="0.25">
      <c r="A37" s="192"/>
      <c r="B37" s="17"/>
      <c r="C37" s="316" t="s">
        <v>93</v>
      </c>
      <c r="D37" s="317"/>
      <c r="E37" s="317"/>
      <c r="F37" s="317"/>
      <c r="G37" s="318"/>
      <c r="H37" s="120">
        <f>(H25+H26+H27+H28+H29+H30+H34)</f>
        <v>0</v>
      </c>
      <c r="I37" s="99"/>
      <c r="J37" s="99"/>
      <c r="K37" s="99"/>
      <c r="L37" s="99"/>
      <c r="M37" s="99"/>
      <c r="N37" s="99"/>
      <c r="O37" s="18"/>
      <c r="P37" s="185"/>
      <c r="Q37" s="185"/>
      <c r="R37" s="185"/>
      <c r="S37" s="185"/>
      <c r="T37" s="181"/>
      <c r="U37" s="181"/>
      <c r="V37" s="181"/>
      <c r="W37" s="181"/>
      <c r="X37" s="181"/>
      <c r="Y37" s="183"/>
      <c r="Z37" s="200"/>
      <c r="AA37" s="200"/>
      <c r="AB37" s="180"/>
      <c r="AC37" s="192"/>
      <c r="AD37" s="192"/>
      <c r="AE37" s="192"/>
      <c r="AF37" s="192"/>
      <c r="AG37" s="192"/>
      <c r="AH37" s="192"/>
      <c r="AI37" s="192"/>
      <c r="AJ37" s="192"/>
    </row>
    <row r="38" spans="1:36" ht="18.75" customHeight="1" thickTop="1" x14ac:dyDescent="0.2">
      <c r="A38" s="192"/>
      <c r="B38" s="17">
        <v>22</v>
      </c>
      <c r="C38" s="319" t="s">
        <v>32</v>
      </c>
      <c r="D38" s="320"/>
      <c r="E38" s="320"/>
      <c r="F38" s="321"/>
      <c r="G38" s="83"/>
      <c r="H38" s="86">
        <f>+G21*436/1000</f>
        <v>0</v>
      </c>
      <c r="I38" s="100"/>
      <c r="J38" s="100"/>
      <c r="K38" s="100"/>
      <c r="L38" s="100"/>
      <c r="M38" s="100"/>
      <c r="N38" s="100"/>
      <c r="O38" s="18"/>
      <c r="P38" s="185"/>
      <c r="Q38" s="185"/>
      <c r="R38" s="185"/>
      <c r="S38" s="185"/>
      <c r="T38" s="181"/>
      <c r="U38" s="181"/>
      <c r="V38" s="181"/>
      <c r="W38" s="181"/>
      <c r="X38" s="181"/>
      <c r="Y38" s="183"/>
      <c r="Z38" s="200"/>
      <c r="AA38" s="200"/>
      <c r="AB38" s="180"/>
      <c r="AC38" s="192"/>
      <c r="AD38" s="192"/>
      <c r="AE38" s="192"/>
      <c r="AF38" s="192"/>
      <c r="AG38" s="192"/>
      <c r="AH38" s="192"/>
      <c r="AI38" s="192"/>
      <c r="AJ38" s="192"/>
    </row>
    <row r="39" spans="1:36" ht="18.75" customHeight="1" x14ac:dyDescent="0.2">
      <c r="A39" s="192"/>
      <c r="B39" s="17">
        <v>23</v>
      </c>
      <c r="C39" s="322" t="s">
        <v>5</v>
      </c>
      <c r="D39" s="323"/>
      <c r="E39" s="323"/>
      <c r="F39" s="324"/>
      <c r="G39" s="58"/>
      <c r="H39" s="59">
        <v>20</v>
      </c>
      <c r="I39" s="101"/>
      <c r="J39" s="101"/>
      <c r="K39" s="101"/>
      <c r="L39" s="101"/>
      <c r="M39" s="101"/>
      <c r="N39" s="101"/>
      <c r="O39" s="18"/>
      <c r="P39" s="185"/>
      <c r="Q39" s="185"/>
      <c r="R39" s="185"/>
      <c r="S39" s="185"/>
      <c r="T39" s="181"/>
      <c r="U39" s="181"/>
      <c r="V39" s="181"/>
      <c r="W39" s="181"/>
      <c r="X39" s="181"/>
      <c r="Y39" s="183"/>
      <c r="Z39" s="200"/>
      <c r="AA39" s="200"/>
      <c r="AB39" s="180"/>
      <c r="AC39" s="192"/>
      <c r="AD39" s="192"/>
      <c r="AE39" s="192"/>
      <c r="AF39" s="192"/>
      <c r="AG39" s="192"/>
      <c r="AH39" s="192"/>
      <c r="AI39" s="192"/>
      <c r="AJ39" s="192"/>
    </row>
    <row r="40" spans="1:36" ht="18.75" customHeight="1" x14ac:dyDescent="0.2">
      <c r="A40" s="192"/>
      <c r="B40" s="17">
        <v>24</v>
      </c>
      <c r="C40" s="322" t="s">
        <v>33</v>
      </c>
      <c r="D40" s="323"/>
      <c r="E40" s="323"/>
      <c r="F40" s="324"/>
      <c r="G40" s="58"/>
      <c r="H40" s="60">
        <f>+H38*H39/1000</f>
        <v>0</v>
      </c>
      <c r="I40" s="102"/>
      <c r="J40" s="102"/>
      <c r="K40" s="102"/>
      <c r="L40" s="102"/>
      <c r="M40" s="102"/>
      <c r="N40" s="102"/>
      <c r="O40" s="18"/>
      <c r="P40" s="185"/>
      <c r="Q40" s="185"/>
      <c r="R40" s="185"/>
      <c r="S40" s="185"/>
      <c r="T40" s="181"/>
      <c r="U40" s="181"/>
      <c r="V40" s="181"/>
      <c r="W40" s="181"/>
      <c r="X40" s="181"/>
      <c r="Y40" s="183"/>
      <c r="Z40" s="200"/>
      <c r="AA40" s="200"/>
      <c r="AB40" s="180"/>
      <c r="AC40" s="192"/>
      <c r="AD40" s="192"/>
      <c r="AE40" s="192"/>
      <c r="AF40" s="192"/>
      <c r="AG40" s="192"/>
      <c r="AH40" s="192"/>
      <c r="AI40" s="192"/>
      <c r="AJ40" s="192"/>
    </row>
    <row r="41" spans="1:36" ht="18.75" customHeight="1" x14ac:dyDescent="0.2">
      <c r="A41" s="192"/>
      <c r="B41" s="17">
        <v>25</v>
      </c>
      <c r="C41" s="301" t="s">
        <v>51</v>
      </c>
      <c r="D41" s="302"/>
      <c r="E41" s="302"/>
      <c r="F41" s="303"/>
      <c r="G41" s="58"/>
      <c r="H41" s="61">
        <f>IF(H40=0,0,+H37/H40)</f>
        <v>0</v>
      </c>
      <c r="I41" s="103"/>
      <c r="J41" s="103"/>
      <c r="K41" s="103"/>
      <c r="L41" s="103"/>
      <c r="M41" s="103"/>
      <c r="N41" s="103"/>
      <c r="O41" s="64"/>
      <c r="P41" s="185"/>
      <c r="Q41" s="185"/>
      <c r="R41" s="185"/>
      <c r="S41" s="185"/>
      <c r="T41" s="181"/>
      <c r="U41" s="181"/>
      <c r="V41" s="181"/>
      <c r="W41" s="181"/>
      <c r="X41" s="181"/>
      <c r="Y41" s="183"/>
      <c r="Z41" s="200"/>
      <c r="AA41" s="200"/>
      <c r="AB41" s="180"/>
      <c r="AC41" s="192"/>
      <c r="AD41" s="192"/>
      <c r="AE41" s="192"/>
      <c r="AF41" s="192"/>
      <c r="AG41" s="192"/>
      <c r="AH41" s="192"/>
      <c r="AI41" s="192"/>
      <c r="AJ41" s="192"/>
    </row>
    <row r="42" spans="1:36" ht="18.75" hidden="1" customHeight="1" x14ac:dyDescent="0.2">
      <c r="A42" s="192"/>
      <c r="B42" s="17">
        <v>26</v>
      </c>
      <c r="C42" s="293" t="s">
        <v>73</v>
      </c>
      <c r="D42" s="294"/>
      <c r="E42" s="294"/>
      <c r="F42" s="295"/>
      <c r="G42" s="221"/>
      <c r="H42" s="222">
        <f>IF(G21=0,0,+H37/(G21*0.4))</f>
        <v>0</v>
      </c>
      <c r="I42" s="64"/>
      <c r="J42" s="64"/>
      <c r="K42" s="64"/>
      <c r="L42" s="64"/>
      <c r="M42" s="64"/>
      <c r="N42" s="64"/>
      <c r="O42" s="155"/>
      <c r="P42" s="185"/>
      <c r="Q42" s="185"/>
      <c r="R42" s="185"/>
      <c r="S42" s="185"/>
      <c r="T42" s="181"/>
      <c r="U42" s="181"/>
      <c r="V42" s="181"/>
      <c r="W42" s="181"/>
      <c r="X42" s="181"/>
      <c r="Y42" s="183"/>
      <c r="Z42" s="200"/>
      <c r="AA42" s="200"/>
      <c r="AB42" s="180"/>
      <c r="AC42" s="192"/>
      <c r="AD42" s="192"/>
      <c r="AE42" s="192"/>
      <c r="AF42" s="192"/>
      <c r="AG42" s="192"/>
      <c r="AH42" s="192"/>
      <c r="AI42" s="192"/>
      <c r="AJ42" s="192"/>
    </row>
    <row r="43" spans="1:36" ht="18.75" customHeight="1" x14ac:dyDescent="0.2">
      <c r="A43" s="192"/>
      <c r="B43" s="17"/>
      <c r="C43" s="296" t="s">
        <v>4</v>
      </c>
      <c r="D43" s="296"/>
      <c r="E43" s="296"/>
      <c r="F43" s="296"/>
      <c r="G43" s="296"/>
      <c r="H43" s="296"/>
      <c r="I43" s="212"/>
      <c r="J43" s="155"/>
      <c r="K43" s="155"/>
      <c r="L43" s="155"/>
      <c r="M43" s="155"/>
      <c r="N43" s="155"/>
      <c r="O43" s="18"/>
      <c r="P43" s="185"/>
      <c r="Q43" s="185"/>
      <c r="R43" s="185"/>
      <c r="S43" s="201"/>
      <c r="T43" s="181"/>
      <c r="U43" s="181"/>
      <c r="V43" s="181"/>
      <c r="W43" s="181"/>
      <c r="X43" s="181"/>
      <c r="Y43" s="183"/>
      <c r="Z43" s="200"/>
      <c r="AA43" s="200"/>
      <c r="AB43" s="180"/>
      <c r="AC43" s="192"/>
      <c r="AD43" s="192"/>
      <c r="AE43" s="192"/>
      <c r="AF43" s="192"/>
      <c r="AG43" s="192"/>
      <c r="AH43" s="192"/>
      <c r="AI43" s="192"/>
      <c r="AJ43" s="192"/>
    </row>
    <row r="44" spans="1:36" ht="250.5" customHeight="1" x14ac:dyDescent="0.2">
      <c r="A44" s="192"/>
      <c r="B44" s="17">
        <v>27</v>
      </c>
      <c r="C44" s="297"/>
      <c r="D44" s="297"/>
      <c r="E44" s="297"/>
      <c r="F44" s="297"/>
      <c r="G44" s="297"/>
      <c r="H44" s="297"/>
      <c r="I44" s="297"/>
      <c r="J44" s="297"/>
      <c r="K44" s="297"/>
      <c r="L44" s="297"/>
      <c r="M44" s="297"/>
      <c r="N44" s="297"/>
      <c r="O44" s="79"/>
      <c r="P44" s="185"/>
      <c r="Q44" s="185"/>
      <c r="R44" s="185"/>
      <c r="S44" s="185"/>
      <c r="T44" s="202"/>
      <c r="U44" s="202"/>
      <c r="V44" s="202"/>
      <c r="W44" s="202"/>
      <c r="X44" s="202"/>
      <c r="Y44" s="202"/>
      <c r="Z44" s="202"/>
      <c r="AA44" s="181"/>
      <c r="AB44" s="181"/>
      <c r="AC44" s="181"/>
      <c r="AD44" s="181"/>
      <c r="AE44" s="181"/>
      <c r="AF44" s="181"/>
      <c r="AG44" s="183"/>
      <c r="AH44" s="200"/>
      <c r="AI44" s="200"/>
      <c r="AJ44" s="180"/>
    </row>
    <row r="45" spans="1:36" ht="15" customHeight="1" x14ac:dyDescent="0.2">
      <c r="A45" s="192"/>
      <c r="B45" s="17"/>
      <c r="C45" s="25"/>
      <c r="D45" s="25"/>
      <c r="E45" s="150"/>
      <c r="F45" s="18"/>
      <c r="G45" s="18"/>
      <c r="H45" s="18"/>
      <c r="I45" s="18"/>
      <c r="J45" s="18"/>
      <c r="K45" s="18"/>
      <c r="L45" s="18"/>
      <c r="M45" s="18"/>
      <c r="N45" s="18"/>
      <c r="O45" s="25"/>
      <c r="P45" s="185"/>
      <c r="Q45" s="185"/>
      <c r="R45" s="185"/>
      <c r="S45" s="185"/>
      <c r="T45" s="181"/>
      <c r="U45" s="181"/>
      <c r="V45" s="181"/>
      <c r="W45" s="181"/>
      <c r="X45" s="181"/>
      <c r="Y45" s="181"/>
      <c r="Z45" s="181"/>
      <c r="AA45" s="181"/>
      <c r="AB45" s="181"/>
      <c r="AC45" s="181"/>
      <c r="AD45" s="181"/>
      <c r="AE45" s="181"/>
      <c r="AF45" s="181"/>
      <c r="AG45" s="192"/>
      <c r="AH45" s="192"/>
      <c r="AI45" s="192"/>
      <c r="AJ45" s="192"/>
    </row>
    <row r="46" spans="1:36" ht="15" customHeight="1" x14ac:dyDescent="0.2">
      <c r="A46" s="192"/>
      <c r="B46" s="17"/>
      <c r="F46" s="25"/>
      <c r="G46" s="25"/>
      <c r="H46" s="25"/>
      <c r="I46" s="25"/>
      <c r="J46" s="25"/>
      <c r="K46" s="25"/>
      <c r="L46" s="25"/>
      <c r="M46" s="25"/>
      <c r="N46" s="25"/>
      <c r="O46" s="151"/>
      <c r="P46" s="185"/>
      <c r="Q46" s="185"/>
      <c r="R46" s="185"/>
      <c r="S46" s="185"/>
      <c r="T46" s="181"/>
      <c r="U46" s="181"/>
      <c r="V46" s="181"/>
      <c r="W46" s="181"/>
      <c r="X46" s="181"/>
      <c r="Y46" s="181"/>
      <c r="Z46" s="181"/>
      <c r="AA46" s="181"/>
      <c r="AB46" s="181"/>
      <c r="AC46" s="181"/>
      <c r="AD46" s="181"/>
      <c r="AE46" s="181"/>
      <c r="AF46" s="181"/>
      <c r="AG46" s="192"/>
      <c r="AH46" s="192"/>
      <c r="AI46" s="192"/>
      <c r="AJ46" s="192"/>
    </row>
    <row r="47" spans="1:36" ht="21.75" customHeight="1" x14ac:dyDescent="0.25">
      <c r="A47" s="192"/>
      <c r="B47" s="17"/>
      <c r="O47" s="69"/>
      <c r="P47" s="185"/>
      <c r="Q47" s="185"/>
      <c r="R47" s="185"/>
      <c r="S47" s="185"/>
      <c r="T47" s="181"/>
      <c r="U47" s="181"/>
      <c r="V47" s="181"/>
      <c r="W47" s="181"/>
      <c r="X47" s="181"/>
      <c r="Y47" s="181"/>
      <c r="Z47" s="181"/>
      <c r="AA47" s="181"/>
      <c r="AB47" s="181"/>
      <c r="AC47" s="181"/>
      <c r="AD47" s="181"/>
      <c r="AE47" s="181"/>
      <c r="AF47" s="181"/>
      <c r="AG47" s="192"/>
      <c r="AH47" s="192"/>
      <c r="AI47" s="192"/>
      <c r="AJ47" s="192"/>
    </row>
    <row r="48" spans="1:36" ht="15" customHeight="1" x14ac:dyDescent="0.25">
      <c r="A48" s="192"/>
      <c r="B48" s="49" t="s">
        <v>6</v>
      </c>
      <c r="C48" s="298" t="s">
        <v>10</v>
      </c>
      <c r="D48" s="299"/>
      <c r="E48" s="299"/>
      <c r="F48" s="149"/>
      <c r="G48" s="149"/>
      <c r="H48" s="69"/>
      <c r="I48" s="69"/>
      <c r="J48" s="69"/>
      <c r="K48" s="69"/>
      <c r="L48" s="69"/>
      <c r="M48" s="69"/>
      <c r="N48" s="69"/>
      <c r="O48" s="69"/>
      <c r="P48" s="183"/>
      <c r="Q48" s="185"/>
      <c r="R48" s="185"/>
      <c r="S48" s="185"/>
      <c r="T48" s="181"/>
      <c r="U48" s="181"/>
      <c r="V48" s="181"/>
      <c r="W48" s="181"/>
      <c r="X48" s="181"/>
      <c r="Y48" s="181"/>
      <c r="Z48" s="181"/>
      <c r="AA48" s="181"/>
      <c r="AB48" s="181"/>
      <c r="AC48" s="181"/>
      <c r="AD48" s="181"/>
      <c r="AE48" s="181"/>
      <c r="AF48" s="181"/>
      <c r="AG48" s="192"/>
      <c r="AH48" s="192"/>
      <c r="AI48" s="192"/>
      <c r="AJ48" s="192"/>
    </row>
    <row r="49" spans="1:36" ht="15" customHeight="1" x14ac:dyDescent="0.2">
      <c r="A49" s="192"/>
      <c r="B49" s="49" t="s">
        <v>7</v>
      </c>
      <c r="C49" s="298" t="s">
        <v>128</v>
      </c>
      <c r="D49" s="299"/>
      <c r="E49" s="299"/>
      <c r="F49" s="299"/>
      <c r="G49" s="299"/>
      <c r="H49" s="299"/>
      <c r="I49" s="151"/>
      <c r="J49" s="151"/>
      <c r="K49" s="151"/>
      <c r="L49" s="151"/>
      <c r="M49" s="151"/>
      <c r="N49" s="151"/>
      <c r="O49" s="154"/>
      <c r="P49" s="183"/>
      <c r="Q49" s="183"/>
      <c r="R49" s="183"/>
      <c r="S49" s="185"/>
      <c r="T49" s="181"/>
      <c r="U49" s="181"/>
      <c r="V49" s="181"/>
      <c r="W49" s="181"/>
      <c r="X49" s="181"/>
      <c r="Y49" s="181"/>
      <c r="Z49" s="181"/>
      <c r="AA49" s="181"/>
      <c r="AB49" s="181"/>
      <c r="AC49" s="181"/>
      <c r="AD49" s="181"/>
      <c r="AE49" s="181"/>
      <c r="AF49" s="181"/>
      <c r="AG49" s="192"/>
      <c r="AH49" s="192"/>
      <c r="AI49" s="192"/>
      <c r="AJ49" s="192"/>
    </row>
    <row r="50" spans="1:36" ht="15" hidden="1" customHeight="1" x14ac:dyDescent="0.2">
      <c r="A50" s="192"/>
      <c r="B50" s="49" t="s">
        <v>9</v>
      </c>
      <c r="C50" s="298" t="s">
        <v>36</v>
      </c>
      <c r="D50" s="299"/>
      <c r="E50" s="299"/>
      <c r="F50" s="154"/>
      <c r="G50" s="154"/>
      <c r="H50" s="154"/>
      <c r="I50" s="154"/>
      <c r="J50" s="154"/>
      <c r="K50" s="154"/>
      <c r="L50" s="154"/>
      <c r="M50" s="154"/>
      <c r="N50" s="154"/>
      <c r="P50" s="203"/>
      <c r="Q50" s="183"/>
      <c r="R50" s="183"/>
      <c r="S50" s="185"/>
      <c r="T50" s="181"/>
      <c r="U50" s="181"/>
      <c r="V50" s="181"/>
      <c r="W50" s="181"/>
      <c r="X50" s="181"/>
      <c r="Y50" s="181"/>
      <c r="Z50" s="181"/>
      <c r="AA50" s="181"/>
      <c r="AB50" s="181"/>
      <c r="AC50" s="181"/>
      <c r="AD50" s="181"/>
      <c r="AE50" s="181"/>
      <c r="AF50" s="181"/>
      <c r="AG50" s="192"/>
      <c r="AH50" s="192"/>
      <c r="AI50" s="192"/>
      <c r="AJ50" s="192"/>
    </row>
    <row r="51" spans="1:36" ht="15" customHeight="1" x14ac:dyDescent="0.2">
      <c r="A51" s="192"/>
      <c r="B51" s="49"/>
      <c r="K51" s="300" t="str">
        <f>L3</f>
        <v>Kreuzungsbereich 6</v>
      </c>
      <c r="L51" s="300"/>
      <c r="M51" s="300"/>
      <c r="P51" s="203"/>
      <c r="Q51" s="203"/>
      <c r="R51" s="203"/>
      <c r="S51" s="185"/>
      <c r="T51" s="181"/>
      <c r="U51" s="181"/>
      <c r="V51" s="181"/>
      <c r="W51" s="181"/>
      <c r="X51" s="181"/>
      <c r="Y51" s="181"/>
      <c r="Z51" s="181"/>
      <c r="AA51" s="181"/>
      <c r="AB51" s="181"/>
      <c r="AC51" s="181"/>
      <c r="AD51" s="181"/>
      <c r="AE51" s="181"/>
      <c r="AF51" s="181"/>
      <c r="AG51" s="192"/>
      <c r="AH51" s="192"/>
      <c r="AI51" s="192"/>
      <c r="AJ51" s="192"/>
    </row>
    <row r="52" spans="1:36" ht="15" customHeight="1" x14ac:dyDescent="0.2">
      <c r="A52" s="192"/>
      <c r="B52" s="17"/>
      <c r="C52" s="134"/>
      <c r="D52" s="134"/>
      <c r="E52" s="91"/>
      <c r="F52" s="134"/>
      <c r="H52" s="70"/>
      <c r="I52" s="70"/>
      <c r="J52" s="292" t="str">
        <f>Erläuterung!D23</f>
        <v>Berechnungsformular Strom - Lichtsignalanlagen - Version 2303_V3</v>
      </c>
      <c r="K52" s="292"/>
      <c r="L52" s="292"/>
      <c r="M52" s="292"/>
      <c r="N52" s="292"/>
      <c r="O52" s="292"/>
      <c r="P52" s="204"/>
      <c r="Q52" s="203"/>
      <c r="R52" s="203"/>
      <c r="S52" s="185"/>
      <c r="T52" s="181"/>
      <c r="U52" s="181"/>
      <c r="V52" s="181"/>
      <c r="W52" s="181"/>
      <c r="X52" s="181"/>
      <c r="Y52" s="181"/>
      <c r="Z52" s="181"/>
      <c r="AA52" s="181"/>
      <c r="AB52" s="181"/>
      <c r="AC52" s="181"/>
      <c r="AD52" s="181"/>
      <c r="AE52" s="181"/>
      <c r="AF52" s="181"/>
      <c r="AG52" s="192"/>
      <c r="AH52" s="192"/>
      <c r="AI52" s="192"/>
      <c r="AJ52" s="192"/>
    </row>
    <row r="53" spans="1:36" ht="15" customHeight="1" x14ac:dyDescent="0.2">
      <c r="A53" s="192"/>
      <c r="B53" s="134"/>
      <c r="P53" s="183"/>
      <c r="Q53" s="204"/>
      <c r="R53" s="204"/>
      <c r="S53" s="185"/>
      <c r="T53" s="181"/>
      <c r="U53" s="181"/>
      <c r="V53" s="181"/>
      <c r="W53" s="181"/>
      <c r="X53" s="181"/>
      <c r="Y53" s="181"/>
      <c r="Z53" s="181"/>
      <c r="AA53" s="181"/>
      <c r="AB53" s="181"/>
      <c r="AC53" s="181"/>
      <c r="AD53" s="181"/>
      <c r="AE53" s="181"/>
      <c r="AF53" s="181"/>
      <c r="AG53" s="192"/>
      <c r="AH53" s="192"/>
      <c r="AI53" s="192"/>
      <c r="AJ53" s="192"/>
    </row>
    <row r="54" spans="1:36" ht="24" customHeight="1" x14ac:dyDescent="0.2">
      <c r="A54" s="192"/>
      <c r="O54" s="134"/>
      <c r="P54" s="183"/>
      <c r="Q54" s="183"/>
      <c r="R54" s="183"/>
      <c r="S54" s="183"/>
      <c r="T54" s="180"/>
      <c r="U54" s="180"/>
      <c r="V54" s="180"/>
      <c r="W54" s="180"/>
      <c r="X54" s="180"/>
      <c r="Y54" s="180"/>
      <c r="Z54" s="180"/>
      <c r="AA54" s="180"/>
      <c r="AB54" s="180"/>
      <c r="AC54" s="180"/>
      <c r="AD54" s="180"/>
      <c r="AE54" s="180"/>
      <c r="AF54" s="180"/>
      <c r="AG54" s="192"/>
      <c r="AH54" s="192"/>
      <c r="AI54" s="192"/>
      <c r="AJ54" s="192"/>
    </row>
    <row r="55" spans="1:36" ht="24" customHeight="1" x14ac:dyDescent="0.2">
      <c r="A55" s="192"/>
      <c r="B55" s="193"/>
      <c r="C55" s="180"/>
      <c r="D55" s="180"/>
      <c r="E55" s="180"/>
      <c r="F55" s="180"/>
      <c r="G55" s="180"/>
      <c r="H55" s="180"/>
      <c r="I55" s="180"/>
      <c r="J55" s="180"/>
      <c r="K55" s="180"/>
      <c r="L55" s="180"/>
      <c r="M55" s="180"/>
      <c r="N55" s="180"/>
      <c r="O55" s="180"/>
      <c r="P55" s="205"/>
      <c r="Q55" s="205"/>
      <c r="R55" s="183"/>
      <c r="S55" s="183"/>
      <c r="T55" s="180"/>
      <c r="U55" s="180"/>
      <c r="V55" s="180"/>
      <c r="W55" s="180"/>
      <c r="X55" s="180"/>
      <c r="Y55" s="180"/>
      <c r="Z55" s="180"/>
      <c r="AA55" s="180"/>
      <c r="AB55" s="180"/>
      <c r="AC55" s="180"/>
      <c r="AD55" s="180"/>
      <c r="AE55" s="180"/>
      <c r="AF55" s="180"/>
      <c r="AG55" s="192"/>
      <c r="AH55" s="192"/>
      <c r="AI55" s="192"/>
      <c r="AJ55" s="192"/>
    </row>
    <row r="56" spans="1:36" ht="24" customHeight="1" x14ac:dyDescent="0.2">
      <c r="A56" s="192"/>
      <c r="B56" s="193"/>
      <c r="C56" s="180"/>
      <c r="D56" s="180"/>
      <c r="E56" s="180"/>
      <c r="F56" s="180"/>
      <c r="G56" s="180"/>
      <c r="H56" s="180"/>
      <c r="I56" s="180"/>
      <c r="J56" s="180"/>
      <c r="K56" s="180"/>
      <c r="L56" s="180"/>
      <c r="M56" s="180"/>
      <c r="N56" s="180"/>
      <c r="O56" s="180"/>
      <c r="P56" s="183"/>
      <c r="Q56" s="183"/>
      <c r="R56" s="183"/>
      <c r="S56" s="183"/>
      <c r="T56" s="183"/>
      <c r="U56" s="180"/>
      <c r="V56" s="180"/>
      <c r="W56" s="180"/>
      <c r="X56" s="180"/>
      <c r="Y56" s="180"/>
      <c r="Z56" s="180"/>
      <c r="AA56" s="180"/>
      <c r="AB56" s="180"/>
      <c r="AC56" s="180"/>
      <c r="AD56" s="180"/>
      <c r="AE56" s="180"/>
      <c r="AF56" s="180"/>
      <c r="AG56" s="192"/>
      <c r="AH56" s="192"/>
      <c r="AI56" s="192"/>
      <c r="AJ56" s="192"/>
    </row>
    <row r="57" spans="1:36" ht="24" customHeight="1" x14ac:dyDescent="0.2">
      <c r="A57" s="192"/>
      <c r="B57" s="193"/>
      <c r="C57" s="180"/>
      <c r="D57" s="180"/>
      <c r="E57" s="180"/>
      <c r="F57" s="180"/>
      <c r="G57" s="180"/>
      <c r="H57" s="180"/>
      <c r="I57" s="180"/>
      <c r="J57" s="180"/>
      <c r="K57" s="180"/>
      <c r="L57" s="180"/>
      <c r="M57" s="180"/>
      <c r="N57" s="180"/>
      <c r="O57" s="180"/>
      <c r="P57" s="183"/>
      <c r="Q57" s="183"/>
      <c r="R57" s="183"/>
      <c r="S57" s="183"/>
      <c r="T57" s="180"/>
      <c r="U57" s="180"/>
      <c r="V57" s="180"/>
      <c r="W57" s="180"/>
      <c r="X57" s="180"/>
      <c r="Y57" s="180"/>
      <c r="Z57" s="180"/>
      <c r="AA57" s="180"/>
      <c r="AB57" s="180"/>
      <c r="AC57" s="180"/>
      <c r="AD57" s="180"/>
      <c r="AE57" s="180"/>
      <c r="AF57" s="180"/>
      <c r="AG57" s="192"/>
      <c r="AH57" s="192"/>
      <c r="AI57" s="192"/>
      <c r="AJ57" s="192"/>
    </row>
    <row r="58" spans="1:36" ht="24" customHeight="1" x14ac:dyDescent="0.2">
      <c r="A58" s="192"/>
      <c r="B58" s="193"/>
      <c r="C58" s="180"/>
      <c r="D58" s="180"/>
      <c r="E58" s="180"/>
      <c r="F58" s="180"/>
      <c r="G58" s="180"/>
      <c r="H58" s="180"/>
      <c r="I58" s="180"/>
      <c r="J58" s="180"/>
      <c r="K58" s="180"/>
      <c r="L58" s="180"/>
      <c r="M58" s="180"/>
      <c r="N58" s="180"/>
      <c r="O58" s="180"/>
      <c r="P58" s="204"/>
      <c r="Q58" s="204"/>
      <c r="R58" s="204"/>
      <c r="S58" s="204"/>
      <c r="T58" s="180"/>
      <c r="U58" s="180"/>
      <c r="V58" s="180"/>
      <c r="W58" s="180"/>
      <c r="X58" s="180"/>
      <c r="Y58" s="180"/>
      <c r="Z58" s="180"/>
      <c r="AA58" s="180"/>
      <c r="AB58" s="180"/>
      <c r="AC58" s="180"/>
      <c r="AD58" s="180"/>
      <c r="AE58" s="180"/>
      <c r="AF58" s="180"/>
      <c r="AG58" s="192"/>
      <c r="AH58" s="192"/>
      <c r="AI58" s="192"/>
      <c r="AJ58" s="192"/>
    </row>
    <row r="59" spans="1:36" ht="24" customHeight="1" x14ac:dyDescent="0.2">
      <c r="A59" s="192"/>
      <c r="B59" s="193"/>
      <c r="C59" s="180"/>
      <c r="D59" s="180"/>
      <c r="E59" s="180"/>
      <c r="F59" s="180"/>
      <c r="G59" s="180"/>
      <c r="H59" s="180"/>
      <c r="I59" s="180"/>
      <c r="J59" s="180"/>
      <c r="K59" s="180"/>
      <c r="L59" s="180"/>
      <c r="M59" s="180"/>
      <c r="N59" s="180"/>
      <c r="O59" s="180"/>
      <c r="P59" s="183"/>
      <c r="Q59" s="183"/>
      <c r="R59" s="183"/>
      <c r="S59" s="183"/>
      <c r="T59" s="180"/>
      <c r="U59" s="180"/>
      <c r="V59" s="180"/>
      <c r="W59" s="180"/>
      <c r="X59" s="180"/>
      <c r="Y59" s="180"/>
      <c r="Z59" s="180"/>
      <c r="AA59" s="180"/>
      <c r="AB59" s="180"/>
      <c r="AC59" s="180"/>
      <c r="AD59" s="180"/>
      <c r="AE59" s="180"/>
      <c r="AF59" s="180"/>
      <c r="AG59" s="183"/>
      <c r="AH59" s="180"/>
      <c r="AI59" s="180"/>
      <c r="AJ59" s="180"/>
    </row>
    <row r="60" spans="1:36" ht="25.5" customHeight="1" x14ac:dyDescent="0.2">
      <c r="A60" s="192"/>
      <c r="B60" s="193"/>
      <c r="C60" s="180"/>
      <c r="D60" s="180"/>
      <c r="E60" s="180"/>
      <c r="F60" s="180"/>
      <c r="G60" s="180"/>
      <c r="H60" s="180"/>
      <c r="I60" s="180"/>
      <c r="J60" s="180"/>
      <c r="K60" s="180"/>
      <c r="L60" s="180"/>
      <c r="M60" s="180"/>
      <c r="N60" s="180"/>
      <c r="O60" s="180"/>
      <c r="P60" s="183"/>
      <c r="Q60" s="183"/>
      <c r="R60" s="183"/>
      <c r="S60" s="183"/>
      <c r="T60" s="180"/>
      <c r="U60" s="180"/>
      <c r="V60" s="180"/>
      <c r="W60" s="180"/>
      <c r="X60" s="180"/>
      <c r="Y60" s="180"/>
      <c r="Z60" s="180"/>
      <c r="AA60" s="180"/>
      <c r="AB60" s="180"/>
      <c r="AC60" s="180"/>
      <c r="AD60" s="180"/>
      <c r="AE60" s="180"/>
      <c r="AF60" s="180"/>
      <c r="AG60" s="183"/>
      <c r="AH60" s="180"/>
      <c r="AI60" s="180"/>
      <c r="AJ60" s="180"/>
    </row>
    <row r="61" spans="1:36" x14ac:dyDescent="0.2">
      <c r="A61" s="192"/>
      <c r="B61" s="193"/>
      <c r="C61" s="180"/>
      <c r="D61" s="180"/>
      <c r="E61" s="180"/>
      <c r="F61" s="180"/>
      <c r="G61" s="180"/>
      <c r="H61" s="180"/>
      <c r="I61" s="180"/>
      <c r="J61" s="180"/>
      <c r="K61" s="180"/>
      <c r="L61" s="180"/>
      <c r="M61" s="180"/>
      <c r="N61" s="180"/>
      <c r="O61" s="180"/>
      <c r="P61" s="183"/>
      <c r="Q61" s="183"/>
      <c r="R61" s="183"/>
      <c r="S61" s="183"/>
      <c r="T61" s="180"/>
      <c r="U61" s="180"/>
      <c r="V61" s="180"/>
      <c r="W61" s="180"/>
      <c r="X61" s="180"/>
      <c r="Y61" s="180"/>
      <c r="Z61" s="180"/>
      <c r="AA61" s="180"/>
      <c r="AB61" s="180"/>
      <c r="AC61" s="180"/>
      <c r="AD61" s="180"/>
      <c r="AE61" s="180"/>
      <c r="AF61" s="180"/>
      <c r="AG61" s="183"/>
      <c r="AH61" s="180"/>
      <c r="AI61" s="180"/>
      <c r="AJ61" s="180"/>
    </row>
    <row r="62" spans="1:36" x14ac:dyDescent="0.2">
      <c r="A62" s="192"/>
      <c r="B62" s="193"/>
      <c r="C62" s="180"/>
      <c r="D62" s="180"/>
      <c r="E62" s="180"/>
      <c r="F62" s="180"/>
      <c r="G62" s="180"/>
      <c r="H62" s="180"/>
      <c r="I62" s="180"/>
      <c r="J62" s="180"/>
      <c r="K62" s="180"/>
      <c r="L62" s="180"/>
      <c r="M62" s="180"/>
      <c r="N62" s="180"/>
      <c r="O62" s="180"/>
      <c r="P62" s="183"/>
      <c r="Q62" s="183"/>
      <c r="R62" s="183"/>
      <c r="S62" s="183"/>
      <c r="T62" s="180"/>
      <c r="U62" s="180"/>
      <c r="V62" s="180"/>
      <c r="W62" s="180"/>
      <c r="X62" s="180"/>
      <c r="Y62" s="180"/>
      <c r="Z62" s="180"/>
      <c r="AA62" s="180"/>
      <c r="AB62" s="180"/>
      <c r="AC62" s="180"/>
      <c r="AD62" s="180"/>
      <c r="AE62" s="180"/>
      <c r="AF62" s="180"/>
      <c r="AG62" s="183"/>
      <c r="AH62" s="180"/>
      <c r="AI62" s="180"/>
      <c r="AJ62" s="180"/>
    </row>
    <row r="63" spans="1:36" x14ac:dyDescent="0.2">
      <c r="A63" s="192"/>
      <c r="B63" s="193"/>
      <c r="C63" s="180"/>
      <c r="D63" s="180"/>
      <c r="E63" s="180"/>
      <c r="F63" s="180"/>
      <c r="G63" s="180"/>
      <c r="H63" s="180"/>
      <c r="I63" s="180"/>
      <c r="J63" s="180"/>
      <c r="K63" s="180"/>
      <c r="L63" s="180"/>
      <c r="M63" s="180"/>
      <c r="N63" s="180"/>
      <c r="O63" s="180"/>
      <c r="P63" s="183"/>
      <c r="Q63" s="183"/>
      <c r="R63" s="183"/>
      <c r="S63" s="183"/>
      <c r="T63" s="180"/>
      <c r="U63" s="180"/>
      <c r="V63" s="180"/>
      <c r="W63" s="180"/>
      <c r="X63" s="180"/>
      <c r="Y63" s="180"/>
      <c r="Z63" s="180"/>
      <c r="AA63" s="180"/>
      <c r="AB63" s="180"/>
      <c r="AC63" s="180"/>
      <c r="AD63" s="180"/>
      <c r="AE63" s="180"/>
      <c r="AF63" s="180"/>
      <c r="AG63" s="183"/>
      <c r="AH63" s="180"/>
      <c r="AI63" s="180"/>
      <c r="AJ63" s="180"/>
    </row>
    <row r="64" spans="1:36" x14ac:dyDescent="0.2">
      <c r="A64" s="192"/>
      <c r="B64" s="193"/>
      <c r="C64" s="180"/>
      <c r="D64" s="180"/>
      <c r="E64" s="180"/>
      <c r="F64" s="180"/>
      <c r="G64" s="180"/>
      <c r="H64" s="180"/>
      <c r="I64" s="180"/>
      <c r="J64" s="180"/>
      <c r="K64" s="180"/>
      <c r="L64" s="180"/>
      <c r="M64" s="180"/>
      <c r="N64" s="180"/>
      <c r="O64" s="180"/>
      <c r="P64" s="183"/>
      <c r="Q64" s="183"/>
      <c r="R64" s="183"/>
      <c r="S64" s="183"/>
      <c r="T64" s="180"/>
      <c r="U64" s="180"/>
      <c r="V64" s="180"/>
      <c r="W64" s="180"/>
      <c r="X64" s="180"/>
      <c r="Y64" s="180"/>
      <c r="Z64" s="180"/>
      <c r="AA64" s="180"/>
      <c r="AB64" s="180"/>
      <c r="AC64" s="180"/>
      <c r="AD64" s="180"/>
      <c r="AE64" s="180"/>
      <c r="AF64" s="180"/>
      <c r="AG64" s="183"/>
      <c r="AH64" s="180"/>
      <c r="AI64" s="180"/>
      <c r="AJ64" s="180"/>
    </row>
    <row r="65" spans="1:36" x14ac:dyDescent="0.2">
      <c r="A65" s="192"/>
      <c r="B65" s="193"/>
      <c r="C65" s="180"/>
      <c r="D65" s="180"/>
      <c r="E65" s="180"/>
      <c r="F65" s="180"/>
      <c r="G65" s="180"/>
      <c r="H65" s="180"/>
      <c r="I65" s="180"/>
      <c r="J65" s="180"/>
      <c r="K65" s="180"/>
      <c r="L65" s="180"/>
      <c r="M65" s="180"/>
      <c r="N65" s="180"/>
      <c r="O65" s="180"/>
      <c r="P65" s="183"/>
      <c r="Q65" s="183"/>
      <c r="R65" s="183"/>
      <c r="S65" s="183"/>
      <c r="T65" s="180"/>
      <c r="U65" s="180"/>
      <c r="V65" s="180"/>
      <c r="W65" s="180"/>
      <c r="X65" s="180"/>
      <c r="Y65" s="180"/>
      <c r="Z65" s="180"/>
      <c r="AA65" s="180"/>
      <c r="AB65" s="180"/>
      <c r="AC65" s="180"/>
      <c r="AD65" s="180"/>
      <c r="AE65" s="180"/>
      <c r="AF65" s="180"/>
      <c r="AG65" s="183"/>
      <c r="AH65" s="180"/>
      <c r="AI65" s="180"/>
      <c r="AJ65" s="180"/>
    </row>
    <row r="66" spans="1:36" x14ac:dyDescent="0.2">
      <c r="A66" s="192"/>
      <c r="B66" s="193"/>
      <c r="C66" s="180"/>
      <c r="D66" s="180"/>
      <c r="E66" s="180"/>
      <c r="F66" s="180"/>
      <c r="G66" s="180"/>
      <c r="H66" s="180"/>
      <c r="I66" s="180"/>
      <c r="J66" s="180"/>
      <c r="K66" s="180"/>
      <c r="L66" s="180"/>
      <c r="M66" s="180"/>
      <c r="N66" s="180"/>
      <c r="O66" s="180"/>
      <c r="P66" s="183"/>
      <c r="Q66" s="183"/>
      <c r="R66" s="183"/>
      <c r="S66" s="183"/>
      <c r="T66" s="180"/>
      <c r="U66" s="180"/>
      <c r="V66" s="180"/>
      <c r="W66" s="180"/>
      <c r="X66" s="180"/>
      <c r="Y66" s="180"/>
      <c r="Z66" s="180"/>
      <c r="AA66" s="180"/>
      <c r="AB66" s="180"/>
      <c r="AC66" s="180"/>
      <c r="AD66" s="180"/>
      <c r="AE66" s="180"/>
      <c r="AF66" s="180"/>
      <c r="AG66" s="183"/>
      <c r="AH66" s="180"/>
      <c r="AI66" s="180"/>
      <c r="AJ66" s="180"/>
    </row>
    <row r="67" spans="1:36" x14ac:dyDescent="0.2">
      <c r="A67" s="192"/>
      <c r="B67" s="193"/>
      <c r="C67" s="180"/>
      <c r="D67" s="180"/>
      <c r="E67" s="180"/>
      <c r="F67" s="180"/>
      <c r="G67" s="180"/>
      <c r="H67" s="180"/>
      <c r="I67" s="180"/>
      <c r="J67" s="180"/>
      <c r="K67" s="180"/>
      <c r="L67" s="180"/>
      <c r="M67" s="180"/>
      <c r="N67" s="180"/>
      <c r="O67" s="180"/>
      <c r="P67" s="183"/>
      <c r="Q67" s="183"/>
      <c r="R67" s="183"/>
      <c r="S67" s="183"/>
      <c r="T67" s="180"/>
      <c r="U67" s="180"/>
      <c r="V67" s="180"/>
      <c r="W67" s="180"/>
      <c r="X67" s="180"/>
      <c r="Y67" s="180"/>
      <c r="Z67" s="180"/>
      <c r="AA67" s="180"/>
      <c r="AB67" s="180"/>
      <c r="AC67" s="180"/>
      <c r="AD67" s="180"/>
      <c r="AE67" s="180"/>
      <c r="AF67" s="180"/>
      <c r="AG67" s="183"/>
      <c r="AH67" s="180"/>
      <c r="AI67" s="180"/>
      <c r="AJ67" s="180"/>
    </row>
    <row r="68" spans="1:36" x14ac:dyDescent="0.2">
      <c r="A68" s="192"/>
      <c r="B68" s="193"/>
      <c r="C68" s="180"/>
      <c r="D68" s="180"/>
      <c r="E68" s="180"/>
      <c r="F68" s="180"/>
      <c r="G68" s="180"/>
      <c r="H68" s="180"/>
      <c r="I68" s="180"/>
      <c r="J68" s="180"/>
      <c r="K68" s="180"/>
      <c r="L68" s="180"/>
      <c r="M68" s="180"/>
      <c r="N68" s="180"/>
      <c r="O68" s="180"/>
      <c r="P68" s="183"/>
      <c r="Q68" s="183"/>
      <c r="R68" s="183"/>
      <c r="S68" s="183"/>
      <c r="T68" s="180"/>
      <c r="U68" s="180"/>
      <c r="V68" s="180"/>
      <c r="W68" s="180"/>
      <c r="X68" s="180"/>
      <c r="Y68" s="180"/>
      <c r="Z68" s="180"/>
      <c r="AA68" s="180"/>
      <c r="AB68" s="180"/>
      <c r="AC68" s="180"/>
      <c r="AD68" s="180"/>
      <c r="AE68" s="180"/>
      <c r="AF68" s="180"/>
      <c r="AG68" s="183"/>
      <c r="AH68" s="180"/>
      <c r="AI68" s="180"/>
      <c r="AJ68" s="180"/>
    </row>
    <row r="69" spans="1:36" x14ac:dyDescent="0.2">
      <c r="A69" s="192"/>
      <c r="B69" s="193"/>
      <c r="C69" s="180"/>
      <c r="D69" s="180"/>
      <c r="E69" s="180"/>
      <c r="F69" s="180"/>
      <c r="G69" s="180"/>
      <c r="H69" s="180"/>
      <c r="I69" s="180"/>
      <c r="J69" s="180"/>
      <c r="K69" s="180"/>
      <c r="L69" s="180"/>
      <c r="M69" s="180"/>
      <c r="N69" s="180"/>
      <c r="O69" s="180"/>
      <c r="P69" s="183"/>
      <c r="Q69" s="183"/>
      <c r="R69" s="183"/>
      <c r="S69" s="183"/>
      <c r="T69" s="180"/>
      <c r="U69" s="180"/>
      <c r="V69" s="180"/>
      <c r="W69" s="180"/>
      <c r="X69" s="180"/>
      <c r="Y69" s="180"/>
      <c r="Z69" s="180"/>
      <c r="AA69" s="180"/>
      <c r="AB69" s="180"/>
      <c r="AC69" s="180"/>
      <c r="AD69" s="180"/>
      <c r="AE69" s="180"/>
      <c r="AF69" s="180"/>
      <c r="AG69" s="183"/>
      <c r="AH69" s="180"/>
      <c r="AI69" s="180"/>
      <c r="AJ69" s="180"/>
    </row>
    <row r="70" spans="1:36" x14ac:dyDescent="0.2">
      <c r="A70" s="192"/>
      <c r="B70" s="193"/>
      <c r="C70" s="180"/>
      <c r="D70" s="180"/>
      <c r="E70" s="180"/>
      <c r="F70" s="180"/>
      <c r="G70" s="180"/>
      <c r="H70" s="180"/>
      <c r="I70" s="180"/>
      <c r="J70" s="180"/>
      <c r="K70" s="180"/>
      <c r="L70" s="180"/>
      <c r="M70" s="180"/>
      <c r="N70" s="180"/>
      <c r="O70" s="180"/>
      <c r="P70" s="183"/>
      <c r="Q70" s="183"/>
      <c r="R70" s="183"/>
      <c r="S70" s="183"/>
      <c r="T70" s="180"/>
      <c r="U70" s="180"/>
      <c r="V70" s="180"/>
      <c r="W70" s="180"/>
      <c r="X70" s="180"/>
      <c r="Y70" s="180"/>
      <c r="Z70" s="180"/>
      <c r="AA70" s="180"/>
      <c r="AB70" s="180"/>
      <c r="AC70" s="180"/>
      <c r="AD70" s="180"/>
      <c r="AE70" s="180"/>
      <c r="AF70" s="180"/>
      <c r="AG70" s="183"/>
      <c r="AH70" s="180"/>
      <c r="AI70" s="180"/>
      <c r="AJ70" s="180"/>
    </row>
    <row r="71" spans="1:36" x14ac:dyDescent="0.2">
      <c r="A71" s="192"/>
      <c r="B71" s="193"/>
      <c r="C71" s="180"/>
      <c r="D71" s="180"/>
      <c r="E71" s="180"/>
      <c r="F71" s="180"/>
      <c r="G71" s="180"/>
      <c r="H71" s="180"/>
      <c r="I71" s="180"/>
      <c r="J71" s="180"/>
      <c r="K71" s="180"/>
      <c r="L71" s="180"/>
      <c r="M71" s="180"/>
      <c r="N71" s="180"/>
      <c r="O71" s="180"/>
      <c r="P71" s="183"/>
      <c r="Q71" s="183"/>
      <c r="R71" s="183"/>
      <c r="S71" s="183"/>
      <c r="T71" s="180"/>
      <c r="U71" s="180"/>
      <c r="V71" s="180"/>
      <c r="W71" s="180"/>
      <c r="X71" s="180"/>
      <c r="Y71" s="180"/>
      <c r="Z71" s="180"/>
      <c r="AA71" s="180"/>
      <c r="AB71" s="180"/>
      <c r="AC71" s="180"/>
      <c r="AD71" s="180"/>
      <c r="AE71" s="180"/>
      <c r="AF71" s="180"/>
      <c r="AG71" s="183"/>
      <c r="AH71" s="180"/>
      <c r="AI71" s="180"/>
      <c r="AJ71" s="180"/>
    </row>
    <row r="72" spans="1:36" x14ac:dyDescent="0.2">
      <c r="A72" s="192"/>
      <c r="B72" s="193"/>
      <c r="C72" s="180"/>
      <c r="D72" s="180"/>
      <c r="E72" s="180"/>
      <c r="F72" s="180"/>
      <c r="G72" s="180"/>
      <c r="H72" s="180"/>
      <c r="I72" s="180"/>
      <c r="J72" s="180"/>
      <c r="K72" s="180"/>
      <c r="L72" s="180"/>
      <c r="M72" s="180"/>
      <c r="N72" s="180"/>
      <c r="O72" s="180"/>
      <c r="P72" s="183"/>
      <c r="Q72" s="183"/>
      <c r="R72" s="183"/>
      <c r="S72" s="183"/>
      <c r="T72" s="180"/>
      <c r="U72" s="180"/>
      <c r="V72" s="180"/>
      <c r="W72" s="180"/>
      <c r="X72" s="180"/>
      <c r="Y72" s="180"/>
      <c r="Z72" s="180"/>
      <c r="AA72" s="180"/>
      <c r="AB72" s="180"/>
      <c r="AC72" s="180"/>
      <c r="AD72" s="180"/>
      <c r="AE72" s="180"/>
      <c r="AF72" s="180"/>
      <c r="AG72" s="183"/>
      <c r="AH72" s="180"/>
      <c r="AI72" s="180"/>
      <c r="AJ72" s="180"/>
    </row>
    <row r="73" spans="1:36" x14ac:dyDescent="0.2">
      <c r="A73" s="192"/>
      <c r="B73" s="193"/>
      <c r="C73" s="180"/>
      <c r="D73" s="180"/>
      <c r="E73" s="180"/>
      <c r="F73" s="180"/>
      <c r="G73" s="180"/>
      <c r="H73" s="180"/>
      <c r="I73" s="180"/>
      <c r="J73" s="180"/>
      <c r="K73" s="180"/>
      <c r="L73" s="180"/>
      <c r="M73" s="180"/>
      <c r="N73" s="180"/>
      <c r="O73" s="180"/>
      <c r="P73" s="183"/>
      <c r="Q73" s="183"/>
      <c r="R73" s="183"/>
      <c r="S73" s="183"/>
      <c r="T73" s="180"/>
      <c r="U73" s="180"/>
      <c r="V73" s="180"/>
      <c r="W73" s="180"/>
      <c r="X73" s="180"/>
      <c r="Y73" s="180"/>
      <c r="Z73" s="180"/>
      <c r="AA73" s="180"/>
      <c r="AB73" s="180"/>
      <c r="AC73" s="180"/>
      <c r="AD73" s="180"/>
      <c r="AE73" s="180"/>
      <c r="AF73" s="180"/>
      <c r="AG73" s="183"/>
      <c r="AH73" s="180"/>
      <c r="AI73" s="180"/>
      <c r="AJ73" s="180"/>
    </row>
    <row r="74" spans="1:36" x14ac:dyDescent="0.2">
      <c r="A74" s="192"/>
      <c r="B74" s="193"/>
      <c r="C74" s="180"/>
      <c r="D74" s="180"/>
      <c r="E74" s="180"/>
      <c r="F74" s="180"/>
      <c r="G74" s="180"/>
      <c r="H74" s="180"/>
      <c r="I74" s="180"/>
      <c r="J74" s="180"/>
      <c r="K74" s="180"/>
      <c r="L74" s="180"/>
      <c r="M74" s="180"/>
      <c r="N74" s="180"/>
      <c r="O74" s="180"/>
      <c r="P74" s="183"/>
      <c r="Q74" s="183"/>
      <c r="R74" s="183"/>
      <c r="S74" s="183"/>
      <c r="T74" s="180"/>
      <c r="U74" s="180"/>
      <c r="V74" s="180"/>
      <c r="W74" s="180"/>
      <c r="X74" s="180"/>
      <c r="Y74" s="180"/>
      <c r="Z74" s="180"/>
      <c r="AA74" s="180"/>
      <c r="AB74" s="180"/>
      <c r="AC74" s="180"/>
      <c r="AD74" s="180"/>
      <c r="AE74" s="180"/>
      <c r="AF74" s="180"/>
      <c r="AG74" s="183"/>
      <c r="AH74" s="180"/>
      <c r="AI74" s="180"/>
      <c r="AJ74" s="180"/>
    </row>
    <row r="75" spans="1:36" x14ac:dyDescent="0.2">
      <c r="A75" s="192"/>
      <c r="B75" s="193"/>
      <c r="C75" s="180"/>
      <c r="D75" s="180"/>
      <c r="E75" s="180"/>
      <c r="F75" s="180"/>
      <c r="G75" s="180"/>
      <c r="H75" s="180"/>
      <c r="I75" s="180"/>
      <c r="J75" s="180"/>
      <c r="K75" s="180"/>
      <c r="L75" s="180"/>
      <c r="M75" s="180"/>
      <c r="N75" s="180"/>
      <c r="O75" s="180"/>
      <c r="P75" s="183"/>
      <c r="Q75" s="183"/>
      <c r="R75" s="183"/>
      <c r="S75" s="183"/>
      <c r="T75" s="180"/>
      <c r="U75" s="180"/>
      <c r="V75" s="180"/>
      <c r="W75" s="180"/>
      <c r="X75" s="180"/>
      <c r="Y75" s="180"/>
      <c r="Z75" s="180"/>
      <c r="AA75" s="180"/>
      <c r="AB75" s="180"/>
      <c r="AC75" s="180"/>
      <c r="AD75" s="180"/>
      <c r="AE75" s="180"/>
      <c r="AF75" s="180"/>
      <c r="AG75" s="183"/>
      <c r="AH75" s="180"/>
      <c r="AI75" s="180"/>
      <c r="AJ75" s="180"/>
    </row>
    <row r="76" spans="1:36" x14ac:dyDescent="0.2">
      <c r="A76" s="192"/>
      <c r="B76" s="193"/>
      <c r="C76" s="180"/>
      <c r="D76" s="180"/>
      <c r="E76" s="180"/>
      <c r="F76" s="180"/>
      <c r="G76" s="180"/>
      <c r="H76" s="180"/>
      <c r="I76" s="180"/>
      <c r="J76" s="180"/>
      <c r="K76" s="180"/>
      <c r="L76" s="180"/>
      <c r="M76" s="180"/>
      <c r="N76" s="180"/>
      <c r="O76" s="180"/>
      <c r="P76" s="183"/>
      <c r="Q76" s="183"/>
      <c r="R76" s="183"/>
      <c r="S76" s="183"/>
      <c r="T76" s="180"/>
      <c r="U76" s="180"/>
      <c r="V76" s="180"/>
      <c r="W76" s="180"/>
      <c r="X76" s="180"/>
      <c r="Y76" s="180"/>
      <c r="Z76" s="180"/>
      <c r="AA76" s="180"/>
      <c r="AB76" s="180"/>
      <c r="AC76" s="180"/>
      <c r="AD76" s="180"/>
      <c r="AE76" s="180"/>
      <c r="AF76" s="180"/>
      <c r="AG76" s="183"/>
      <c r="AH76" s="180"/>
      <c r="AI76" s="180"/>
      <c r="AJ76" s="180"/>
    </row>
    <row r="77" spans="1:36" x14ac:dyDescent="0.2">
      <c r="A77" s="192"/>
      <c r="B77" s="193"/>
      <c r="C77" s="180"/>
      <c r="D77" s="180"/>
      <c r="E77" s="180"/>
      <c r="F77" s="180"/>
      <c r="G77" s="180"/>
      <c r="H77" s="180"/>
      <c r="I77" s="180"/>
      <c r="J77" s="180"/>
      <c r="K77" s="180"/>
      <c r="L77" s="180"/>
      <c r="M77" s="180"/>
      <c r="N77" s="180"/>
      <c r="O77" s="180"/>
      <c r="P77" s="183"/>
      <c r="Q77" s="183"/>
      <c r="R77" s="183"/>
      <c r="S77" s="183"/>
      <c r="T77" s="180"/>
      <c r="U77" s="180"/>
      <c r="V77" s="180"/>
      <c r="W77" s="180"/>
      <c r="X77" s="180"/>
      <c r="Y77" s="180"/>
      <c r="Z77" s="180"/>
      <c r="AA77" s="180"/>
      <c r="AB77" s="180"/>
      <c r="AC77" s="180"/>
      <c r="AD77" s="180"/>
      <c r="AE77" s="180"/>
      <c r="AF77" s="180"/>
      <c r="AG77" s="183"/>
      <c r="AH77" s="180"/>
      <c r="AI77" s="180"/>
      <c r="AJ77" s="180"/>
    </row>
    <row r="78" spans="1:36" x14ac:dyDescent="0.2">
      <c r="A78" s="192"/>
      <c r="B78" s="193"/>
      <c r="C78" s="180"/>
      <c r="D78" s="180"/>
      <c r="E78" s="180"/>
      <c r="F78" s="180"/>
      <c r="G78" s="180"/>
      <c r="H78" s="180"/>
      <c r="I78" s="180"/>
      <c r="J78" s="180"/>
      <c r="K78" s="180"/>
      <c r="L78" s="180"/>
      <c r="M78" s="180"/>
      <c r="N78" s="180"/>
      <c r="O78" s="180"/>
      <c r="P78" s="183"/>
      <c r="Q78" s="183"/>
      <c r="R78" s="183"/>
      <c r="S78" s="183"/>
      <c r="T78" s="180"/>
      <c r="U78" s="180"/>
      <c r="V78" s="180"/>
      <c r="W78" s="180"/>
      <c r="X78" s="180"/>
      <c r="Y78" s="180"/>
      <c r="Z78" s="180"/>
      <c r="AA78" s="180"/>
      <c r="AB78" s="180"/>
      <c r="AC78" s="180"/>
      <c r="AD78" s="180"/>
      <c r="AE78" s="180"/>
      <c r="AF78" s="180"/>
      <c r="AG78" s="183"/>
      <c r="AH78" s="180"/>
      <c r="AI78" s="180"/>
      <c r="AJ78" s="180"/>
    </row>
    <row r="79" spans="1:36" x14ac:dyDescent="0.2">
      <c r="A79" s="192"/>
      <c r="B79" s="193"/>
      <c r="C79" s="180"/>
      <c r="D79" s="180"/>
      <c r="E79" s="180"/>
      <c r="F79" s="180"/>
      <c r="G79" s="180"/>
      <c r="H79" s="180"/>
      <c r="I79" s="180"/>
      <c r="J79" s="180"/>
      <c r="K79" s="180"/>
      <c r="L79" s="180"/>
      <c r="M79" s="180"/>
      <c r="N79" s="180"/>
      <c r="O79" s="180"/>
      <c r="P79" s="183"/>
      <c r="Q79" s="183"/>
      <c r="R79" s="183"/>
      <c r="S79" s="183"/>
      <c r="T79" s="180"/>
      <c r="U79" s="180"/>
      <c r="V79" s="180"/>
      <c r="W79" s="180"/>
      <c r="X79" s="180"/>
      <c r="Y79" s="180"/>
      <c r="Z79" s="180"/>
      <c r="AA79" s="180"/>
      <c r="AB79" s="180"/>
      <c r="AC79" s="180"/>
      <c r="AD79" s="180"/>
      <c r="AE79" s="180"/>
      <c r="AF79" s="180"/>
      <c r="AG79" s="183"/>
      <c r="AH79" s="180"/>
      <c r="AI79" s="180"/>
      <c r="AJ79" s="180"/>
    </row>
    <row r="80" spans="1:36" x14ac:dyDescent="0.2">
      <c r="A80" s="192"/>
      <c r="B80" s="193"/>
      <c r="C80" s="180"/>
      <c r="D80" s="180"/>
      <c r="E80" s="180"/>
      <c r="F80" s="180"/>
      <c r="G80" s="180"/>
      <c r="H80" s="180"/>
      <c r="I80" s="180"/>
      <c r="J80" s="180"/>
      <c r="K80" s="180"/>
      <c r="L80" s="180"/>
      <c r="M80" s="180"/>
      <c r="N80" s="180"/>
      <c r="O80" s="180"/>
      <c r="P80" s="183"/>
      <c r="Q80" s="183"/>
      <c r="R80" s="183"/>
      <c r="S80" s="183"/>
      <c r="T80" s="180"/>
      <c r="U80" s="180"/>
      <c r="V80" s="180"/>
      <c r="W80" s="180"/>
      <c r="X80" s="180"/>
      <c r="Y80" s="180"/>
      <c r="Z80" s="180"/>
      <c r="AA80" s="180"/>
      <c r="AB80" s="180"/>
      <c r="AC80" s="180"/>
      <c r="AD80" s="180"/>
      <c r="AE80" s="180"/>
      <c r="AF80" s="180"/>
      <c r="AG80" s="183"/>
      <c r="AH80" s="180"/>
      <c r="AI80" s="180"/>
      <c r="AJ80" s="180"/>
    </row>
    <row r="81" spans="1:36" x14ac:dyDescent="0.2">
      <c r="A81" s="192"/>
      <c r="B81" s="193"/>
      <c r="C81" s="180"/>
      <c r="D81" s="180"/>
      <c r="E81" s="180"/>
      <c r="F81" s="180"/>
      <c r="G81" s="180"/>
      <c r="H81" s="180"/>
      <c r="I81" s="180"/>
      <c r="J81" s="180"/>
      <c r="K81" s="180"/>
      <c r="L81" s="180"/>
      <c r="M81" s="180"/>
      <c r="N81" s="180"/>
      <c r="O81" s="180"/>
      <c r="P81" s="183"/>
      <c r="Q81" s="183"/>
      <c r="R81" s="183"/>
      <c r="S81" s="183"/>
      <c r="T81" s="180"/>
      <c r="U81" s="180"/>
      <c r="V81" s="180"/>
      <c r="W81" s="180"/>
      <c r="X81" s="180"/>
      <c r="Y81" s="180"/>
      <c r="Z81" s="180"/>
      <c r="AA81" s="180"/>
      <c r="AB81" s="180"/>
      <c r="AC81" s="180"/>
      <c r="AD81" s="180"/>
      <c r="AE81" s="180"/>
      <c r="AF81" s="180"/>
      <c r="AG81" s="183"/>
      <c r="AH81" s="180"/>
      <c r="AI81" s="180"/>
      <c r="AJ81" s="180"/>
    </row>
    <row r="82" spans="1:36" x14ac:dyDescent="0.2">
      <c r="A82" s="192"/>
      <c r="B82" s="193"/>
      <c r="C82" s="180"/>
      <c r="D82" s="180"/>
      <c r="E82" s="180"/>
      <c r="F82" s="180"/>
      <c r="G82" s="180"/>
      <c r="H82" s="180"/>
      <c r="I82" s="180"/>
      <c r="J82" s="180"/>
      <c r="K82" s="180"/>
      <c r="L82" s="180"/>
      <c r="M82" s="180"/>
      <c r="N82" s="180"/>
      <c r="O82" s="180"/>
      <c r="P82" s="183"/>
      <c r="Q82" s="183"/>
      <c r="R82" s="183"/>
      <c r="S82" s="183"/>
      <c r="T82" s="180"/>
      <c r="U82" s="180"/>
      <c r="V82" s="180"/>
      <c r="W82" s="180"/>
      <c r="X82" s="180"/>
      <c r="Y82" s="180"/>
      <c r="Z82" s="180"/>
      <c r="AA82" s="180"/>
      <c r="AB82" s="180"/>
      <c r="AC82" s="180"/>
      <c r="AD82" s="180"/>
      <c r="AE82" s="180"/>
      <c r="AF82" s="180"/>
      <c r="AG82" s="183"/>
      <c r="AH82" s="180"/>
      <c r="AI82" s="180"/>
      <c r="AJ82" s="180"/>
    </row>
    <row r="83" spans="1:36" x14ac:dyDescent="0.2">
      <c r="A83" s="192"/>
      <c r="B83" s="193"/>
      <c r="C83" s="180"/>
      <c r="D83" s="180"/>
      <c r="E83" s="180"/>
      <c r="F83" s="180"/>
      <c r="G83" s="180"/>
      <c r="H83" s="180"/>
      <c r="I83" s="180"/>
      <c r="J83" s="180"/>
      <c r="K83" s="180"/>
      <c r="L83" s="180"/>
      <c r="M83" s="180"/>
      <c r="N83" s="180"/>
      <c r="O83" s="180"/>
      <c r="P83" s="183"/>
      <c r="Q83" s="183"/>
      <c r="R83" s="183"/>
      <c r="S83" s="183"/>
      <c r="T83" s="180"/>
      <c r="U83" s="180"/>
      <c r="V83" s="180"/>
      <c r="W83" s="180"/>
      <c r="X83" s="180"/>
      <c r="Y83" s="180"/>
      <c r="Z83" s="180"/>
      <c r="AA83" s="180"/>
      <c r="AB83" s="180"/>
      <c r="AC83" s="180"/>
      <c r="AD83" s="180"/>
      <c r="AE83" s="180"/>
      <c r="AF83" s="180"/>
      <c r="AG83" s="183"/>
      <c r="AH83" s="180"/>
      <c r="AI83" s="180"/>
      <c r="AJ83" s="180"/>
    </row>
    <row r="84" spans="1:36" x14ac:dyDescent="0.2">
      <c r="A84" s="192"/>
      <c r="B84" s="193"/>
      <c r="C84" s="180"/>
      <c r="D84" s="180"/>
      <c r="E84" s="180"/>
      <c r="F84" s="180"/>
      <c r="G84" s="180"/>
      <c r="H84" s="180"/>
      <c r="I84" s="180"/>
      <c r="J84" s="180"/>
      <c r="K84" s="180"/>
      <c r="L84" s="180"/>
      <c r="M84" s="180"/>
      <c r="N84" s="180"/>
      <c r="O84" s="180"/>
      <c r="P84" s="183"/>
      <c r="Q84" s="183"/>
      <c r="R84" s="183"/>
      <c r="S84" s="183"/>
      <c r="T84" s="180"/>
      <c r="U84" s="180"/>
      <c r="V84" s="180"/>
      <c r="W84" s="180"/>
      <c r="X84" s="180"/>
      <c r="Y84" s="180"/>
      <c r="Z84" s="180"/>
      <c r="AA84" s="180"/>
      <c r="AB84" s="180"/>
      <c r="AC84" s="180"/>
      <c r="AD84" s="180"/>
      <c r="AE84" s="180"/>
      <c r="AF84" s="180"/>
      <c r="AG84" s="183"/>
      <c r="AH84" s="180"/>
      <c r="AI84" s="180"/>
      <c r="AJ84" s="180"/>
    </row>
    <row r="85" spans="1:36" x14ac:dyDescent="0.2">
      <c r="A85" s="192"/>
      <c r="B85" s="193"/>
      <c r="C85" s="180"/>
      <c r="D85" s="180"/>
      <c r="E85" s="180"/>
      <c r="F85" s="180"/>
      <c r="G85" s="180"/>
      <c r="H85" s="180"/>
      <c r="I85" s="180"/>
      <c r="J85" s="180"/>
      <c r="K85" s="180"/>
      <c r="L85" s="180"/>
      <c r="M85" s="180"/>
      <c r="N85" s="180"/>
      <c r="O85" s="180"/>
      <c r="P85" s="183"/>
      <c r="Q85" s="183"/>
      <c r="R85" s="183"/>
      <c r="S85" s="183"/>
      <c r="T85" s="180"/>
      <c r="U85" s="180"/>
      <c r="V85" s="180"/>
      <c r="W85" s="180"/>
      <c r="X85" s="180"/>
      <c r="Y85" s="180"/>
      <c r="Z85" s="180"/>
      <c r="AA85" s="180"/>
      <c r="AB85" s="180"/>
      <c r="AC85" s="180"/>
      <c r="AD85" s="180"/>
      <c r="AE85" s="180"/>
      <c r="AF85" s="180"/>
      <c r="AG85" s="183"/>
      <c r="AH85" s="180"/>
      <c r="AI85" s="180"/>
      <c r="AJ85" s="180"/>
    </row>
    <row r="86" spans="1:36" x14ac:dyDescent="0.2">
      <c r="A86" s="192"/>
      <c r="B86" s="193"/>
      <c r="C86" s="180"/>
      <c r="D86" s="180"/>
      <c r="E86" s="180"/>
      <c r="F86" s="180"/>
      <c r="G86" s="180"/>
      <c r="H86" s="180"/>
      <c r="I86" s="180"/>
      <c r="J86" s="180"/>
      <c r="K86" s="180"/>
      <c r="L86" s="180"/>
      <c r="M86" s="180"/>
      <c r="N86" s="180"/>
      <c r="O86" s="180"/>
      <c r="P86" s="183"/>
      <c r="Q86" s="183"/>
      <c r="R86" s="183"/>
      <c r="S86" s="183"/>
      <c r="T86" s="180"/>
      <c r="U86" s="180"/>
      <c r="V86" s="180"/>
      <c r="W86" s="180"/>
      <c r="X86" s="180"/>
      <c r="Y86" s="180"/>
      <c r="Z86" s="180"/>
      <c r="AA86" s="180"/>
      <c r="AB86" s="180"/>
      <c r="AC86" s="180"/>
      <c r="AD86" s="180"/>
      <c r="AE86" s="180"/>
      <c r="AF86" s="180"/>
      <c r="AG86" s="183"/>
      <c r="AH86" s="180"/>
      <c r="AI86" s="180"/>
      <c r="AJ86" s="180"/>
    </row>
    <row r="87" spans="1:36" x14ac:dyDescent="0.2">
      <c r="A87" s="192"/>
      <c r="B87" s="193"/>
      <c r="C87" s="180"/>
      <c r="D87" s="180"/>
      <c r="E87" s="180"/>
      <c r="F87" s="180"/>
      <c r="G87" s="180"/>
      <c r="H87" s="180"/>
      <c r="I87" s="180"/>
      <c r="J87" s="180"/>
      <c r="K87" s="180"/>
      <c r="L87" s="180"/>
      <c r="M87" s="180"/>
      <c r="N87" s="180"/>
      <c r="O87" s="180"/>
      <c r="P87" s="183"/>
      <c r="Q87" s="183"/>
      <c r="R87" s="183"/>
      <c r="S87" s="183"/>
      <c r="T87" s="180"/>
      <c r="U87" s="180"/>
      <c r="V87" s="180"/>
      <c r="W87" s="180"/>
      <c r="X87" s="180"/>
      <c r="Y87" s="180"/>
      <c r="Z87" s="180"/>
      <c r="AA87" s="180"/>
      <c r="AB87" s="180"/>
      <c r="AC87" s="180"/>
      <c r="AD87" s="180"/>
      <c r="AE87" s="180"/>
      <c r="AF87" s="180"/>
      <c r="AG87" s="183"/>
      <c r="AH87" s="180"/>
      <c r="AI87" s="180"/>
      <c r="AJ87" s="180"/>
    </row>
    <row r="88" spans="1:36" x14ac:dyDescent="0.2">
      <c r="A88" s="192"/>
      <c r="B88" s="193"/>
      <c r="C88" s="180"/>
      <c r="D88" s="180"/>
      <c r="E88" s="180"/>
      <c r="F88" s="180"/>
      <c r="G88" s="180"/>
      <c r="H88" s="180"/>
      <c r="I88" s="180"/>
      <c r="J88" s="180"/>
      <c r="K88" s="180"/>
      <c r="L88" s="180"/>
      <c r="M88" s="180"/>
      <c r="N88" s="180"/>
      <c r="O88" s="180"/>
      <c r="P88" s="183"/>
      <c r="Q88" s="183"/>
      <c r="R88" s="183"/>
      <c r="S88" s="183"/>
      <c r="T88" s="180"/>
      <c r="U88" s="180"/>
      <c r="V88" s="180"/>
      <c r="W88" s="180"/>
      <c r="X88" s="180"/>
      <c r="Y88" s="180"/>
      <c r="Z88" s="180"/>
      <c r="AA88" s="180"/>
      <c r="AB88" s="180"/>
      <c r="AC88" s="180"/>
      <c r="AD88" s="180"/>
      <c r="AE88" s="180"/>
      <c r="AF88" s="180"/>
      <c r="AG88" s="183"/>
      <c r="AH88" s="180"/>
      <c r="AI88" s="180"/>
      <c r="AJ88" s="180"/>
    </row>
    <row r="89" spans="1:36" x14ac:dyDescent="0.2">
      <c r="A89" s="192"/>
      <c r="B89" s="193"/>
      <c r="C89" s="180"/>
      <c r="D89" s="180"/>
      <c r="E89" s="180"/>
      <c r="F89" s="180"/>
      <c r="G89" s="180"/>
      <c r="H89" s="180"/>
      <c r="I89" s="180"/>
      <c r="J89" s="180"/>
      <c r="K89" s="180"/>
      <c r="L89" s="180"/>
      <c r="M89" s="180"/>
      <c r="N89" s="180"/>
      <c r="O89" s="180"/>
      <c r="P89" s="183"/>
      <c r="Q89" s="183"/>
      <c r="R89" s="183"/>
      <c r="S89" s="183"/>
      <c r="T89" s="180"/>
      <c r="U89" s="180"/>
      <c r="V89" s="180"/>
      <c r="W89" s="180"/>
      <c r="X89" s="180"/>
      <c r="Y89" s="180"/>
      <c r="Z89" s="180"/>
      <c r="AA89" s="180"/>
      <c r="AB89" s="180"/>
      <c r="AC89" s="180"/>
      <c r="AD89" s="180"/>
      <c r="AE89" s="180"/>
      <c r="AF89" s="180"/>
      <c r="AG89" s="183"/>
      <c r="AH89" s="180"/>
      <c r="AI89" s="180"/>
      <c r="AJ89" s="180"/>
    </row>
    <row r="90" spans="1:36" x14ac:dyDescent="0.2">
      <c r="A90" s="192"/>
      <c r="B90" s="193"/>
      <c r="C90" s="180"/>
      <c r="D90" s="180"/>
      <c r="E90" s="180"/>
      <c r="F90" s="180"/>
      <c r="G90" s="180"/>
      <c r="H90" s="180"/>
      <c r="I90" s="180"/>
      <c r="J90" s="180"/>
      <c r="K90" s="180"/>
      <c r="L90" s="180"/>
      <c r="M90" s="180"/>
      <c r="N90" s="180"/>
      <c r="O90" s="180"/>
      <c r="P90" s="183"/>
      <c r="Q90" s="183"/>
      <c r="R90" s="183"/>
      <c r="S90" s="183"/>
      <c r="T90" s="180"/>
      <c r="U90" s="180"/>
      <c r="V90" s="180"/>
      <c r="W90" s="180"/>
      <c r="X90" s="180"/>
      <c r="Y90" s="180"/>
      <c r="Z90" s="180"/>
      <c r="AA90" s="180"/>
      <c r="AB90" s="180"/>
      <c r="AC90" s="180"/>
      <c r="AD90" s="180"/>
      <c r="AE90" s="180"/>
      <c r="AF90" s="180"/>
      <c r="AG90" s="183"/>
      <c r="AH90" s="180"/>
      <c r="AI90" s="180"/>
      <c r="AJ90" s="180"/>
    </row>
    <row r="91" spans="1:36" x14ac:dyDescent="0.2">
      <c r="A91" s="192"/>
      <c r="B91" s="193"/>
      <c r="C91" s="180"/>
      <c r="D91" s="180"/>
      <c r="E91" s="180"/>
      <c r="F91" s="180"/>
      <c r="G91" s="180"/>
      <c r="H91" s="180"/>
      <c r="I91" s="180"/>
      <c r="J91" s="180"/>
      <c r="K91" s="180"/>
      <c r="L91" s="180"/>
      <c r="M91" s="180"/>
      <c r="N91" s="180"/>
      <c r="O91" s="180"/>
      <c r="P91" s="183"/>
      <c r="Q91" s="183"/>
      <c r="R91" s="183"/>
      <c r="S91" s="183"/>
      <c r="T91" s="180"/>
      <c r="U91" s="180"/>
      <c r="V91" s="180"/>
      <c r="W91" s="180"/>
      <c r="X91" s="180"/>
      <c r="Y91" s="180"/>
      <c r="Z91" s="180"/>
      <c r="AA91" s="180"/>
      <c r="AB91" s="180"/>
      <c r="AC91" s="180"/>
      <c r="AD91" s="180"/>
      <c r="AE91" s="180"/>
      <c r="AF91" s="180"/>
      <c r="AG91" s="183"/>
      <c r="AH91" s="180"/>
      <c r="AI91" s="180"/>
      <c r="AJ91" s="180"/>
    </row>
    <row r="92" spans="1:36" x14ac:dyDescent="0.2">
      <c r="A92" s="192"/>
      <c r="B92" s="193"/>
      <c r="C92" s="180"/>
      <c r="D92" s="180"/>
      <c r="E92" s="180"/>
      <c r="F92" s="180"/>
      <c r="G92" s="180"/>
      <c r="H92" s="180"/>
      <c r="I92" s="180"/>
      <c r="J92" s="180"/>
      <c r="K92" s="180"/>
      <c r="L92" s="180"/>
      <c r="M92" s="180"/>
      <c r="N92" s="180"/>
      <c r="O92" s="180"/>
      <c r="P92" s="183"/>
      <c r="Q92" s="183"/>
      <c r="R92" s="183"/>
      <c r="S92" s="183"/>
      <c r="T92" s="180"/>
      <c r="U92" s="180"/>
      <c r="V92" s="180"/>
      <c r="W92" s="180"/>
      <c r="X92" s="180"/>
      <c r="Y92" s="180"/>
      <c r="Z92" s="180"/>
      <c r="AA92" s="180"/>
      <c r="AB92" s="180"/>
      <c r="AC92" s="180"/>
      <c r="AD92" s="180"/>
      <c r="AE92" s="180"/>
      <c r="AF92" s="180"/>
      <c r="AG92" s="183"/>
      <c r="AH92" s="180"/>
      <c r="AI92" s="180"/>
      <c r="AJ92" s="180"/>
    </row>
    <row r="93" spans="1:36" x14ac:dyDescent="0.2">
      <c r="A93" s="192"/>
      <c r="B93" s="193"/>
      <c r="C93" s="180"/>
      <c r="D93" s="180"/>
      <c r="E93" s="180"/>
      <c r="F93" s="180"/>
      <c r="G93" s="180"/>
      <c r="H93" s="180"/>
      <c r="I93" s="180"/>
      <c r="J93" s="180"/>
      <c r="K93" s="180"/>
      <c r="L93" s="180"/>
      <c r="M93" s="180"/>
      <c r="N93" s="180"/>
      <c r="O93" s="180"/>
      <c r="P93" s="183"/>
      <c r="Q93" s="183"/>
      <c r="R93" s="183"/>
      <c r="S93" s="183"/>
      <c r="T93" s="180"/>
      <c r="U93" s="180"/>
      <c r="V93" s="180"/>
      <c r="W93" s="180"/>
      <c r="X93" s="180"/>
      <c r="Y93" s="180"/>
      <c r="Z93" s="180"/>
      <c r="AA93" s="180"/>
      <c r="AB93" s="180"/>
      <c r="AC93" s="180"/>
      <c r="AD93" s="180"/>
      <c r="AE93" s="180"/>
      <c r="AF93" s="180"/>
      <c r="AG93" s="183"/>
      <c r="AH93" s="180"/>
      <c r="AI93" s="180"/>
      <c r="AJ93" s="180"/>
    </row>
    <row r="94" spans="1:36" x14ac:dyDescent="0.2">
      <c r="A94" s="192"/>
      <c r="B94" s="193"/>
      <c r="C94" s="180"/>
      <c r="D94" s="180"/>
      <c r="E94" s="180"/>
      <c r="F94" s="180"/>
      <c r="G94" s="180"/>
      <c r="H94" s="180"/>
      <c r="I94" s="180"/>
      <c r="J94" s="180"/>
      <c r="K94" s="180"/>
      <c r="L94" s="180"/>
      <c r="M94" s="180"/>
      <c r="N94" s="180"/>
      <c r="O94" s="180"/>
      <c r="P94" s="183"/>
      <c r="Q94" s="183"/>
      <c r="R94" s="183"/>
      <c r="S94" s="183"/>
      <c r="T94" s="180"/>
      <c r="U94" s="180"/>
      <c r="V94" s="180"/>
      <c r="W94" s="180"/>
      <c r="X94" s="180"/>
      <c r="Y94" s="180"/>
      <c r="Z94" s="180"/>
      <c r="AA94" s="180"/>
      <c r="AB94" s="180"/>
      <c r="AC94" s="180"/>
      <c r="AD94" s="180"/>
      <c r="AE94" s="180"/>
      <c r="AF94" s="180"/>
      <c r="AG94" s="183"/>
      <c r="AH94" s="180"/>
      <c r="AI94" s="180"/>
      <c r="AJ94" s="180"/>
    </row>
    <row r="95" spans="1:36" x14ac:dyDescent="0.2">
      <c r="A95" s="192"/>
      <c r="B95" s="193"/>
      <c r="C95" s="180"/>
      <c r="D95" s="180"/>
      <c r="E95" s="180"/>
      <c r="F95" s="180"/>
      <c r="G95" s="180"/>
      <c r="H95" s="180"/>
      <c r="I95" s="180"/>
      <c r="J95" s="180"/>
      <c r="K95" s="180"/>
      <c r="L95" s="180"/>
      <c r="M95" s="180"/>
      <c r="N95" s="180"/>
      <c r="O95" s="180"/>
      <c r="P95" s="183"/>
      <c r="Q95" s="183"/>
      <c r="R95" s="183"/>
      <c r="S95" s="183"/>
      <c r="T95" s="180"/>
      <c r="U95" s="180"/>
      <c r="V95" s="180"/>
      <c r="W95" s="180"/>
      <c r="X95" s="180"/>
      <c r="Y95" s="180"/>
      <c r="Z95" s="180"/>
      <c r="AA95" s="180"/>
      <c r="AB95" s="180"/>
      <c r="AC95" s="180"/>
      <c r="AD95" s="180"/>
      <c r="AE95" s="180"/>
      <c r="AF95" s="180"/>
      <c r="AG95" s="183"/>
      <c r="AH95" s="180"/>
      <c r="AI95" s="180"/>
      <c r="AJ95" s="180"/>
    </row>
    <row r="96" spans="1:36" x14ac:dyDescent="0.2">
      <c r="A96" s="192"/>
      <c r="B96" s="193"/>
      <c r="C96" s="180"/>
      <c r="D96" s="180"/>
      <c r="E96" s="180"/>
      <c r="F96" s="180"/>
      <c r="G96" s="180"/>
      <c r="H96" s="180"/>
      <c r="I96" s="180"/>
      <c r="J96" s="180"/>
      <c r="K96" s="180"/>
      <c r="L96" s="180"/>
      <c r="M96" s="180"/>
      <c r="N96" s="180"/>
      <c r="O96" s="180"/>
      <c r="P96" s="183"/>
      <c r="Q96" s="183"/>
      <c r="R96" s="183"/>
      <c r="S96" s="183"/>
      <c r="T96" s="180"/>
      <c r="U96" s="180"/>
      <c r="V96" s="180"/>
      <c r="W96" s="180"/>
      <c r="X96" s="180"/>
      <c r="Y96" s="180"/>
      <c r="Z96" s="180"/>
      <c r="AA96" s="180"/>
      <c r="AB96" s="180"/>
      <c r="AC96" s="180"/>
      <c r="AD96" s="180"/>
      <c r="AE96" s="180"/>
      <c r="AF96" s="180"/>
      <c r="AG96" s="183"/>
      <c r="AH96" s="180"/>
      <c r="AI96" s="180"/>
      <c r="AJ96" s="180"/>
    </row>
    <row r="97" spans="1:36" x14ac:dyDescent="0.2">
      <c r="A97" s="192"/>
      <c r="B97" s="193"/>
      <c r="C97" s="180"/>
      <c r="D97" s="180"/>
      <c r="E97" s="180"/>
      <c r="F97" s="180"/>
      <c r="G97" s="180"/>
      <c r="H97" s="180"/>
      <c r="I97" s="180"/>
      <c r="J97" s="180"/>
      <c r="K97" s="180"/>
      <c r="L97" s="180"/>
      <c r="M97" s="180"/>
      <c r="N97" s="180"/>
      <c r="O97" s="180"/>
      <c r="P97" s="183"/>
      <c r="Q97" s="183"/>
      <c r="R97" s="183"/>
      <c r="S97" s="183"/>
      <c r="T97" s="180"/>
      <c r="U97" s="180"/>
      <c r="V97" s="180"/>
      <c r="W97" s="180"/>
      <c r="X97" s="180"/>
      <c r="Y97" s="180"/>
      <c r="Z97" s="180"/>
      <c r="AA97" s="180"/>
      <c r="AB97" s="180"/>
      <c r="AC97" s="180"/>
      <c r="AD97" s="180"/>
      <c r="AE97" s="180"/>
      <c r="AF97" s="180"/>
      <c r="AG97" s="183"/>
      <c r="AH97" s="180"/>
      <c r="AI97" s="180"/>
      <c r="AJ97" s="180"/>
    </row>
    <row r="98" spans="1:36" x14ac:dyDescent="0.2">
      <c r="A98" s="192"/>
      <c r="B98" s="193"/>
      <c r="C98" s="180"/>
      <c r="D98" s="180"/>
      <c r="E98" s="180"/>
      <c r="F98" s="180"/>
      <c r="G98" s="180"/>
      <c r="H98" s="180"/>
      <c r="I98" s="180"/>
      <c r="J98" s="180"/>
      <c r="K98" s="180"/>
      <c r="L98" s="180"/>
      <c r="M98" s="180"/>
      <c r="N98" s="180"/>
      <c r="O98" s="180"/>
      <c r="P98" s="183"/>
      <c r="Q98" s="183"/>
      <c r="R98" s="183"/>
      <c r="S98" s="183"/>
      <c r="T98" s="180"/>
      <c r="U98" s="180"/>
      <c r="V98" s="180"/>
      <c r="W98" s="180"/>
      <c r="X98" s="180"/>
      <c r="Y98" s="180"/>
      <c r="Z98" s="180"/>
      <c r="AA98" s="180"/>
      <c r="AB98" s="180"/>
      <c r="AC98" s="180"/>
      <c r="AD98" s="180"/>
      <c r="AE98" s="180"/>
      <c r="AF98" s="180"/>
      <c r="AG98" s="183"/>
      <c r="AH98" s="180"/>
      <c r="AI98" s="180"/>
      <c r="AJ98" s="180"/>
    </row>
    <row r="99" spans="1:36" x14ac:dyDescent="0.2">
      <c r="A99" s="192"/>
      <c r="B99" s="193"/>
      <c r="C99" s="180"/>
      <c r="D99" s="180"/>
      <c r="E99" s="180"/>
      <c r="F99" s="180"/>
      <c r="G99" s="180"/>
      <c r="H99" s="180"/>
      <c r="I99" s="180"/>
      <c r="J99" s="180"/>
      <c r="K99" s="180"/>
      <c r="L99" s="180"/>
      <c r="M99" s="180"/>
      <c r="N99" s="180"/>
      <c r="O99" s="180"/>
      <c r="P99" s="183"/>
      <c r="Q99" s="183"/>
      <c r="R99" s="183"/>
      <c r="S99" s="183"/>
      <c r="T99" s="180"/>
      <c r="U99" s="180"/>
      <c r="V99" s="180"/>
      <c r="W99" s="180"/>
      <c r="X99" s="180"/>
      <c r="Y99" s="180"/>
      <c r="Z99" s="180"/>
      <c r="AA99" s="180"/>
      <c r="AB99" s="180"/>
      <c r="AC99" s="180"/>
      <c r="AD99" s="180"/>
      <c r="AE99" s="180"/>
      <c r="AF99" s="180"/>
      <c r="AG99" s="183"/>
      <c r="AH99" s="180"/>
      <c r="AI99" s="180"/>
      <c r="AJ99" s="180"/>
    </row>
    <row r="100" spans="1:36" x14ac:dyDescent="0.2">
      <c r="A100" s="192"/>
      <c r="B100" s="193"/>
      <c r="C100" s="180"/>
      <c r="D100" s="180"/>
      <c r="E100" s="180"/>
      <c r="F100" s="180"/>
      <c r="G100" s="180"/>
      <c r="H100" s="180"/>
      <c r="I100" s="180"/>
      <c r="J100" s="180"/>
      <c r="K100" s="180"/>
      <c r="L100" s="180"/>
      <c r="M100" s="180"/>
      <c r="N100" s="180"/>
      <c r="O100" s="180"/>
      <c r="P100" s="183"/>
      <c r="Q100" s="183"/>
      <c r="R100" s="183"/>
      <c r="S100" s="183"/>
      <c r="T100" s="180"/>
      <c r="U100" s="180"/>
      <c r="V100" s="180"/>
      <c r="W100" s="180"/>
      <c r="X100" s="180"/>
      <c r="Y100" s="180"/>
      <c r="Z100" s="180"/>
      <c r="AA100" s="180"/>
      <c r="AB100" s="180"/>
      <c r="AC100" s="180" t="s">
        <v>119</v>
      </c>
      <c r="AD100" s="180"/>
      <c r="AE100" s="180"/>
      <c r="AF100" s="180"/>
      <c r="AG100" s="183"/>
      <c r="AH100" s="180"/>
      <c r="AI100" s="180"/>
      <c r="AJ100" s="180"/>
    </row>
    <row r="101" spans="1:36" x14ac:dyDescent="0.2">
      <c r="A101" s="192"/>
      <c r="B101" s="193"/>
      <c r="C101" s="180"/>
      <c r="D101" s="180"/>
      <c r="E101" s="180"/>
      <c r="F101" s="180"/>
      <c r="G101" s="180"/>
      <c r="H101" s="180"/>
      <c r="I101" s="180"/>
      <c r="J101" s="180"/>
      <c r="K101" s="180"/>
      <c r="L101" s="180"/>
      <c r="M101" s="180"/>
      <c r="N101" s="180"/>
      <c r="O101" s="180"/>
      <c r="P101" s="183"/>
      <c r="Q101" s="183"/>
      <c r="R101" s="183"/>
      <c r="S101" s="183"/>
      <c r="T101" s="180"/>
      <c r="U101" s="180"/>
      <c r="V101" s="180"/>
      <c r="W101" s="180"/>
      <c r="X101" s="180"/>
      <c r="Y101" s="180"/>
      <c r="Z101" s="180"/>
      <c r="AA101" s="180"/>
      <c r="AB101" s="180"/>
      <c r="AC101" s="180"/>
      <c r="AD101" s="180"/>
      <c r="AE101" s="180"/>
      <c r="AF101" s="180"/>
      <c r="AG101" s="183"/>
      <c r="AH101" s="180"/>
      <c r="AI101" s="180"/>
      <c r="AJ101" s="180"/>
    </row>
    <row r="102" spans="1:36" x14ac:dyDescent="0.2">
      <c r="A102" s="192"/>
      <c r="B102" s="193"/>
      <c r="C102" s="180"/>
      <c r="D102" s="180"/>
      <c r="E102" s="180"/>
      <c r="F102" s="180"/>
      <c r="G102" s="180"/>
      <c r="H102" s="180"/>
      <c r="I102" s="180"/>
      <c r="J102" s="180"/>
      <c r="K102" s="180"/>
      <c r="L102" s="180"/>
      <c r="M102" s="180"/>
      <c r="N102" s="180"/>
      <c r="O102" s="180"/>
      <c r="P102" s="183"/>
      <c r="Q102" s="183"/>
      <c r="R102" s="183"/>
      <c r="S102" s="183"/>
      <c r="T102" s="180"/>
      <c r="U102" s="180"/>
      <c r="V102" s="180"/>
      <c r="W102" s="180"/>
      <c r="X102" s="180"/>
      <c r="Y102" s="180"/>
      <c r="Z102" s="180"/>
      <c r="AA102" s="180"/>
      <c r="AB102" s="180"/>
      <c r="AC102" s="180"/>
      <c r="AD102" s="180"/>
      <c r="AE102" s="180"/>
      <c r="AF102" s="180"/>
      <c r="AG102" s="183"/>
      <c r="AH102" s="180"/>
      <c r="AI102" s="180"/>
      <c r="AJ102" s="180"/>
    </row>
    <row r="103" spans="1:36" x14ac:dyDescent="0.2">
      <c r="A103" s="192"/>
      <c r="B103" s="193"/>
      <c r="C103" s="180"/>
      <c r="D103" s="180"/>
      <c r="E103" s="180"/>
      <c r="F103" s="180"/>
      <c r="G103" s="180"/>
      <c r="H103" s="180"/>
      <c r="I103" s="180"/>
      <c r="J103" s="180"/>
      <c r="K103" s="180"/>
      <c r="L103" s="180"/>
      <c r="M103" s="180"/>
      <c r="N103" s="180"/>
      <c r="O103" s="180"/>
      <c r="P103" s="183"/>
      <c r="Q103" s="183"/>
      <c r="R103" s="183"/>
      <c r="S103" s="183"/>
      <c r="T103" s="180"/>
      <c r="U103" s="180"/>
      <c r="V103" s="180"/>
      <c r="W103" s="180"/>
      <c r="X103" s="180"/>
      <c r="Y103" s="180"/>
      <c r="Z103" s="180"/>
      <c r="AA103" s="180"/>
      <c r="AB103" s="180"/>
      <c r="AC103" s="180"/>
      <c r="AD103" s="180"/>
      <c r="AE103" s="180"/>
      <c r="AF103" s="180"/>
      <c r="AG103" s="183"/>
      <c r="AH103" s="180"/>
      <c r="AI103" s="180"/>
      <c r="AJ103" s="180"/>
    </row>
    <row r="104" spans="1:36" x14ac:dyDescent="0.2">
      <c r="A104" s="192"/>
      <c r="B104" s="193"/>
      <c r="C104" s="180"/>
      <c r="D104" s="180"/>
      <c r="E104" s="180"/>
      <c r="F104" s="180"/>
      <c r="G104" s="180"/>
      <c r="H104" s="180"/>
      <c r="I104" s="180"/>
      <c r="J104" s="180"/>
      <c r="K104" s="180"/>
      <c r="L104" s="180"/>
      <c r="M104" s="180"/>
      <c r="N104" s="180"/>
      <c r="O104" s="180"/>
      <c r="P104" s="183"/>
      <c r="Q104" s="183"/>
      <c r="R104" s="183"/>
      <c r="S104" s="183"/>
      <c r="T104" s="180"/>
      <c r="U104" s="180"/>
      <c r="V104" s="180"/>
      <c r="W104" s="180"/>
      <c r="X104" s="180"/>
      <c r="Y104" s="180"/>
      <c r="Z104" s="180"/>
      <c r="AA104" s="180"/>
      <c r="AB104" s="180"/>
      <c r="AC104" s="180"/>
      <c r="AD104" s="180"/>
      <c r="AE104" s="180"/>
      <c r="AF104" s="180"/>
      <c r="AG104" s="183"/>
      <c r="AH104" s="180"/>
      <c r="AI104" s="180"/>
      <c r="AJ104" s="180"/>
    </row>
    <row r="105" spans="1:36" x14ac:dyDescent="0.2">
      <c r="A105" s="192"/>
      <c r="B105" s="193"/>
      <c r="C105" s="180"/>
      <c r="D105" s="180"/>
      <c r="E105" s="180"/>
      <c r="F105" s="180"/>
      <c r="G105" s="180"/>
      <c r="H105" s="180"/>
      <c r="I105" s="180"/>
      <c r="J105" s="180"/>
      <c r="K105" s="180"/>
      <c r="L105" s="180"/>
      <c r="M105" s="180"/>
      <c r="N105" s="180"/>
      <c r="O105" s="180"/>
      <c r="P105" s="183"/>
      <c r="Q105" s="183"/>
      <c r="R105" s="183"/>
      <c r="S105" s="183"/>
      <c r="T105" s="180"/>
      <c r="U105" s="180"/>
      <c r="V105" s="180"/>
      <c r="W105" s="180"/>
      <c r="X105" s="180"/>
      <c r="Y105" s="180"/>
      <c r="Z105" s="180"/>
      <c r="AA105" s="180"/>
      <c r="AB105" s="180"/>
      <c r="AC105" s="180"/>
      <c r="AD105" s="180"/>
      <c r="AE105" s="180"/>
      <c r="AF105" s="180"/>
      <c r="AG105" s="183"/>
      <c r="AH105" s="180"/>
      <c r="AI105" s="180"/>
      <c r="AJ105" s="180"/>
    </row>
    <row r="106" spans="1:36" x14ac:dyDescent="0.2">
      <c r="A106" s="192"/>
      <c r="B106" s="193"/>
      <c r="C106" s="180"/>
      <c r="D106" s="180"/>
      <c r="E106" s="180"/>
      <c r="F106" s="180"/>
      <c r="G106" s="180"/>
      <c r="H106" s="180"/>
      <c r="I106" s="180"/>
      <c r="J106" s="180"/>
      <c r="K106" s="180"/>
      <c r="L106" s="180"/>
      <c r="M106" s="180"/>
      <c r="N106" s="180"/>
      <c r="O106" s="180"/>
      <c r="P106" s="183"/>
      <c r="Q106" s="183"/>
      <c r="R106" s="183"/>
      <c r="S106" s="183"/>
      <c r="T106" s="180"/>
      <c r="U106" s="180"/>
      <c r="V106" s="180"/>
      <c r="W106" s="180"/>
      <c r="X106" s="180"/>
      <c r="Y106" s="180"/>
      <c r="Z106" s="180"/>
      <c r="AA106" s="180"/>
      <c r="AB106" s="180"/>
      <c r="AC106" s="180"/>
      <c r="AD106" s="180"/>
      <c r="AE106" s="180"/>
      <c r="AF106" s="180"/>
      <c r="AG106" s="183"/>
      <c r="AH106" s="180"/>
      <c r="AI106" s="180"/>
      <c r="AJ106" s="180"/>
    </row>
    <row r="107" spans="1:36" x14ac:dyDescent="0.2">
      <c r="A107" s="192"/>
      <c r="B107" s="193"/>
      <c r="C107" s="180"/>
      <c r="D107" s="180"/>
      <c r="E107" s="180"/>
      <c r="F107" s="180"/>
      <c r="G107" s="180"/>
      <c r="H107" s="180"/>
      <c r="I107" s="180"/>
      <c r="J107" s="180"/>
      <c r="K107" s="180"/>
      <c r="L107" s="180"/>
      <c r="M107" s="180"/>
      <c r="N107" s="180"/>
      <c r="O107" s="180"/>
      <c r="P107" s="183"/>
      <c r="Q107" s="183"/>
      <c r="R107" s="183"/>
      <c r="S107" s="183"/>
      <c r="T107" s="180"/>
      <c r="U107" s="180"/>
      <c r="V107" s="180"/>
      <c r="W107" s="180"/>
      <c r="X107" s="180"/>
      <c r="Y107" s="180"/>
      <c r="Z107" s="180"/>
      <c r="AA107" s="180"/>
      <c r="AB107" s="180"/>
      <c r="AC107" s="180"/>
      <c r="AD107" s="180"/>
      <c r="AE107" s="180"/>
      <c r="AF107" s="180"/>
      <c r="AG107" s="183"/>
      <c r="AH107" s="180"/>
      <c r="AI107" s="180"/>
      <c r="AJ107" s="180"/>
    </row>
    <row r="108" spans="1:36" x14ac:dyDescent="0.2">
      <c r="A108" s="192"/>
      <c r="B108" s="193"/>
      <c r="C108" s="180"/>
      <c r="D108" s="180"/>
      <c r="E108" s="180"/>
      <c r="F108" s="180"/>
      <c r="G108" s="180"/>
      <c r="H108" s="180"/>
      <c r="I108" s="180"/>
      <c r="J108" s="180"/>
      <c r="K108" s="180"/>
      <c r="L108" s="180"/>
      <c r="M108" s="180"/>
      <c r="N108" s="180"/>
      <c r="O108" s="180"/>
      <c r="P108" s="183"/>
      <c r="Q108" s="183"/>
      <c r="R108" s="183"/>
      <c r="S108" s="183"/>
      <c r="T108" s="180"/>
      <c r="U108" s="180"/>
      <c r="V108" s="180"/>
      <c r="W108" s="180"/>
      <c r="X108" s="180"/>
      <c r="Y108" s="180"/>
      <c r="Z108" s="180"/>
      <c r="AA108" s="180"/>
      <c r="AB108" s="180"/>
      <c r="AC108" s="180"/>
      <c r="AD108" s="180"/>
      <c r="AE108" s="180"/>
      <c r="AF108" s="180"/>
      <c r="AG108" s="183"/>
      <c r="AH108" s="180"/>
      <c r="AI108" s="180"/>
      <c r="AJ108" s="180"/>
    </row>
    <row r="109" spans="1:36" x14ac:dyDescent="0.2">
      <c r="A109" s="192"/>
      <c r="B109" s="193"/>
      <c r="C109" s="180"/>
      <c r="D109" s="180"/>
      <c r="E109" s="180"/>
      <c r="F109" s="180"/>
      <c r="G109" s="180"/>
      <c r="H109" s="180"/>
      <c r="I109" s="180"/>
      <c r="J109" s="180"/>
      <c r="K109" s="180"/>
      <c r="L109" s="180"/>
      <c r="M109" s="180"/>
      <c r="N109" s="180"/>
      <c r="O109" s="180"/>
      <c r="P109" s="183"/>
      <c r="Q109" s="183"/>
      <c r="R109" s="183"/>
      <c r="S109" s="183"/>
      <c r="T109" s="180"/>
      <c r="U109" s="180"/>
      <c r="V109" s="180"/>
      <c r="W109" s="180"/>
      <c r="X109" s="180"/>
      <c r="Y109" s="180"/>
      <c r="Z109" s="180"/>
      <c r="AA109" s="180"/>
      <c r="AB109" s="180"/>
      <c r="AC109" s="180"/>
      <c r="AD109" s="180"/>
      <c r="AE109" s="180"/>
      <c r="AF109" s="180"/>
      <c r="AG109" s="183"/>
      <c r="AH109" s="180"/>
      <c r="AI109" s="180"/>
      <c r="AJ109" s="180"/>
    </row>
    <row r="110" spans="1:36" x14ac:dyDescent="0.2">
      <c r="A110" s="192"/>
      <c r="B110" s="193"/>
      <c r="C110" s="180"/>
      <c r="D110" s="180"/>
      <c r="E110" s="180"/>
      <c r="F110" s="180"/>
      <c r="G110" s="180"/>
      <c r="H110" s="180"/>
      <c r="I110" s="180"/>
      <c r="J110" s="180"/>
      <c r="K110" s="180"/>
      <c r="L110" s="180"/>
      <c r="M110" s="180"/>
      <c r="N110" s="180"/>
      <c r="O110" s="180"/>
      <c r="P110" s="183"/>
      <c r="Q110" s="183"/>
      <c r="R110" s="183"/>
      <c r="S110" s="183"/>
      <c r="T110" s="180"/>
      <c r="U110" s="180"/>
      <c r="V110" s="180"/>
      <c r="W110" s="180"/>
      <c r="X110" s="180"/>
      <c r="Y110" s="180"/>
      <c r="Z110" s="180"/>
      <c r="AA110" s="180"/>
      <c r="AB110" s="180"/>
      <c r="AC110" s="180"/>
      <c r="AD110" s="180"/>
      <c r="AE110" s="180"/>
      <c r="AF110" s="180"/>
      <c r="AG110" s="183"/>
      <c r="AH110" s="180"/>
      <c r="AI110" s="180"/>
      <c r="AJ110" s="180"/>
    </row>
    <row r="111" spans="1:36" x14ac:dyDescent="0.2">
      <c r="A111" s="192"/>
      <c r="B111" s="193"/>
      <c r="C111" s="180"/>
      <c r="D111" s="180"/>
      <c r="E111" s="180"/>
      <c r="F111" s="180"/>
      <c r="G111" s="180"/>
      <c r="H111" s="180"/>
      <c r="I111" s="180"/>
      <c r="J111" s="180"/>
      <c r="K111" s="180"/>
      <c r="L111" s="180"/>
      <c r="M111" s="180"/>
      <c r="N111" s="180"/>
      <c r="O111" s="180"/>
      <c r="P111" s="183"/>
      <c r="Q111" s="183"/>
      <c r="R111" s="183"/>
      <c r="S111" s="183"/>
      <c r="T111" s="180"/>
      <c r="U111" s="180"/>
      <c r="V111" s="180"/>
      <c r="W111" s="180"/>
      <c r="X111" s="180"/>
      <c r="Y111" s="180"/>
      <c r="Z111" s="180"/>
      <c r="AA111" s="180"/>
      <c r="AB111" s="180"/>
      <c r="AC111" s="180"/>
      <c r="AD111" s="180"/>
      <c r="AE111" s="180"/>
      <c r="AF111" s="180"/>
      <c r="AG111" s="183"/>
      <c r="AH111" s="180"/>
      <c r="AI111" s="180"/>
      <c r="AJ111" s="180"/>
    </row>
    <row r="112" spans="1:36" x14ac:dyDescent="0.2">
      <c r="A112" s="192"/>
      <c r="B112" s="193"/>
      <c r="C112" s="180"/>
      <c r="D112" s="180"/>
      <c r="E112" s="180"/>
      <c r="F112" s="180"/>
      <c r="G112" s="180"/>
      <c r="H112" s="180"/>
      <c r="I112" s="180"/>
      <c r="J112" s="180"/>
      <c r="K112" s="180"/>
      <c r="L112" s="180"/>
      <c r="M112" s="180"/>
      <c r="N112" s="180"/>
      <c r="O112" s="180"/>
      <c r="P112" s="183"/>
      <c r="Q112" s="183"/>
      <c r="R112" s="183"/>
      <c r="S112" s="183"/>
      <c r="T112" s="180"/>
      <c r="U112" s="180"/>
      <c r="V112" s="180"/>
      <c r="W112" s="180"/>
      <c r="X112" s="180"/>
      <c r="Y112" s="180"/>
      <c r="Z112" s="180"/>
      <c r="AA112" s="180"/>
      <c r="AB112" s="180"/>
      <c r="AC112" s="180"/>
      <c r="AD112" s="180"/>
      <c r="AE112" s="180"/>
      <c r="AF112" s="180"/>
      <c r="AG112" s="183"/>
      <c r="AH112" s="180"/>
      <c r="AI112" s="180"/>
      <c r="AJ112" s="180"/>
    </row>
    <row r="113" spans="1:36" x14ac:dyDescent="0.2">
      <c r="A113" s="192"/>
      <c r="B113" s="193"/>
      <c r="C113" s="180"/>
      <c r="D113" s="180"/>
      <c r="E113" s="180"/>
      <c r="F113" s="180"/>
      <c r="G113" s="180"/>
      <c r="H113" s="180"/>
      <c r="I113" s="180"/>
      <c r="J113" s="180"/>
      <c r="K113" s="180"/>
      <c r="L113" s="180"/>
      <c r="M113" s="180"/>
      <c r="N113" s="180"/>
      <c r="O113" s="180"/>
      <c r="P113" s="183"/>
      <c r="Q113" s="183"/>
      <c r="R113" s="183"/>
      <c r="S113" s="183"/>
      <c r="T113" s="180"/>
      <c r="U113" s="180"/>
      <c r="V113" s="180"/>
      <c r="W113" s="180"/>
      <c r="X113" s="180"/>
      <c r="Y113" s="180"/>
      <c r="Z113" s="180"/>
      <c r="AA113" s="180"/>
      <c r="AB113" s="180"/>
      <c r="AC113" s="180"/>
      <c r="AD113" s="180"/>
      <c r="AE113" s="180"/>
      <c r="AF113" s="180"/>
      <c r="AG113" s="183"/>
      <c r="AH113" s="180"/>
      <c r="AI113" s="180"/>
      <c r="AJ113" s="180"/>
    </row>
    <row r="114" spans="1:36" x14ac:dyDescent="0.2">
      <c r="A114" s="192"/>
      <c r="B114" s="193"/>
      <c r="C114" s="180"/>
      <c r="D114" s="180"/>
      <c r="E114" s="180"/>
      <c r="F114" s="180"/>
      <c r="G114" s="180"/>
      <c r="H114" s="180"/>
      <c r="I114" s="180"/>
      <c r="J114" s="180"/>
      <c r="K114" s="180"/>
      <c r="L114" s="180"/>
      <c r="M114" s="180"/>
      <c r="N114" s="180"/>
      <c r="O114" s="180"/>
      <c r="P114" s="183"/>
      <c r="Q114" s="183"/>
      <c r="R114" s="183"/>
      <c r="S114" s="183"/>
      <c r="T114" s="180"/>
      <c r="U114" s="180"/>
      <c r="V114" s="180"/>
      <c r="W114" s="180"/>
      <c r="X114" s="180"/>
      <c r="Y114" s="180"/>
      <c r="Z114" s="180"/>
      <c r="AA114" s="180"/>
      <c r="AB114" s="180"/>
      <c r="AC114" s="180"/>
      <c r="AD114" s="180"/>
      <c r="AE114" s="180"/>
      <c r="AF114" s="180"/>
      <c r="AG114" s="183"/>
      <c r="AH114" s="180"/>
      <c r="AI114" s="180"/>
      <c r="AJ114" s="180"/>
    </row>
    <row r="115" spans="1:36" x14ac:dyDescent="0.2">
      <c r="A115" s="192"/>
      <c r="B115" s="193"/>
      <c r="C115" s="180"/>
      <c r="D115" s="180"/>
      <c r="E115" s="180"/>
      <c r="F115" s="180"/>
      <c r="G115" s="180"/>
      <c r="H115" s="180"/>
      <c r="I115" s="180"/>
      <c r="J115" s="180"/>
      <c r="K115" s="180"/>
      <c r="L115" s="180"/>
      <c r="M115" s="180"/>
      <c r="N115" s="180"/>
      <c r="O115" s="180"/>
      <c r="P115" s="183"/>
      <c r="Q115" s="183"/>
      <c r="R115" s="183"/>
      <c r="S115" s="183"/>
      <c r="T115" s="180"/>
      <c r="U115" s="180"/>
      <c r="V115" s="180"/>
      <c r="W115" s="180"/>
      <c r="X115" s="180"/>
      <c r="Y115" s="180"/>
      <c r="Z115" s="180"/>
      <c r="AA115" s="180"/>
      <c r="AB115" s="180"/>
      <c r="AC115" s="180"/>
      <c r="AD115" s="180"/>
      <c r="AE115" s="180"/>
      <c r="AF115" s="180"/>
      <c r="AG115" s="183"/>
      <c r="AH115" s="180"/>
      <c r="AI115" s="180"/>
      <c r="AJ115" s="180"/>
    </row>
    <row r="116" spans="1:36" x14ac:dyDescent="0.2">
      <c r="A116" s="192"/>
      <c r="B116" s="193"/>
      <c r="C116" s="180"/>
      <c r="D116" s="180"/>
      <c r="E116" s="180"/>
      <c r="F116" s="180"/>
      <c r="G116" s="180"/>
      <c r="H116" s="180"/>
      <c r="I116" s="180"/>
      <c r="J116" s="180"/>
      <c r="K116" s="180"/>
      <c r="L116" s="180"/>
      <c r="M116" s="180"/>
      <c r="N116" s="180"/>
      <c r="O116" s="180"/>
      <c r="P116" s="183"/>
      <c r="Q116" s="183"/>
      <c r="R116" s="183"/>
      <c r="S116" s="183"/>
      <c r="T116" s="180"/>
      <c r="U116" s="180"/>
      <c r="V116" s="180"/>
      <c r="W116" s="180"/>
      <c r="X116" s="180"/>
      <c r="Y116" s="180"/>
      <c r="Z116" s="180"/>
      <c r="AA116" s="180"/>
      <c r="AB116" s="180"/>
      <c r="AC116" s="180"/>
      <c r="AD116" s="180"/>
      <c r="AE116" s="180"/>
      <c r="AF116" s="180"/>
      <c r="AG116" s="183"/>
      <c r="AH116" s="180"/>
      <c r="AI116" s="180"/>
      <c r="AJ116" s="180"/>
    </row>
    <row r="117" spans="1:36" x14ac:dyDescent="0.2">
      <c r="A117" s="192"/>
      <c r="B117" s="193"/>
      <c r="C117" s="180"/>
      <c r="D117" s="180"/>
      <c r="E117" s="180"/>
      <c r="F117" s="180"/>
      <c r="G117" s="180"/>
      <c r="H117" s="180"/>
      <c r="I117" s="180"/>
      <c r="J117" s="180"/>
      <c r="K117" s="180"/>
      <c r="L117" s="180"/>
      <c r="M117" s="180"/>
      <c r="N117" s="180"/>
      <c r="O117" s="180"/>
      <c r="P117" s="183"/>
      <c r="Q117" s="183"/>
      <c r="R117" s="183"/>
      <c r="S117" s="183"/>
      <c r="T117" s="180"/>
      <c r="U117" s="180"/>
      <c r="V117" s="180"/>
      <c r="W117" s="180"/>
      <c r="X117" s="180"/>
      <c r="Y117" s="180"/>
      <c r="Z117" s="180"/>
      <c r="AA117" s="180"/>
      <c r="AB117" s="180"/>
      <c r="AC117" s="180"/>
      <c r="AD117" s="180"/>
      <c r="AE117" s="180"/>
      <c r="AF117" s="180"/>
      <c r="AG117" s="183"/>
      <c r="AH117" s="180"/>
      <c r="AI117" s="180"/>
      <c r="AJ117" s="180"/>
    </row>
    <row r="118" spans="1:36" x14ac:dyDescent="0.2">
      <c r="A118" s="192"/>
      <c r="B118" s="193"/>
      <c r="C118" s="180"/>
      <c r="D118" s="180"/>
      <c r="E118" s="180"/>
      <c r="F118" s="180"/>
      <c r="G118" s="180"/>
      <c r="H118" s="180"/>
      <c r="I118" s="180"/>
      <c r="J118" s="180"/>
      <c r="K118" s="180"/>
      <c r="L118" s="180"/>
      <c r="M118" s="180"/>
      <c r="N118" s="180"/>
      <c r="O118" s="180"/>
      <c r="P118" s="183"/>
      <c r="Q118" s="183"/>
      <c r="R118" s="183"/>
      <c r="S118" s="183"/>
      <c r="T118" s="180"/>
      <c r="U118" s="180"/>
      <c r="V118" s="180"/>
      <c r="W118" s="180"/>
      <c r="X118" s="180"/>
      <c r="Y118" s="180"/>
      <c r="Z118" s="180"/>
      <c r="AA118" s="180"/>
      <c r="AB118" s="180"/>
      <c r="AC118" s="180"/>
      <c r="AD118" s="180"/>
      <c r="AE118" s="180"/>
      <c r="AF118" s="180"/>
      <c r="AG118" s="183"/>
      <c r="AH118" s="180"/>
      <c r="AI118" s="180"/>
      <c r="AJ118" s="180"/>
    </row>
    <row r="119" spans="1:36" x14ac:dyDescent="0.2">
      <c r="A119" s="192"/>
      <c r="B119" s="193"/>
      <c r="C119" s="180"/>
      <c r="D119" s="180"/>
      <c r="E119" s="180"/>
      <c r="F119" s="180"/>
      <c r="G119" s="180"/>
      <c r="H119" s="180"/>
      <c r="I119" s="180"/>
      <c r="J119" s="180"/>
      <c r="K119" s="180"/>
      <c r="L119" s="180"/>
      <c r="M119" s="180"/>
      <c r="N119" s="180"/>
      <c r="O119" s="180"/>
      <c r="P119" s="183"/>
      <c r="Q119" s="183"/>
      <c r="R119" s="183"/>
      <c r="S119" s="183"/>
      <c r="T119" s="180"/>
      <c r="U119" s="180"/>
      <c r="V119" s="180"/>
      <c r="W119" s="180"/>
      <c r="X119" s="180"/>
      <c r="Y119" s="180"/>
      <c r="Z119" s="180"/>
      <c r="AA119" s="180"/>
      <c r="AB119" s="180"/>
      <c r="AC119" s="180"/>
      <c r="AD119" s="180"/>
      <c r="AE119" s="180"/>
      <c r="AF119" s="180"/>
      <c r="AG119" s="183"/>
      <c r="AH119" s="180"/>
      <c r="AI119" s="180"/>
      <c r="AJ119" s="180"/>
    </row>
    <row r="120" spans="1:36" x14ac:dyDescent="0.2">
      <c r="A120" s="192"/>
      <c r="B120" s="193"/>
      <c r="C120" s="180"/>
      <c r="D120" s="180"/>
      <c r="E120" s="180"/>
      <c r="F120" s="180"/>
      <c r="G120" s="180"/>
      <c r="H120" s="180"/>
      <c r="I120" s="180"/>
      <c r="J120" s="180"/>
      <c r="K120" s="180"/>
      <c r="L120" s="180"/>
      <c r="M120" s="180"/>
      <c r="N120" s="180"/>
      <c r="O120" s="180"/>
      <c r="P120" s="183"/>
      <c r="Q120" s="183"/>
      <c r="R120" s="183"/>
      <c r="S120" s="183"/>
      <c r="T120" s="180"/>
      <c r="U120" s="180"/>
      <c r="V120" s="180"/>
      <c r="W120" s="180"/>
      <c r="X120" s="180"/>
      <c r="Y120" s="180"/>
      <c r="Z120" s="180"/>
      <c r="AA120" s="180"/>
      <c r="AB120" s="180"/>
      <c r="AC120" s="180"/>
      <c r="AD120" s="180"/>
      <c r="AE120" s="180"/>
      <c r="AF120" s="180"/>
      <c r="AG120" s="183"/>
      <c r="AH120" s="180"/>
      <c r="AI120" s="180"/>
      <c r="AJ120" s="180"/>
    </row>
    <row r="121" spans="1:36" x14ac:dyDescent="0.2">
      <c r="A121" s="192"/>
      <c r="B121" s="193"/>
      <c r="C121" s="180"/>
      <c r="D121" s="180"/>
      <c r="E121" s="180"/>
      <c r="F121" s="180"/>
      <c r="G121" s="180"/>
      <c r="H121" s="180"/>
      <c r="I121" s="180"/>
      <c r="J121" s="180"/>
      <c r="K121" s="180"/>
      <c r="L121" s="180"/>
      <c r="M121" s="180"/>
      <c r="N121" s="180"/>
      <c r="O121" s="180"/>
      <c r="P121" s="183"/>
      <c r="Q121" s="183"/>
      <c r="R121" s="183"/>
      <c r="S121" s="183"/>
      <c r="T121" s="180"/>
      <c r="U121" s="180"/>
      <c r="V121" s="180"/>
      <c r="W121" s="180"/>
      <c r="X121" s="180"/>
      <c r="Y121" s="180"/>
      <c r="Z121" s="180"/>
      <c r="AA121" s="180"/>
      <c r="AB121" s="180"/>
      <c r="AC121" s="180"/>
      <c r="AD121" s="180"/>
      <c r="AE121" s="180"/>
      <c r="AF121" s="180"/>
      <c r="AG121" s="183"/>
      <c r="AH121" s="180"/>
      <c r="AI121" s="180"/>
      <c r="AJ121" s="180"/>
    </row>
    <row r="122" spans="1:36" x14ac:dyDescent="0.2">
      <c r="A122" s="192"/>
      <c r="B122" s="193"/>
      <c r="C122" s="180"/>
      <c r="D122" s="180"/>
      <c r="E122" s="180"/>
      <c r="F122" s="180"/>
      <c r="G122" s="180"/>
      <c r="H122" s="180"/>
      <c r="I122" s="180"/>
      <c r="J122" s="180"/>
      <c r="K122" s="180"/>
      <c r="L122" s="180"/>
      <c r="M122" s="180"/>
      <c r="N122" s="180"/>
      <c r="O122" s="180"/>
      <c r="P122" s="183"/>
      <c r="Q122" s="183"/>
      <c r="R122" s="183"/>
      <c r="S122" s="183"/>
      <c r="T122" s="180"/>
      <c r="U122" s="180"/>
      <c r="V122" s="180"/>
      <c r="W122" s="180"/>
      <c r="X122" s="180"/>
      <c r="Y122" s="180"/>
      <c r="Z122" s="180"/>
      <c r="AA122" s="180"/>
      <c r="AB122" s="180"/>
      <c r="AC122" s="180"/>
      <c r="AD122" s="180"/>
      <c r="AE122" s="180"/>
      <c r="AF122" s="180"/>
      <c r="AG122" s="183"/>
      <c r="AH122" s="180"/>
      <c r="AI122" s="180"/>
      <c r="AJ122" s="180"/>
    </row>
    <row r="123" spans="1:36" x14ac:dyDescent="0.2">
      <c r="A123" s="192"/>
      <c r="B123" s="193"/>
      <c r="C123" s="180"/>
      <c r="D123" s="180"/>
      <c r="E123" s="180"/>
      <c r="F123" s="180"/>
      <c r="G123" s="180"/>
      <c r="H123" s="180"/>
      <c r="I123" s="180"/>
      <c r="J123" s="180"/>
      <c r="K123" s="180"/>
      <c r="L123" s="180"/>
      <c r="M123" s="180"/>
      <c r="N123" s="180"/>
      <c r="O123" s="180"/>
      <c r="P123" s="183"/>
      <c r="Q123" s="183"/>
      <c r="R123" s="183"/>
      <c r="S123" s="183"/>
      <c r="T123" s="180"/>
      <c r="U123" s="180"/>
      <c r="V123" s="180"/>
      <c r="W123" s="180"/>
      <c r="X123" s="180"/>
      <c r="Y123" s="180"/>
      <c r="Z123" s="180"/>
      <c r="AA123" s="180"/>
      <c r="AB123" s="180"/>
      <c r="AC123" s="180"/>
      <c r="AD123" s="180"/>
      <c r="AE123" s="180"/>
      <c r="AF123" s="180"/>
      <c r="AG123" s="183"/>
      <c r="AH123" s="180"/>
      <c r="AI123" s="180"/>
      <c r="AJ123" s="180"/>
    </row>
    <row r="124" spans="1:36" x14ac:dyDescent="0.2">
      <c r="A124" s="192"/>
      <c r="B124" s="193"/>
      <c r="C124" s="180"/>
      <c r="D124" s="180"/>
      <c r="E124" s="180"/>
      <c r="F124" s="180"/>
      <c r="G124" s="180"/>
      <c r="H124" s="180"/>
      <c r="I124" s="180"/>
      <c r="J124" s="180"/>
      <c r="K124" s="180"/>
      <c r="L124" s="180"/>
      <c r="M124" s="180"/>
      <c r="N124" s="180"/>
      <c r="O124" s="180"/>
      <c r="P124" s="183"/>
      <c r="Q124" s="183"/>
      <c r="R124" s="183"/>
      <c r="S124" s="183"/>
      <c r="T124" s="180"/>
      <c r="U124" s="180"/>
      <c r="V124" s="180"/>
      <c r="W124" s="180"/>
      <c r="X124" s="180"/>
      <c r="Y124" s="180"/>
      <c r="Z124" s="180"/>
      <c r="AA124" s="180"/>
      <c r="AB124" s="180"/>
      <c r="AC124" s="180"/>
      <c r="AD124" s="180"/>
      <c r="AE124" s="180"/>
      <c r="AF124" s="180"/>
      <c r="AG124" s="183"/>
      <c r="AH124" s="180"/>
      <c r="AI124" s="180"/>
      <c r="AJ124" s="180"/>
    </row>
    <row r="125" spans="1:36" x14ac:dyDescent="0.2">
      <c r="A125" s="192"/>
      <c r="B125" s="193"/>
      <c r="C125" s="180"/>
      <c r="D125" s="180"/>
      <c r="E125" s="180"/>
      <c r="F125" s="180"/>
      <c r="G125" s="180"/>
      <c r="H125" s="180"/>
      <c r="I125" s="180"/>
      <c r="J125" s="180"/>
      <c r="K125" s="180"/>
      <c r="L125" s="180"/>
      <c r="M125" s="180"/>
      <c r="N125" s="180"/>
      <c r="O125" s="180"/>
      <c r="P125" s="183"/>
      <c r="Q125" s="183"/>
      <c r="R125" s="183"/>
      <c r="S125" s="183"/>
      <c r="T125" s="180"/>
      <c r="U125" s="180"/>
      <c r="V125" s="180"/>
      <c r="W125" s="180"/>
      <c r="X125" s="180"/>
      <c r="Y125" s="180"/>
      <c r="Z125" s="180"/>
      <c r="AA125" s="180"/>
      <c r="AB125" s="180"/>
      <c r="AC125" s="180"/>
      <c r="AD125" s="180"/>
      <c r="AE125" s="180"/>
      <c r="AF125" s="180"/>
      <c r="AG125" s="183"/>
      <c r="AH125" s="180"/>
      <c r="AI125" s="180"/>
      <c r="AJ125" s="180"/>
    </row>
    <row r="126" spans="1:36" x14ac:dyDescent="0.2">
      <c r="A126" s="192"/>
      <c r="B126" s="193"/>
      <c r="C126" s="180"/>
      <c r="D126" s="180"/>
      <c r="E126" s="180"/>
      <c r="F126" s="180"/>
      <c r="G126" s="180"/>
      <c r="H126" s="180"/>
      <c r="I126" s="180"/>
      <c r="J126" s="180"/>
      <c r="K126" s="180"/>
      <c r="L126" s="180"/>
      <c r="M126" s="180"/>
      <c r="N126" s="180"/>
      <c r="O126" s="180"/>
      <c r="P126" s="183"/>
      <c r="Q126" s="183"/>
      <c r="R126" s="183"/>
      <c r="S126" s="183"/>
      <c r="T126" s="180"/>
      <c r="U126" s="180"/>
      <c r="V126" s="180"/>
      <c r="W126" s="180"/>
      <c r="X126" s="180"/>
      <c r="Y126" s="180"/>
      <c r="Z126" s="180"/>
      <c r="AA126" s="180"/>
      <c r="AB126" s="180"/>
      <c r="AC126" s="180"/>
      <c r="AD126" s="180"/>
      <c r="AE126" s="180"/>
      <c r="AF126" s="180"/>
      <c r="AG126" s="183"/>
      <c r="AH126" s="180"/>
      <c r="AI126" s="180"/>
      <c r="AJ126" s="180"/>
    </row>
    <row r="127" spans="1:36" x14ac:dyDescent="0.2">
      <c r="A127" s="192"/>
      <c r="B127" s="193"/>
      <c r="C127" s="180"/>
      <c r="D127" s="180"/>
      <c r="E127" s="180"/>
      <c r="F127" s="180"/>
      <c r="G127" s="180"/>
      <c r="H127" s="180"/>
      <c r="I127" s="180"/>
      <c r="J127" s="180"/>
      <c r="K127" s="180"/>
      <c r="L127" s="180"/>
      <c r="M127" s="180"/>
      <c r="N127" s="180"/>
      <c r="O127" s="180"/>
      <c r="P127" s="183"/>
      <c r="Q127" s="183"/>
      <c r="R127" s="183"/>
      <c r="S127" s="183"/>
      <c r="T127" s="180"/>
      <c r="U127" s="180"/>
      <c r="V127" s="180"/>
      <c r="W127" s="180"/>
      <c r="X127" s="180"/>
      <c r="Y127" s="180"/>
      <c r="Z127" s="180"/>
      <c r="AA127" s="180"/>
      <c r="AB127" s="180"/>
      <c r="AC127" s="180"/>
      <c r="AD127" s="180"/>
      <c r="AE127" s="180"/>
      <c r="AF127" s="180"/>
      <c r="AG127" s="183"/>
      <c r="AH127" s="180"/>
      <c r="AI127" s="180"/>
      <c r="AJ127" s="180"/>
    </row>
    <row r="128" spans="1:36" x14ac:dyDescent="0.2">
      <c r="A128" s="192"/>
      <c r="B128" s="193"/>
      <c r="C128" s="180"/>
      <c r="D128" s="180"/>
      <c r="E128" s="180"/>
      <c r="F128" s="180"/>
      <c r="G128" s="180"/>
      <c r="H128" s="180"/>
      <c r="I128" s="180"/>
      <c r="J128" s="180"/>
      <c r="K128" s="180"/>
      <c r="L128" s="180"/>
      <c r="M128" s="180"/>
      <c r="N128" s="180"/>
      <c r="O128" s="180"/>
      <c r="P128" s="183"/>
      <c r="Q128" s="183"/>
      <c r="R128" s="183"/>
      <c r="S128" s="183"/>
      <c r="T128" s="180"/>
      <c r="U128" s="180"/>
      <c r="V128" s="180"/>
      <c r="W128" s="180"/>
      <c r="X128" s="180"/>
      <c r="Y128" s="180"/>
      <c r="Z128" s="180"/>
      <c r="AA128" s="180"/>
      <c r="AB128" s="180"/>
      <c r="AC128" s="180"/>
      <c r="AD128" s="180"/>
      <c r="AE128" s="180"/>
      <c r="AF128" s="180"/>
      <c r="AG128" s="183"/>
      <c r="AH128" s="180"/>
      <c r="AI128" s="180"/>
      <c r="AJ128" s="180"/>
    </row>
    <row r="129" spans="1:36" x14ac:dyDescent="0.2">
      <c r="A129" s="192"/>
      <c r="B129" s="193"/>
      <c r="C129" s="180"/>
      <c r="D129" s="180"/>
      <c r="E129" s="180"/>
      <c r="F129" s="180"/>
      <c r="G129" s="180"/>
      <c r="H129" s="180"/>
      <c r="I129" s="180"/>
      <c r="J129" s="180"/>
      <c r="K129" s="180"/>
      <c r="L129" s="180"/>
      <c r="M129" s="180"/>
      <c r="N129" s="180"/>
      <c r="O129" s="180"/>
      <c r="P129" s="183"/>
      <c r="Q129" s="183"/>
      <c r="R129" s="183"/>
      <c r="S129" s="183"/>
      <c r="T129" s="180"/>
      <c r="U129" s="180"/>
      <c r="V129" s="180"/>
      <c r="W129" s="180"/>
      <c r="X129" s="180"/>
      <c r="Y129" s="180"/>
      <c r="Z129" s="180"/>
      <c r="AA129" s="180"/>
      <c r="AB129" s="180"/>
      <c r="AC129" s="180"/>
      <c r="AD129" s="180"/>
      <c r="AE129" s="180"/>
      <c r="AF129" s="180"/>
      <c r="AG129" s="183"/>
      <c r="AH129" s="180"/>
      <c r="AI129" s="180"/>
      <c r="AJ129" s="180"/>
    </row>
    <row r="130" spans="1:36" x14ac:dyDescent="0.2">
      <c r="A130" s="192"/>
      <c r="B130" s="193"/>
      <c r="C130" s="180"/>
      <c r="D130" s="180"/>
      <c r="E130" s="180"/>
      <c r="F130" s="180"/>
      <c r="G130" s="180"/>
      <c r="H130" s="180"/>
      <c r="I130" s="180"/>
      <c r="J130" s="180"/>
      <c r="K130" s="180"/>
      <c r="L130" s="180"/>
      <c r="M130" s="180"/>
      <c r="N130" s="180"/>
      <c r="O130" s="180"/>
      <c r="P130" s="183"/>
      <c r="Q130" s="183"/>
      <c r="R130" s="183"/>
      <c r="S130" s="183"/>
      <c r="T130" s="180"/>
      <c r="U130" s="180"/>
      <c r="V130" s="180"/>
      <c r="W130" s="180"/>
      <c r="X130" s="180"/>
      <c r="Y130" s="180"/>
      <c r="Z130" s="180"/>
      <c r="AA130" s="180"/>
      <c r="AB130" s="180"/>
      <c r="AC130" s="180"/>
      <c r="AD130" s="180"/>
      <c r="AE130" s="180"/>
      <c r="AF130" s="180"/>
      <c r="AG130" s="183"/>
      <c r="AH130" s="180"/>
      <c r="AI130" s="180"/>
      <c r="AJ130" s="180"/>
    </row>
    <row r="131" spans="1:36" x14ac:dyDescent="0.2">
      <c r="A131" s="192"/>
      <c r="B131" s="193"/>
      <c r="C131" s="180"/>
      <c r="D131" s="180"/>
      <c r="E131" s="180"/>
      <c r="F131" s="180"/>
      <c r="G131" s="180"/>
      <c r="H131" s="180"/>
      <c r="I131" s="180"/>
      <c r="J131" s="180"/>
      <c r="K131" s="180"/>
      <c r="L131" s="180"/>
      <c r="M131" s="180"/>
      <c r="N131" s="180"/>
      <c r="O131" s="180"/>
      <c r="P131" s="183"/>
      <c r="Q131" s="183"/>
      <c r="R131" s="183"/>
      <c r="S131" s="183"/>
      <c r="T131" s="180"/>
      <c r="U131" s="180"/>
      <c r="V131" s="180"/>
      <c r="W131" s="180"/>
      <c r="X131" s="180"/>
      <c r="Y131" s="180"/>
      <c r="Z131" s="180"/>
      <c r="AA131" s="180"/>
      <c r="AB131" s="180"/>
      <c r="AC131" s="180"/>
      <c r="AD131" s="180"/>
      <c r="AE131" s="180"/>
      <c r="AF131" s="180"/>
      <c r="AG131" s="183"/>
      <c r="AH131" s="180"/>
      <c r="AI131" s="180"/>
      <c r="AJ131" s="180"/>
    </row>
    <row r="132" spans="1:36" x14ac:dyDescent="0.2">
      <c r="A132" s="192"/>
      <c r="B132" s="193"/>
      <c r="C132" s="180"/>
      <c r="D132" s="180"/>
      <c r="E132" s="180"/>
      <c r="F132" s="180"/>
      <c r="G132" s="180"/>
      <c r="H132" s="180"/>
      <c r="I132" s="180"/>
      <c r="J132" s="180"/>
      <c r="K132" s="180"/>
      <c r="L132" s="180"/>
      <c r="M132" s="180"/>
      <c r="N132" s="180"/>
      <c r="O132" s="180"/>
      <c r="P132" s="183"/>
      <c r="Q132" s="183"/>
      <c r="R132" s="183"/>
      <c r="S132" s="183"/>
      <c r="T132" s="180"/>
      <c r="U132" s="180"/>
      <c r="V132" s="180"/>
      <c r="W132" s="180"/>
      <c r="X132" s="180"/>
      <c r="Y132" s="180"/>
      <c r="Z132" s="180"/>
      <c r="AA132" s="180"/>
      <c r="AB132" s="180"/>
      <c r="AC132" s="180"/>
      <c r="AD132" s="180"/>
      <c r="AE132" s="180"/>
      <c r="AF132" s="180"/>
      <c r="AG132" s="183"/>
      <c r="AH132" s="180"/>
      <c r="AI132" s="180"/>
      <c r="AJ132" s="180"/>
    </row>
    <row r="133" spans="1:36" x14ac:dyDescent="0.2">
      <c r="A133" s="192"/>
      <c r="B133" s="193"/>
      <c r="C133" s="180"/>
      <c r="D133" s="180"/>
      <c r="E133" s="180"/>
      <c r="F133" s="180"/>
      <c r="G133" s="180"/>
      <c r="H133" s="180"/>
      <c r="I133" s="180"/>
      <c r="J133" s="180"/>
      <c r="K133" s="180"/>
      <c r="L133" s="180"/>
      <c r="M133" s="180"/>
      <c r="N133" s="180"/>
      <c r="O133" s="180"/>
      <c r="P133" s="183"/>
      <c r="Q133" s="183"/>
      <c r="R133" s="183"/>
      <c r="S133" s="183"/>
      <c r="T133" s="180"/>
      <c r="U133" s="180"/>
      <c r="V133" s="180"/>
      <c r="W133" s="180"/>
      <c r="X133" s="180"/>
      <c r="Y133" s="180"/>
      <c r="Z133" s="180"/>
      <c r="AA133" s="180"/>
      <c r="AB133" s="180"/>
      <c r="AC133" s="180"/>
      <c r="AD133" s="180"/>
      <c r="AE133" s="180"/>
      <c r="AF133" s="180"/>
      <c r="AG133" s="183"/>
      <c r="AH133" s="180"/>
      <c r="AI133" s="180"/>
      <c r="AJ133" s="180"/>
    </row>
    <row r="134" spans="1:36" x14ac:dyDescent="0.2">
      <c r="A134" s="192"/>
      <c r="B134" s="193"/>
      <c r="C134" s="180"/>
      <c r="D134" s="180"/>
      <c r="E134" s="180"/>
      <c r="F134" s="180"/>
      <c r="G134" s="180"/>
      <c r="H134" s="180"/>
      <c r="I134" s="180"/>
      <c r="J134" s="180"/>
      <c r="K134" s="180"/>
      <c r="L134" s="180"/>
      <c r="M134" s="180"/>
      <c r="N134" s="180"/>
      <c r="O134" s="180"/>
      <c r="P134" s="183"/>
      <c r="Q134" s="183"/>
      <c r="R134" s="183"/>
      <c r="S134" s="183"/>
      <c r="T134" s="180"/>
      <c r="U134" s="180"/>
      <c r="V134" s="180"/>
      <c r="W134" s="180"/>
      <c r="X134" s="180"/>
      <c r="Y134" s="180"/>
      <c r="Z134" s="180"/>
      <c r="AA134" s="180"/>
      <c r="AB134" s="180"/>
      <c r="AC134" s="180"/>
      <c r="AD134" s="180"/>
      <c r="AE134" s="180"/>
      <c r="AF134" s="180"/>
      <c r="AG134" s="183"/>
      <c r="AH134" s="180"/>
      <c r="AI134" s="180"/>
      <c r="AJ134" s="180"/>
    </row>
    <row r="135" spans="1:36" x14ac:dyDescent="0.2">
      <c r="A135" s="192"/>
      <c r="B135" s="193"/>
      <c r="C135" s="180"/>
      <c r="D135" s="180"/>
      <c r="E135" s="180"/>
      <c r="F135" s="180"/>
      <c r="G135" s="180"/>
      <c r="H135" s="180"/>
      <c r="I135" s="180"/>
      <c r="J135" s="180"/>
      <c r="K135" s="180"/>
      <c r="L135" s="180"/>
      <c r="M135" s="180"/>
      <c r="N135" s="180"/>
      <c r="O135" s="180"/>
      <c r="P135" s="183"/>
      <c r="Q135" s="183"/>
      <c r="R135" s="183"/>
      <c r="S135" s="183"/>
      <c r="T135" s="180"/>
      <c r="U135" s="180"/>
      <c r="V135" s="180"/>
      <c r="W135" s="180"/>
      <c r="X135" s="180"/>
      <c r="Y135" s="180"/>
      <c r="Z135" s="180"/>
      <c r="AA135" s="180"/>
      <c r="AB135" s="180"/>
      <c r="AC135" s="180"/>
      <c r="AD135" s="180"/>
      <c r="AE135" s="180"/>
      <c r="AF135" s="180"/>
      <c r="AG135" s="183"/>
      <c r="AH135" s="180"/>
      <c r="AI135" s="180"/>
      <c r="AJ135" s="180"/>
    </row>
    <row r="136" spans="1:36" x14ac:dyDescent="0.2">
      <c r="A136" s="192"/>
      <c r="B136" s="193"/>
      <c r="C136" s="180"/>
      <c r="D136" s="180"/>
      <c r="E136" s="180"/>
      <c r="F136" s="180"/>
      <c r="G136" s="180"/>
      <c r="H136" s="180"/>
      <c r="I136" s="180"/>
      <c r="J136" s="180"/>
      <c r="K136" s="180"/>
      <c r="L136" s="180"/>
      <c r="M136" s="180"/>
      <c r="N136" s="180"/>
      <c r="O136" s="180"/>
      <c r="P136" s="183"/>
      <c r="Q136" s="183"/>
      <c r="R136" s="183"/>
      <c r="S136" s="183"/>
      <c r="T136" s="180"/>
      <c r="U136" s="180"/>
      <c r="V136" s="180"/>
      <c r="W136" s="180"/>
      <c r="X136" s="180"/>
      <c r="Y136" s="180"/>
      <c r="Z136" s="180"/>
      <c r="AA136" s="180"/>
      <c r="AB136" s="180"/>
      <c r="AC136" s="180"/>
      <c r="AD136" s="180"/>
      <c r="AE136" s="180"/>
      <c r="AF136" s="180"/>
      <c r="AG136" s="183"/>
      <c r="AH136" s="180"/>
      <c r="AI136" s="180"/>
      <c r="AJ136" s="180"/>
    </row>
    <row r="137" spans="1:36" x14ac:dyDescent="0.2">
      <c r="A137" s="192"/>
      <c r="B137" s="193"/>
      <c r="C137" s="190"/>
      <c r="D137" s="190"/>
      <c r="E137" s="190"/>
      <c r="F137" s="190"/>
      <c r="G137" s="190"/>
      <c r="H137" s="190"/>
      <c r="I137" s="190"/>
      <c r="J137" s="190"/>
      <c r="K137" s="190"/>
      <c r="L137" s="190"/>
      <c r="M137" s="190"/>
      <c r="N137" s="190"/>
      <c r="O137" s="190"/>
      <c r="P137" s="183"/>
      <c r="Q137" s="183"/>
      <c r="R137" s="183"/>
      <c r="S137" s="183"/>
      <c r="T137" s="180"/>
      <c r="U137" s="180"/>
      <c r="V137" s="180"/>
      <c r="W137" s="180"/>
      <c r="X137" s="180"/>
      <c r="Y137" s="180"/>
      <c r="Z137" s="180"/>
      <c r="AA137" s="180"/>
      <c r="AB137" s="180"/>
      <c r="AC137" s="180"/>
      <c r="AD137" s="180"/>
      <c r="AE137" s="180"/>
      <c r="AF137" s="180"/>
      <c r="AG137" s="183"/>
      <c r="AH137" s="180"/>
      <c r="AI137" s="180"/>
      <c r="AJ137" s="180"/>
    </row>
    <row r="138" spans="1:36" x14ac:dyDescent="0.2">
      <c r="A138" s="192"/>
      <c r="B138" s="193"/>
      <c r="C138" s="190"/>
      <c r="D138" s="190"/>
      <c r="E138" s="190"/>
      <c r="F138" s="190"/>
      <c r="G138" s="190"/>
      <c r="H138" s="190"/>
      <c r="I138" s="190"/>
      <c r="J138" s="190"/>
      <c r="K138" s="190"/>
      <c r="L138" s="190"/>
      <c r="M138" s="190"/>
      <c r="N138" s="190"/>
      <c r="O138" s="190"/>
      <c r="P138" s="183"/>
      <c r="Q138" s="183"/>
      <c r="R138" s="183"/>
      <c r="S138" s="183"/>
      <c r="T138" s="180"/>
      <c r="U138" s="180"/>
      <c r="V138" s="180"/>
      <c r="W138" s="180"/>
      <c r="X138" s="180"/>
      <c r="Y138" s="180"/>
      <c r="Z138" s="180"/>
      <c r="AA138" s="180"/>
      <c r="AB138" s="180"/>
      <c r="AC138" s="180"/>
      <c r="AD138" s="180"/>
      <c r="AE138" s="180"/>
      <c r="AF138" s="180"/>
      <c r="AG138" s="183"/>
      <c r="AH138" s="180"/>
      <c r="AI138" s="180"/>
      <c r="AJ138" s="180"/>
    </row>
    <row r="139" spans="1:36" x14ac:dyDescent="0.2">
      <c r="A139" s="192"/>
      <c r="B139" s="193"/>
      <c r="C139" s="190"/>
      <c r="D139" s="190"/>
      <c r="E139" s="190" t="s">
        <v>88</v>
      </c>
      <c r="F139" s="190"/>
      <c r="G139" s="206">
        <v>0</v>
      </c>
      <c r="H139" s="190"/>
      <c r="I139" s="190"/>
      <c r="J139" s="190"/>
      <c r="K139" s="190"/>
      <c r="L139" s="190"/>
      <c r="M139" s="190"/>
      <c r="N139" s="190"/>
      <c r="O139" s="190"/>
      <c r="P139" s="183"/>
      <c r="Q139" s="183"/>
      <c r="R139" s="183"/>
      <c r="S139" s="183"/>
      <c r="T139" s="180"/>
      <c r="U139" s="180"/>
      <c r="V139" s="180"/>
      <c r="W139" s="180"/>
      <c r="X139" s="180"/>
      <c r="Y139" s="180"/>
      <c r="Z139" s="180"/>
      <c r="AA139" s="180"/>
      <c r="AB139" s="180"/>
      <c r="AC139" s="180"/>
      <c r="AD139" s="180"/>
      <c r="AE139" s="180"/>
      <c r="AF139" s="180"/>
      <c r="AG139" s="183"/>
      <c r="AH139" s="180"/>
      <c r="AI139" s="180"/>
      <c r="AJ139" s="180"/>
    </row>
    <row r="140" spans="1:36" s="15" customFormat="1" x14ac:dyDescent="0.2">
      <c r="A140" s="192"/>
      <c r="B140" s="193"/>
      <c r="C140" s="190"/>
      <c r="D140" s="190"/>
      <c r="E140" s="190"/>
      <c r="F140" s="190"/>
      <c r="G140" s="190"/>
      <c r="H140" s="190"/>
      <c r="I140" s="190"/>
      <c r="J140" s="190"/>
      <c r="K140" s="190"/>
      <c r="L140" s="190"/>
      <c r="M140" s="190"/>
      <c r="N140" s="190"/>
      <c r="O140" s="190"/>
      <c r="P140" s="207"/>
      <c r="Q140" s="183"/>
      <c r="R140" s="183"/>
      <c r="S140" s="183"/>
      <c r="T140" s="180"/>
      <c r="U140" s="180"/>
      <c r="V140" s="180"/>
      <c r="W140" s="180"/>
      <c r="X140" s="180"/>
      <c r="Y140" s="180"/>
      <c r="Z140" s="180"/>
      <c r="AA140" s="180"/>
      <c r="AB140" s="180"/>
      <c r="AC140" s="180"/>
      <c r="AD140" s="180"/>
      <c r="AE140" s="180"/>
      <c r="AF140" s="180"/>
      <c r="AG140" s="183"/>
      <c r="AH140" s="180"/>
      <c r="AI140" s="180"/>
      <c r="AJ140" s="180"/>
    </row>
    <row r="141" spans="1:36" s="15" customFormat="1" x14ac:dyDescent="0.2">
      <c r="A141" s="192"/>
      <c r="B141" s="193"/>
      <c r="C141" s="190"/>
      <c r="D141" s="190"/>
      <c r="E141" s="190"/>
      <c r="F141" s="190"/>
      <c r="G141" s="190"/>
      <c r="H141" s="190"/>
      <c r="I141" s="190"/>
      <c r="J141" s="190"/>
      <c r="K141" s="190"/>
      <c r="L141" s="190"/>
      <c r="M141" s="190"/>
      <c r="N141" s="190"/>
      <c r="O141" s="190"/>
      <c r="P141" s="207"/>
      <c r="Q141" s="183"/>
      <c r="R141" s="183"/>
      <c r="S141" s="183"/>
      <c r="T141" s="180"/>
      <c r="U141" s="180"/>
      <c r="V141" s="180"/>
      <c r="W141" s="180"/>
      <c r="X141" s="180"/>
      <c r="Y141" s="180"/>
      <c r="Z141" s="180"/>
      <c r="AA141" s="180"/>
      <c r="AB141" s="180"/>
      <c r="AC141" s="180"/>
      <c r="AD141" s="180"/>
      <c r="AE141" s="180"/>
      <c r="AF141" s="180"/>
      <c r="AG141" s="183"/>
      <c r="AH141" s="180"/>
      <c r="AI141" s="180"/>
      <c r="AJ141" s="180"/>
    </row>
    <row r="142" spans="1:36" s="15" customFormat="1" x14ac:dyDescent="0.2">
      <c r="A142" s="192"/>
      <c r="B142" s="193"/>
      <c r="C142" s="190"/>
      <c r="D142" s="190"/>
      <c r="E142" s="208" t="s">
        <v>87</v>
      </c>
      <c r="F142" s="190"/>
      <c r="G142" s="206" t="b">
        <v>0</v>
      </c>
      <c r="H142" s="190"/>
      <c r="I142" s="190"/>
      <c r="J142" s="190"/>
      <c r="K142" s="190"/>
      <c r="L142" s="190"/>
      <c r="M142" s="190"/>
      <c r="N142" s="190"/>
      <c r="O142" s="190"/>
      <c r="P142" s="207"/>
      <c r="Q142" s="183"/>
      <c r="R142" s="183"/>
      <c r="S142" s="183"/>
      <c r="T142" s="180"/>
      <c r="U142" s="180"/>
      <c r="V142" s="180"/>
      <c r="W142" s="180"/>
      <c r="X142" s="180"/>
      <c r="Y142" s="180"/>
      <c r="Z142" s="180"/>
      <c r="AA142" s="180"/>
      <c r="AB142" s="180"/>
      <c r="AC142" s="180"/>
      <c r="AD142" s="180"/>
      <c r="AE142" s="180"/>
      <c r="AF142" s="180"/>
      <c r="AG142" s="183"/>
      <c r="AH142" s="180"/>
      <c r="AI142" s="180"/>
      <c r="AJ142" s="180"/>
    </row>
    <row r="143" spans="1:36" s="15" customFormat="1" x14ac:dyDescent="0.2">
      <c r="A143" s="192"/>
      <c r="B143" s="193"/>
      <c r="C143" s="190"/>
      <c r="D143" s="190"/>
      <c r="E143" s="190"/>
      <c r="F143" s="190"/>
      <c r="G143" s="190"/>
      <c r="H143" s="190"/>
      <c r="I143" s="190"/>
      <c r="J143" s="190"/>
      <c r="K143" s="190"/>
      <c r="L143" s="190"/>
      <c r="M143" s="190"/>
      <c r="N143" s="190"/>
      <c r="O143" s="190"/>
      <c r="P143" s="207"/>
      <c r="Q143" s="183"/>
      <c r="R143" s="183"/>
      <c r="S143" s="183"/>
      <c r="T143" s="180"/>
      <c r="U143" s="180"/>
      <c r="V143" s="180"/>
      <c r="W143" s="180"/>
      <c r="X143" s="180"/>
      <c r="Y143" s="180"/>
      <c r="Z143" s="180"/>
      <c r="AA143" s="180"/>
      <c r="AB143" s="180"/>
      <c r="AC143" s="180"/>
      <c r="AD143" s="180"/>
      <c r="AE143" s="180"/>
      <c r="AF143" s="180"/>
      <c r="AG143" s="183"/>
      <c r="AH143" s="180"/>
      <c r="AI143" s="180"/>
      <c r="AJ143" s="180"/>
    </row>
    <row r="144" spans="1:36" s="15" customFormat="1" x14ac:dyDescent="0.2">
      <c r="A144" s="192"/>
      <c r="B144" s="193"/>
      <c r="C144" s="190"/>
      <c r="D144" s="190"/>
      <c r="E144" s="190" t="s">
        <v>94</v>
      </c>
      <c r="F144" s="190"/>
      <c r="G144" s="190"/>
      <c r="H144" s="190"/>
      <c r="I144" s="190"/>
      <c r="J144" s="190"/>
      <c r="K144" s="190"/>
      <c r="L144" s="190"/>
      <c r="M144" s="190"/>
      <c r="N144" s="190"/>
      <c r="O144" s="190"/>
      <c r="P144" s="207"/>
      <c r="Q144" s="183"/>
      <c r="R144" s="183"/>
      <c r="S144" s="183"/>
      <c r="T144" s="180"/>
      <c r="U144" s="180"/>
      <c r="V144" s="180"/>
      <c r="W144" s="180"/>
      <c r="X144" s="180"/>
      <c r="Y144" s="180"/>
      <c r="Z144" s="180"/>
      <c r="AA144" s="180"/>
      <c r="AB144" s="180"/>
      <c r="AC144" s="180"/>
      <c r="AD144" s="180"/>
      <c r="AE144" s="180"/>
      <c r="AF144" s="180"/>
      <c r="AG144" s="183"/>
      <c r="AH144" s="180"/>
      <c r="AI144" s="180"/>
      <c r="AJ144" s="180"/>
    </row>
    <row r="145" spans="1:36" s="15" customFormat="1" x14ac:dyDescent="0.2">
      <c r="A145" s="192"/>
      <c r="B145" s="193"/>
      <c r="C145" s="190"/>
      <c r="D145" s="190"/>
      <c r="E145" s="190" t="s">
        <v>54</v>
      </c>
      <c r="F145" s="190"/>
      <c r="G145" s="209" t="b">
        <v>0</v>
      </c>
      <c r="H145" s="190"/>
      <c r="I145" s="190"/>
      <c r="J145" s="190"/>
      <c r="K145" s="190"/>
      <c r="L145" s="190"/>
      <c r="M145" s="190"/>
      <c r="N145" s="190"/>
      <c r="O145" s="190"/>
      <c r="P145" s="207"/>
      <c r="Q145" s="183"/>
      <c r="R145" s="183"/>
      <c r="S145" s="183"/>
      <c r="T145" s="180"/>
      <c r="U145" s="180"/>
      <c r="V145" s="180"/>
      <c r="W145" s="180"/>
      <c r="X145" s="180"/>
      <c r="Y145" s="180"/>
      <c r="Z145" s="180"/>
      <c r="AA145" s="180"/>
      <c r="AB145" s="180"/>
      <c r="AC145" s="180"/>
      <c r="AD145" s="180"/>
      <c r="AE145" s="180"/>
      <c r="AF145" s="180"/>
      <c r="AG145" s="183"/>
      <c r="AH145" s="180"/>
      <c r="AI145" s="180"/>
      <c r="AJ145" s="180"/>
    </row>
    <row r="146" spans="1:36" s="15" customFormat="1" x14ac:dyDescent="0.2">
      <c r="A146" s="192"/>
      <c r="B146" s="193"/>
      <c r="C146" s="190"/>
      <c r="D146" s="190"/>
      <c r="E146" s="190" t="s">
        <v>55</v>
      </c>
      <c r="F146" s="190"/>
      <c r="G146" s="209" t="b">
        <v>0</v>
      </c>
      <c r="H146" s="190"/>
      <c r="I146" s="190"/>
      <c r="J146" s="190"/>
      <c r="K146" s="190"/>
      <c r="L146" s="190"/>
      <c r="M146" s="190"/>
      <c r="N146" s="190"/>
      <c r="O146" s="190"/>
      <c r="P146" s="207"/>
      <c r="Q146" s="183"/>
      <c r="R146" s="183"/>
      <c r="S146" s="183"/>
      <c r="T146" s="180"/>
      <c r="U146" s="180"/>
      <c r="V146" s="180"/>
      <c r="W146" s="180"/>
      <c r="X146" s="180"/>
      <c r="Y146" s="180"/>
      <c r="Z146" s="180"/>
      <c r="AA146" s="180"/>
      <c r="AB146" s="180"/>
      <c r="AC146" s="180"/>
      <c r="AD146" s="180"/>
      <c r="AE146" s="180"/>
      <c r="AF146" s="180"/>
      <c r="AG146" s="183"/>
      <c r="AH146" s="180"/>
      <c r="AI146" s="180"/>
      <c r="AJ146" s="180"/>
    </row>
    <row r="147" spans="1:36" s="15" customFormat="1" x14ac:dyDescent="0.2">
      <c r="A147" s="192"/>
      <c r="B147" s="193"/>
      <c r="C147" s="190"/>
      <c r="D147" s="190"/>
      <c r="E147" s="190" t="s">
        <v>56</v>
      </c>
      <c r="F147" s="190"/>
      <c r="G147" s="209" t="b">
        <v>0</v>
      </c>
      <c r="H147" s="190"/>
      <c r="I147" s="190"/>
      <c r="J147" s="190"/>
      <c r="K147" s="190"/>
      <c r="L147" s="190"/>
      <c r="M147" s="190"/>
      <c r="N147" s="190"/>
      <c r="O147" s="190"/>
      <c r="P147" s="207"/>
      <c r="Q147" s="183"/>
      <c r="R147" s="183"/>
      <c r="S147" s="183"/>
      <c r="T147" s="180"/>
      <c r="U147" s="180"/>
      <c r="V147" s="180"/>
      <c r="W147" s="180"/>
      <c r="X147" s="180"/>
      <c r="Y147" s="180"/>
      <c r="Z147" s="180"/>
      <c r="AA147" s="180"/>
      <c r="AB147" s="180"/>
      <c r="AC147" s="180"/>
      <c r="AD147" s="180"/>
      <c r="AE147" s="180"/>
      <c r="AF147" s="180"/>
      <c r="AG147" s="183"/>
      <c r="AH147" s="180"/>
      <c r="AI147" s="180"/>
      <c r="AJ147" s="180"/>
    </row>
    <row r="148" spans="1:36" s="15" customFormat="1" x14ac:dyDescent="0.2">
      <c r="A148" s="192"/>
      <c r="B148" s="193"/>
      <c r="C148" s="190"/>
      <c r="D148" s="190"/>
      <c r="E148" s="190" t="s">
        <v>95</v>
      </c>
      <c r="F148" s="190"/>
      <c r="G148" s="209" t="b">
        <v>0</v>
      </c>
      <c r="H148" s="190"/>
      <c r="I148" s="190"/>
      <c r="J148" s="190"/>
      <c r="K148" s="190"/>
      <c r="L148" s="190"/>
      <c r="M148" s="190"/>
      <c r="N148" s="190"/>
      <c r="O148" s="190"/>
      <c r="P148" s="207"/>
      <c r="Q148" s="183"/>
      <c r="R148" s="183"/>
      <c r="S148" s="183"/>
      <c r="T148" s="180"/>
      <c r="U148" s="180"/>
      <c r="V148" s="180"/>
      <c r="W148" s="180"/>
      <c r="X148" s="180"/>
      <c r="Y148" s="180"/>
      <c r="Z148" s="180"/>
      <c r="AA148" s="180"/>
      <c r="AB148" s="180"/>
      <c r="AC148" s="180"/>
      <c r="AD148" s="180"/>
      <c r="AE148" s="180"/>
      <c r="AF148" s="180"/>
      <c r="AG148" s="183"/>
      <c r="AH148" s="180"/>
      <c r="AI148" s="180"/>
      <c r="AJ148" s="180"/>
    </row>
    <row r="149" spans="1:36" s="15" customFormat="1" x14ac:dyDescent="0.2">
      <c r="A149" s="192"/>
      <c r="B149" s="193"/>
      <c r="C149" s="190"/>
      <c r="D149" s="190"/>
      <c r="E149" s="190"/>
      <c r="F149" s="190"/>
      <c r="G149" s="190"/>
      <c r="H149" s="190"/>
      <c r="I149" s="190"/>
      <c r="J149" s="190"/>
      <c r="K149" s="190"/>
      <c r="L149" s="190"/>
      <c r="M149" s="190"/>
      <c r="N149" s="190"/>
      <c r="O149" s="190"/>
      <c r="P149" s="207"/>
      <c r="Q149" s="183"/>
      <c r="R149" s="183"/>
      <c r="S149" s="183"/>
      <c r="T149" s="180"/>
      <c r="U149" s="180"/>
      <c r="V149" s="180"/>
      <c r="W149" s="180"/>
      <c r="X149" s="180"/>
      <c r="Y149" s="180"/>
      <c r="Z149" s="180"/>
      <c r="AA149" s="180"/>
      <c r="AB149" s="180"/>
      <c r="AC149" s="180"/>
      <c r="AD149" s="180"/>
      <c r="AE149" s="180"/>
      <c r="AF149" s="180"/>
      <c r="AG149" s="183"/>
      <c r="AH149" s="180"/>
      <c r="AI149" s="180"/>
      <c r="AJ149" s="180"/>
    </row>
    <row r="150" spans="1:36" s="15" customFormat="1" x14ac:dyDescent="0.2">
      <c r="A150" s="192"/>
      <c r="B150" s="193"/>
      <c r="C150" s="180"/>
      <c r="D150" s="180"/>
      <c r="E150" s="180"/>
      <c r="F150" s="180"/>
      <c r="G150" s="180"/>
      <c r="H150" s="180"/>
      <c r="I150" s="180"/>
      <c r="J150" s="180"/>
      <c r="K150" s="180"/>
      <c r="L150" s="180"/>
      <c r="M150" s="180"/>
      <c r="N150" s="180"/>
      <c r="O150" s="180"/>
      <c r="P150" s="207"/>
      <c r="Q150" s="183"/>
      <c r="R150" s="183"/>
      <c r="S150" s="183"/>
      <c r="T150" s="180"/>
      <c r="U150" s="180"/>
      <c r="V150" s="180"/>
      <c r="W150" s="180"/>
      <c r="X150" s="180"/>
      <c r="Y150" s="180"/>
      <c r="Z150" s="180"/>
      <c r="AA150" s="180"/>
      <c r="AB150" s="180"/>
      <c r="AC150" s="180"/>
      <c r="AD150" s="180"/>
      <c r="AE150" s="180"/>
      <c r="AF150" s="180"/>
      <c r="AG150" s="183"/>
      <c r="AH150" s="180"/>
      <c r="AI150" s="180"/>
      <c r="AJ150" s="180"/>
    </row>
    <row r="151" spans="1:36" s="15" customFormat="1" x14ac:dyDescent="0.2">
      <c r="A151" s="192"/>
      <c r="B151" s="193"/>
      <c r="C151" s="180"/>
      <c r="D151" s="180"/>
      <c r="E151" s="180"/>
      <c r="F151" s="180"/>
      <c r="G151" s="180"/>
      <c r="H151" s="180"/>
      <c r="I151" s="180"/>
      <c r="J151" s="180"/>
      <c r="K151" s="180"/>
      <c r="L151" s="180"/>
      <c r="M151" s="180"/>
      <c r="N151" s="180"/>
      <c r="O151" s="180"/>
      <c r="P151" s="207"/>
      <c r="Q151" s="183"/>
      <c r="R151" s="183"/>
      <c r="S151" s="183"/>
      <c r="T151" s="180"/>
      <c r="U151" s="180"/>
      <c r="V151" s="180"/>
      <c r="W151" s="180"/>
      <c r="X151" s="180"/>
      <c r="Y151" s="180"/>
      <c r="Z151" s="180"/>
      <c r="AA151" s="180"/>
      <c r="AB151" s="180"/>
      <c r="AC151" s="180"/>
      <c r="AD151" s="180"/>
      <c r="AE151" s="180"/>
      <c r="AF151" s="180"/>
      <c r="AG151" s="183"/>
      <c r="AH151" s="180"/>
      <c r="AI151" s="180"/>
      <c r="AJ151" s="180"/>
    </row>
    <row r="152" spans="1:36" s="15" customFormat="1" x14ac:dyDescent="0.2">
      <c r="A152" s="192"/>
      <c r="B152" s="193"/>
      <c r="C152" s="180"/>
      <c r="D152" s="180"/>
      <c r="E152" s="180"/>
      <c r="F152" s="180"/>
      <c r="G152" s="180"/>
      <c r="H152" s="180"/>
      <c r="I152" s="180"/>
      <c r="J152" s="180"/>
      <c r="K152" s="180"/>
      <c r="L152" s="180"/>
      <c r="M152" s="180"/>
      <c r="N152" s="180"/>
      <c r="O152" s="180"/>
      <c r="P152" s="207"/>
      <c r="Q152" s="183"/>
      <c r="R152" s="183"/>
      <c r="S152" s="183"/>
      <c r="T152" s="180"/>
      <c r="U152" s="180"/>
      <c r="V152" s="180"/>
      <c r="W152" s="180"/>
      <c r="X152" s="180"/>
      <c r="Y152" s="180"/>
      <c r="Z152" s="180"/>
      <c r="AA152" s="180"/>
      <c r="AB152" s="180"/>
      <c r="AC152" s="180"/>
      <c r="AD152" s="180"/>
      <c r="AE152" s="180"/>
      <c r="AF152" s="180"/>
      <c r="AG152" s="183"/>
      <c r="AH152" s="180"/>
      <c r="AI152" s="180"/>
      <c r="AJ152" s="180"/>
    </row>
  </sheetData>
  <sheetProtection algorithmName="SHA-512" hashValue="VP6wDz/RPD3nJ/AUqAt3cbGbnFelzBJebR8Fs/ZgkfYcYJfkFrSlu8bBLTu6qa0BXaQGUSNW7PydlwbuzUaF1w==" saltValue="6ZdFN6qmhs/LaOBTqL9Jbg==" spinCount="100000" sheet="1" objects="1" scenarios="1" selectLockedCells="1"/>
  <mergeCells count="52">
    <mergeCell ref="I19:N19"/>
    <mergeCell ref="C4:O4"/>
    <mergeCell ref="C5:E5"/>
    <mergeCell ref="G5:H5"/>
    <mergeCell ref="C6:E6"/>
    <mergeCell ref="G6:H6"/>
    <mergeCell ref="C15:E15"/>
    <mergeCell ref="K11:L11"/>
    <mergeCell ref="M11:N11"/>
    <mergeCell ref="C12:E12"/>
    <mergeCell ref="C13:E13"/>
    <mergeCell ref="C14:E14"/>
    <mergeCell ref="B7:B8"/>
    <mergeCell ref="C7:E8"/>
    <mergeCell ref="G7:H8"/>
    <mergeCell ref="I7:I8"/>
    <mergeCell ref="C11:E11"/>
    <mergeCell ref="G11:H11"/>
    <mergeCell ref="I11:J11"/>
    <mergeCell ref="E28:F28"/>
    <mergeCell ref="C16:E16"/>
    <mergeCell ref="C17:E17"/>
    <mergeCell ref="C18:E18"/>
    <mergeCell ref="C19:E19"/>
    <mergeCell ref="C20:E20"/>
    <mergeCell ref="C21:E21"/>
    <mergeCell ref="C23:H23"/>
    <mergeCell ref="E24:F24"/>
    <mergeCell ref="E25:F25"/>
    <mergeCell ref="E26:F26"/>
    <mergeCell ref="E27:F27"/>
    <mergeCell ref="C41:F41"/>
    <mergeCell ref="E29:F29"/>
    <mergeCell ref="E30:F30"/>
    <mergeCell ref="C32:H32"/>
    <mergeCell ref="C33:D33"/>
    <mergeCell ref="E33:F33"/>
    <mergeCell ref="C34:D34"/>
    <mergeCell ref="E34:F34"/>
    <mergeCell ref="C35:G35"/>
    <mergeCell ref="C37:G37"/>
    <mergeCell ref="C38:F38"/>
    <mergeCell ref="C39:F39"/>
    <mergeCell ref="C40:F40"/>
    <mergeCell ref="K51:M51"/>
    <mergeCell ref="J52:O52"/>
    <mergeCell ref="C42:F42"/>
    <mergeCell ref="C43:H43"/>
    <mergeCell ref="C44:N44"/>
    <mergeCell ref="C48:E48"/>
    <mergeCell ref="C49:H49"/>
    <mergeCell ref="C50:E50"/>
  </mergeCells>
  <conditionalFormatting sqref="H21:N22">
    <cfRule type="cellIs" dxfId="119" priority="45" operator="lessThan">
      <formula>0.5</formula>
    </cfRule>
  </conditionalFormatting>
  <conditionalFormatting sqref="C44">
    <cfRule type="expression" dxfId="118" priority="42">
      <formula>#REF!="keine *Bitte Gründe unter Sonstige Anmerkungen angeben!"</formula>
    </cfRule>
    <cfRule type="expression" dxfId="117" priority="43">
      <formula>#REF!="keine *Bitte Gründe unter Sonstige Anmerkungen angeben!"</formula>
    </cfRule>
    <cfRule type="notContainsBlanks" dxfId="116" priority="46">
      <formula>LEN(TRIM(C44))&gt;0</formula>
    </cfRule>
  </conditionalFormatting>
  <conditionalFormatting sqref="H37:N37 C43:N43 C32 C23 C5:N5 C9:F9 C6:H8 C10:N13 C14 F14:N14 J24:N28 C24:H30 C44 C37:G42 G38:N42 C20:N21 C19 C33:N34 F19:H19 C15:N18">
    <cfRule type="expression" dxfId="115" priority="39">
      <formula>Auswahl_LSA_aktiv=FALSE</formula>
    </cfRule>
  </conditionalFormatting>
  <conditionalFormatting sqref="H37:N37">
    <cfRule type="expression" dxfId="114" priority="38">
      <formula>Auswahl_LSA_aktiv=FALSE</formula>
    </cfRule>
  </conditionalFormatting>
  <conditionalFormatting sqref="C32:N32">
    <cfRule type="expression" dxfId="113" priority="37">
      <formula>Auswahl_LSA_aktiv=FALSE</formula>
    </cfRule>
  </conditionalFormatting>
  <conditionalFormatting sqref="C33 E33:N33">
    <cfRule type="expression" dxfId="112" priority="36">
      <formula>Auswahl_LSA_aktiv=FALSE</formula>
    </cfRule>
  </conditionalFormatting>
  <conditionalFormatting sqref="C33:N35">
    <cfRule type="expression" dxfId="111" priority="35">
      <formula>Opt_Regelung=1</formula>
    </cfRule>
  </conditionalFormatting>
  <conditionalFormatting sqref="C28:H28 J28:N28">
    <cfRule type="expression" dxfId="110" priority="33">
      <formula>Auswahl_LSA_aktiv=FALSE</formula>
    </cfRule>
  </conditionalFormatting>
  <conditionalFormatting sqref="I14:J14">
    <cfRule type="expression" dxfId="109" priority="22">
      <formula>$I$11="Bitte auswählen"</formula>
    </cfRule>
  </conditionalFormatting>
  <conditionalFormatting sqref="K14:L14">
    <cfRule type="expression" dxfId="108" priority="21">
      <formula>$K$11="Bitte auswählen"</formula>
    </cfRule>
  </conditionalFormatting>
  <conditionalFormatting sqref="M14:N14">
    <cfRule type="expression" dxfId="107" priority="20">
      <formula>$M$11="Bitte auswählen"</formula>
    </cfRule>
  </conditionalFormatting>
  <conditionalFormatting sqref="G12:H14 C25:H25">
    <cfRule type="expression" dxfId="106" priority="49">
      <formula>$G$145=FALSE</formula>
    </cfRule>
  </conditionalFormatting>
  <conditionalFormatting sqref="I12:J14 C26:H26">
    <cfRule type="expression" dxfId="105" priority="50">
      <formula>$G$146=FALSE</formula>
    </cfRule>
  </conditionalFormatting>
  <conditionalFormatting sqref="K12:L14 C27:H27">
    <cfRule type="expression" dxfId="104" priority="51">
      <formula>$G$147=FALSE</formula>
    </cfRule>
  </conditionalFormatting>
  <conditionalFormatting sqref="M12:N14 C28:H28">
    <cfRule type="expression" dxfId="103" priority="52">
      <formula>$G$148=FALSE</formula>
    </cfRule>
  </conditionalFormatting>
  <conditionalFormatting sqref="C32:H35">
    <cfRule type="expression" dxfId="102" priority="17">
      <formula>$G$19=""</formula>
    </cfRule>
    <cfRule type="expression" dxfId="101" priority="18">
      <formula>($G$19&lt;=$H$19)</formula>
    </cfRule>
  </conditionalFormatting>
  <conditionalFormatting sqref="H29">
    <cfRule type="expression" dxfId="100" priority="11">
      <formula>$E$29=""</formula>
    </cfRule>
  </conditionalFormatting>
  <conditionalFormatting sqref="H30">
    <cfRule type="expression" dxfId="99" priority="10">
      <formula>$E$30=""</formula>
    </cfRule>
  </conditionalFormatting>
  <conditionalFormatting sqref="I19">
    <cfRule type="expression" dxfId="98" priority="1">
      <formula>Auswahl_LSA_aktiv=FALSE</formula>
    </cfRule>
  </conditionalFormatting>
  <dataValidations count="9">
    <dataValidation type="decimal" operator="greaterThan" allowBlank="1" showInputMessage="1" showErrorMessage="1" sqref="D25:D30">
      <formula1>0</formula1>
    </dataValidation>
    <dataValidation type="whole" allowBlank="1" showInputMessage="1" showErrorMessage="1" sqref="E25:E28 G25:G28 F25:F26 F28">
      <formula1>0</formula1>
      <formula2>9999</formula2>
    </dataValidation>
    <dataValidation type="custom" allowBlank="1" showInputMessage="1" showErrorMessage="1" sqref="I12:J12">
      <formula1>I11&lt;&gt;"Bitte auswählen"</formula1>
    </dataValidation>
    <dataValidation type="custom" allowBlank="1" showInputMessage="1" showErrorMessage="1" errorTitle="Verkehrssituation definieren!" error="Wählen Sie zunächst die jeweilige Verkehrssituation aus." sqref="G12">
      <formula1>G11&lt;&gt;"Bitte auswählen"</formula1>
    </dataValidation>
    <dataValidation type="custom" errorStyle="warning" allowBlank="1" showInputMessage="1" showErrorMessage="1" errorTitle="Verkehrssituation definieren!" error="Wählen Sie zunächst die jeweilige Verkehrssituation aus." sqref="H12">
      <formula1>H11&lt;&gt;"Bitte auswählen"</formula1>
    </dataValidation>
    <dataValidation type="whole" allowBlank="1" showErrorMessage="1" errorTitle="Betriebsstunden" error="Bitte geben Sie die Betriebsstunden als Stunden pro Jahr ein." sqref="G18:G19">
      <formula1>1</formula1>
      <formula2>8760</formula2>
    </dataValidation>
    <dataValidation type="list" allowBlank="1" showInputMessage="1" showErrorMessage="1" sqref="S7">
      <formula1>Beleuchtungssituation</formula1>
    </dataValidation>
    <dataValidation type="decimal" allowBlank="1" showErrorMessage="1" errorTitle="Leistung" error="Bitte geben Sie die Leistung in Watt an." sqref="G16:N16">
      <formula1>0</formula1>
      <formula2>99999</formula2>
    </dataValidation>
    <dataValidation type="whole" allowBlank="1" showErrorMessage="1" errorTitle="Anzahl" error="Bitte geben Sie die Anzahl als ganze Zahl an." sqref="G13:N14">
      <formula1>0</formula1>
      <formula2>99999</formula2>
    </dataValidation>
  </dataValidations>
  <pageMargins left="0.43307086614173229"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Check Box 1">
              <controlPr defaultSize="0" autoFill="0" autoLine="0" autoPict="0">
                <anchor moveWithCells="1">
                  <from>
                    <xdr:col>7</xdr:col>
                    <xdr:colOff>219075</xdr:colOff>
                    <xdr:row>2</xdr:row>
                    <xdr:rowOff>66675</xdr:rowOff>
                  </from>
                  <to>
                    <xdr:col>8</xdr:col>
                    <xdr:colOff>257175</xdr:colOff>
                    <xdr:row>2</xdr:row>
                    <xdr:rowOff>276225</xdr:rowOff>
                  </to>
                </anchor>
              </controlPr>
            </control>
          </mc:Choice>
        </mc:AlternateContent>
        <mc:AlternateContent xmlns:mc="http://schemas.openxmlformats.org/markup-compatibility/2006">
          <mc:Choice Requires="x14">
            <control shapeId="115714" r:id="rId5" name="Check Box 2">
              <controlPr defaultSize="0" autoFill="0" autoLine="0" autoPict="0">
                <anchor moveWithCells="1">
                  <from>
                    <xdr:col>6</xdr:col>
                    <xdr:colOff>28575</xdr:colOff>
                    <xdr:row>9</xdr:row>
                    <xdr:rowOff>228600</xdr:rowOff>
                  </from>
                  <to>
                    <xdr:col>7</xdr:col>
                    <xdr:colOff>47625</xdr:colOff>
                    <xdr:row>11</xdr:row>
                    <xdr:rowOff>9525</xdr:rowOff>
                  </to>
                </anchor>
              </controlPr>
            </control>
          </mc:Choice>
        </mc:AlternateContent>
        <mc:AlternateContent xmlns:mc="http://schemas.openxmlformats.org/markup-compatibility/2006">
          <mc:Choice Requires="x14">
            <control shapeId="115715" r:id="rId6" name="Check Box 3">
              <controlPr defaultSize="0" autoFill="0" autoLine="0" autoPict="0">
                <anchor moveWithCells="1">
                  <from>
                    <xdr:col>8</xdr:col>
                    <xdr:colOff>47625</xdr:colOff>
                    <xdr:row>10</xdr:row>
                    <xdr:rowOff>0</xdr:rowOff>
                  </from>
                  <to>
                    <xdr:col>8</xdr:col>
                    <xdr:colOff>600075</xdr:colOff>
                    <xdr:row>11</xdr:row>
                    <xdr:rowOff>9525</xdr:rowOff>
                  </to>
                </anchor>
              </controlPr>
            </control>
          </mc:Choice>
        </mc:AlternateContent>
        <mc:AlternateContent xmlns:mc="http://schemas.openxmlformats.org/markup-compatibility/2006">
          <mc:Choice Requires="x14">
            <control shapeId="115716" r:id="rId7" name="Check Box 4">
              <controlPr defaultSize="0" autoFill="0" autoLine="0" autoPict="0">
                <anchor moveWithCells="1">
                  <from>
                    <xdr:col>10</xdr:col>
                    <xdr:colOff>38100</xdr:colOff>
                    <xdr:row>9</xdr:row>
                    <xdr:rowOff>228600</xdr:rowOff>
                  </from>
                  <to>
                    <xdr:col>10</xdr:col>
                    <xdr:colOff>752475</xdr:colOff>
                    <xdr:row>11</xdr:row>
                    <xdr:rowOff>9525</xdr:rowOff>
                  </to>
                </anchor>
              </controlPr>
            </control>
          </mc:Choice>
        </mc:AlternateContent>
        <mc:AlternateContent xmlns:mc="http://schemas.openxmlformats.org/markup-compatibility/2006">
          <mc:Choice Requires="x14">
            <control shapeId="115717" r:id="rId8" name="Check Box 5">
              <controlPr defaultSize="0" autoFill="0" autoLine="0" autoPict="0">
                <anchor moveWithCells="1">
                  <from>
                    <xdr:col>12</xdr:col>
                    <xdr:colOff>19050</xdr:colOff>
                    <xdr:row>10</xdr:row>
                    <xdr:rowOff>0</xdr:rowOff>
                  </from>
                  <to>
                    <xdr:col>12</xdr:col>
                    <xdr:colOff>666750</xdr:colOff>
                    <xdr:row>11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BD17FAA0-3166-42B1-AFBD-137E8B7BFBE1}">
            <xm:f>menu!$G$1=TRUE</xm:f>
            <x14:dxf>
              <fill>
                <patternFill patternType="lightDown">
                  <bgColor theme="0" tint="-0.499984740745262"/>
                </patternFill>
              </fill>
            </x14:dxf>
          </x14:cfRule>
          <x14:cfRule type="expression" priority="44" id="{7E5AE2CB-AFD6-4581-8A16-9BF5DDCEF16E}">
            <xm:f>menu!$F$1=TRUE</xm:f>
            <x14:dxf>
              <fill>
                <patternFill patternType="lightDown">
                  <fgColor auto="1"/>
                  <bgColor theme="0" tint="-0.499984740745262"/>
                </patternFill>
              </fill>
            </x14:dxf>
          </x14:cfRule>
          <xm:sqref>C26:G26 C27:E27 G27</xm:sqref>
        </x14:conditionalFormatting>
        <x14:conditionalFormatting xmlns:xm="http://schemas.microsoft.com/office/excel/2006/main">
          <x14:cfRule type="iconSet" priority="40" id="{35238405-F8E2-4EA0-882A-7E474F0298FA}">
            <x14:iconSet showValue="0" custom="1">
              <x14:cfvo type="percent">
                <xm:f>0</xm:f>
              </x14:cfvo>
              <x14:cfvo type="num">
                <xm:f>0</xm:f>
              </x14:cfvo>
              <x14:cfvo type="num">
                <xm:f>1</xm:f>
              </x14:cfvo>
              <x14:cfIcon iconSet="3Symbols2" iconId="1"/>
              <x14:cfIcon iconSet="3Symbols2" iconId="0"/>
              <x14:cfIcon iconSet="3Symbols2" iconId="2"/>
            </x14:iconSet>
          </x14:cfRule>
          <xm:sqref>O11</xm:sqref>
        </x14:conditionalFormatting>
        <x14:conditionalFormatting xmlns:xm="http://schemas.microsoft.com/office/excel/2006/main">
          <x14:cfRule type="iconSet" priority="34" id="{BE4ACB62-EF0B-4246-B2C8-B37A19173788}">
            <x14:iconSet showValue="0" custom="1">
              <x14:cfvo type="percent">
                <xm:f>0</xm:f>
              </x14:cfvo>
              <x14:cfvo type="num">
                <xm:f>0</xm:f>
              </x14:cfvo>
              <x14:cfvo type="num">
                <xm:f>1</xm:f>
              </x14:cfvo>
              <x14:cfIcon iconSet="3Symbols2" iconId="1"/>
              <x14:cfIcon iconSet="3Symbols2" iconId="0"/>
              <x14:cfIcon iconSet="3Symbols2" iconId="2"/>
            </x14:iconSet>
          </x14:cfRule>
          <xm:sqref>O34</xm:sqref>
        </x14:conditionalFormatting>
        <x14:conditionalFormatting xmlns:xm="http://schemas.microsoft.com/office/excel/2006/main">
          <x14:cfRule type="iconSet" priority="32" id="{FD58D214-BC01-4A0C-9BA9-24758FA5E777}">
            <x14:iconSet showValue="0" custom="1">
              <x14:cfvo type="percent">
                <xm:f>0</xm:f>
              </x14:cfvo>
              <x14:cfvo type="num">
                <xm:f>0</xm:f>
              </x14:cfvo>
              <x14:cfvo type="num">
                <xm:f>1</xm:f>
              </x14:cfvo>
              <x14:cfIcon iconSet="3Symbols2" iconId="1"/>
              <x14:cfIcon iconSet="3Symbols2" iconId="0"/>
              <x14:cfIcon iconSet="3Symbols2" iconId="2"/>
            </x14:iconSet>
          </x14:cfRule>
          <xm:sqref>I6</xm:sqref>
        </x14:conditionalFormatting>
        <x14:conditionalFormatting xmlns:xm="http://schemas.microsoft.com/office/excel/2006/main">
          <x14:cfRule type="iconSet" priority="31" id="{CF32AF59-38CE-492B-BA1C-CE1BA29CB9ED}">
            <x14:iconSet showValue="0" custom="1">
              <x14:cfvo type="percent">
                <xm:f>0</xm:f>
              </x14:cfvo>
              <x14:cfvo type="num">
                <xm:f>0</xm:f>
              </x14:cfvo>
              <x14:cfvo type="num">
                <xm:f>1</xm:f>
              </x14:cfvo>
              <x14:cfIcon iconSet="3Symbols2" iconId="1"/>
              <x14:cfIcon iconSet="3Symbols2" iconId="0"/>
              <x14:cfIcon iconSet="3Symbols2" iconId="2"/>
            </x14:iconSet>
          </x14:cfRule>
          <xm:sqref>I7</xm:sqref>
        </x14:conditionalFormatting>
        <x14:conditionalFormatting xmlns:xm="http://schemas.microsoft.com/office/excel/2006/main">
          <x14:cfRule type="iconSet" priority="30" id="{A9A7629D-7032-4111-A950-5304FE999814}">
            <x14:iconSet showValue="0" custom="1">
              <x14:cfvo type="percent">
                <xm:f>0</xm:f>
              </x14:cfvo>
              <x14:cfvo type="num">
                <xm:f>0</xm:f>
              </x14:cfvo>
              <x14:cfvo type="num">
                <xm:f>1</xm:f>
              </x14:cfvo>
              <x14:cfIcon iconSet="3Symbols2" iconId="1"/>
              <x14:cfIcon iconSet="3Symbols2" iconId="0"/>
              <x14:cfIcon iconSet="3Symbols2" iconId="2"/>
            </x14:iconSet>
          </x14:cfRule>
          <xm:sqref>O12</xm:sqref>
        </x14:conditionalFormatting>
        <x14:conditionalFormatting xmlns:xm="http://schemas.microsoft.com/office/excel/2006/main">
          <x14:cfRule type="iconSet" priority="29" id="{D6C90666-9CE2-4581-89C3-544D36788D45}">
            <x14:iconSet showValue="0" custom="1">
              <x14:cfvo type="percent">
                <xm:f>0</xm:f>
              </x14:cfvo>
              <x14:cfvo type="num">
                <xm:f>0</xm:f>
              </x14:cfvo>
              <x14:cfvo type="num">
                <xm:f>1</xm:f>
              </x14:cfvo>
              <x14:cfIcon iconSet="3Symbols2" iconId="1"/>
              <x14:cfIcon iconSet="3Symbols2" iconId="0"/>
              <x14:cfIcon iconSet="3Symbols2" iconId="2"/>
            </x14:iconSet>
          </x14:cfRule>
          <xm:sqref>O13</xm:sqref>
        </x14:conditionalFormatting>
        <x14:conditionalFormatting xmlns:xm="http://schemas.microsoft.com/office/excel/2006/main">
          <x14:cfRule type="iconSet" priority="28" id="{02575B1E-98C0-47A8-952C-405504F246B5}">
            <x14:iconSet showValue="0" custom="1">
              <x14:cfvo type="percent">
                <xm:f>0</xm:f>
              </x14:cfvo>
              <x14:cfvo type="num">
                <xm:f>0</xm:f>
              </x14:cfvo>
              <x14:cfvo type="num">
                <xm:f>1</xm:f>
              </x14:cfvo>
              <x14:cfIcon iconSet="3Symbols2" iconId="1"/>
              <x14:cfIcon iconSet="3Symbols2" iconId="0"/>
              <x14:cfIcon iconSet="3Symbols2" iconId="2"/>
            </x14:iconSet>
          </x14:cfRule>
          <xm:sqref>O16</xm:sqref>
        </x14:conditionalFormatting>
        <x14:conditionalFormatting xmlns:xm="http://schemas.microsoft.com/office/excel/2006/main">
          <x14:cfRule type="iconSet" priority="27" id="{9AD169B1-DF83-4F4C-8E8D-F9B4CB41519A}">
            <x14:iconSet showValue="0" custom="1">
              <x14:cfvo type="percent">
                <xm:f>0</xm:f>
              </x14:cfvo>
              <x14:cfvo type="num">
                <xm:f>0</xm:f>
              </x14:cfvo>
              <x14:cfvo type="num">
                <xm:f>1</xm:f>
              </x14:cfvo>
              <x14:cfIcon iconSet="3Symbols2" iconId="1"/>
              <x14:cfIcon iconSet="3Symbols2" iconId="0"/>
              <x14:cfIcon iconSet="3Symbols2" iconId="2"/>
            </x14:iconSet>
          </x14:cfRule>
          <xm:sqref>O17</xm:sqref>
        </x14:conditionalFormatting>
        <x14:conditionalFormatting xmlns:xm="http://schemas.microsoft.com/office/excel/2006/main">
          <x14:cfRule type="iconSet" priority="26" id="{360B032A-26A9-4B02-898E-CF592F7F3776}">
            <x14:iconSet showValue="0" custom="1">
              <x14:cfvo type="percent">
                <xm:f>0</xm:f>
              </x14:cfvo>
              <x14:cfvo type="num">
                <xm:f>0</xm:f>
              </x14:cfvo>
              <x14:cfvo type="num">
                <xm:f>1</xm:f>
              </x14:cfvo>
              <x14:cfIcon iconSet="3Symbols2" iconId="1"/>
              <x14:cfIcon iconSet="3Symbols2" iconId="0"/>
              <x14:cfIcon iconSet="3Symbols2" iconId="2"/>
            </x14:iconSet>
          </x14:cfRule>
          <xm:sqref>O20</xm:sqref>
        </x14:conditionalFormatting>
        <x14:conditionalFormatting xmlns:xm="http://schemas.microsoft.com/office/excel/2006/main">
          <x14:cfRule type="iconSet" priority="25" id="{E8516E2C-B566-425D-9326-18E372F16372}">
            <x14:iconSet showValue="0" custom="1">
              <x14:cfvo type="percent">
                <xm:f>0</xm:f>
              </x14:cfvo>
              <x14:cfvo type="num">
                <xm:f>0</xm:f>
              </x14:cfvo>
              <x14:cfvo type="num">
                <xm:f>1</xm:f>
              </x14:cfvo>
              <x14:cfIcon iconSet="3Symbols2" iconId="1"/>
              <x14:cfIcon iconSet="3Symbols2" iconId="0"/>
              <x14:cfIcon iconSet="3Symbols2" iconId="2"/>
            </x14:iconSet>
          </x14:cfRule>
          <xm:sqref>O21</xm:sqref>
        </x14:conditionalFormatting>
        <x14:conditionalFormatting xmlns:xm="http://schemas.microsoft.com/office/excel/2006/main">
          <x14:cfRule type="iconSet" priority="23" id="{586F5C1B-8EFB-429F-B9C3-A01E7E02270A}">
            <x14:iconSet showValue="0" custom="1">
              <x14:cfvo type="percent">
                <xm:f>0</xm:f>
              </x14:cfvo>
              <x14:cfvo type="num">
                <xm:f>0</xm:f>
              </x14:cfvo>
              <x14:cfvo type="num">
                <xm:f>1</xm:f>
              </x14:cfvo>
              <x14:cfIcon iconSet="3Symbols2" iconId="1"/>
              <x14:cfIcon iconSet="3Symbols2" iconId="0"/>
              <x14:cfIcon iconSet="3Symbols2" iconId="2"/>
            </x14:iconSet>
          </x14:cfRule>
          <xm:sqref>O44</xm:sqref>
        </x14:conditionalFormatting>
        <x14:conditionalFormatting xmlns:xm="http://schemas.microsoft.com/office/excel/2006/main">
          <x14:cfRule type="iconSet" priority="47" id="{79439213-7746-4EE8-83E6-F47978A24764}">
            <x14:iconSet showValue="0" custom="1">
              <x14:cfvo type="percent">
                <xm:f>0</xm:f>
              </x14:cfvo>
              <x14:cfvo type="num">
                <xm:f>0</xm:f>
              </x14:cfvo>
              <x14:cfvo type="num">
                <xm:f>1</xm:f>
              </x14:cfvo>
              <x14:cfIcon iconSet="3Symbols2" iconId="1"/>
              <x14:cfIcon iconSet="3Symbols2" iconId="0"/>
              <x14:cfIcon iconSet="3Symbols2" iconId="2"/>
            </x14:iconSet>
          </x14:cfRule>
          <xm:sqref>O18</xm:sqref>
        </x14:conditionalFormatting>
        <x14:conditionalFormatting xmlns:xm="http://schemas.microsoft.com/office/excel/2006/main">
          <x14:cfRule type="iconSet" priority="48" id="{ED54392B-FFB8-4212-A0C4-74C20FC251BD}">
            <x14:iconSet showValue="0" custom="1">
              <x14:cfvo type="percent">
                <xm:f>0</xm:f>
              </x14:cfvo>
              <x14:cfvo type="num">
                <xm:f>0</xm:f>
              </x14:cfvo>
              <x14:cfvo type="num">
                <xm:f>1</xm:f>
              </x14:cfvo>
              <x14:cfIcon iconSet="3Symbols2" iconId="1"/>
              <x14:cfIcon iconSet="3Symbols2" iconId="0"/>
              <x14:cfIcon iconSet="3Symbols2" iconId="2"/>
            </x14:iconSet>
          </x14:cfRule>
          <xm:sqref>O14</xm:sqref>
        </x14:conditionalFormatting>
        <x14:conditionalFormatting xmlns:xm="http://schemas.microsoft.com/office/excel/2006/main">
          <x14:cfRule type="iconSet" priority="19" id="{48234E87-681C-4876-8A08-D512E58F5A8F}">
            <x14:iconSet showValue="0" custom="1">
              <x14:cfvo type="percent">
                <xm:f>0</xm:f>
              </x14:cfvo>
              <x14:cfvo type="num">
                <xm:f>0</xm:f>
              </x14:cfvo>
              <x14:cfvo type="num">
                <xm:f>1</xm:f>
              </x14:cfvo>
              <x14:cfIcon iconSet="3Symbols2" iconId="1"/>
              <x14:cfIcon iconSet="3Symbols2" iconId="0"/>
              <x14:cfIcon iconSet="3Symbols2" iconId="2"/>
            </x14:iconSet>
          </x14:cfRule>
          <xm:sqref>O35</xm:sqref>
        </x14:conditionalFormatting>
        <x14:conditionalFormatting xmlns:xm="http://schemas.microsoft.com/office/excel/2006/main">
          <x14:cfRule type="iconSet" priority="9" id="{D419BE28-071A-4D98-B514-8B96758C9A66}">
            <x14:iconSet showValue="0" custom="1">
              <x14:cfvo type="percent">
                <xm:f>0</xm:f>
              </x14:cfvo>
              <x14:cfvo type="num">
                <xm:f>0</xm:f>
              </x14:cfvo>
              <x14:cfvo type="num">
                <xm:f>1</xm:f>
              </x14:cfvo>
              <x14:cfIcon iconSet="3Symbols2" iconId="1"/>
              <x14:cfIcon iconSet="3Symbols2" iconId="0"/>
              <x14:cfIcon iconSet="3Symbols2" iconId="2"/>
            </x14:iconSet>
          </x14:cfRule>
          <xm:sqref>O19</xm:sqref>
        </x14:conditionalFormatting>
        <x14:conditionalFormatting xmlns:xm="http://schemas.microsoft.com/office/excel/2006/main">
          <x14:cfRule type="iconSet" priority="7" id="{44882F9B-185E-4E75-822B-AE5CD74D51FB}">
            <x14:iconSet showValue="0" custom="1">
              <x14:cfvo type="percent">
                <xm:f>0</xm:f>
              </x14:cfvo>
              <x14:cfvo type="num">
                <xm:f>0</xm:f>
              </x14:cfvo>
              <x14:cfvo type="num">
                <xm:f>1</xm:f>
              </x14:cfvo>
              <x14:cfIcon iconSet="3Symbols2" iconId="1"/>
              <x14:cfIcon iconSet="3Symbols2" iconId="0"/>
              <x14:cfIcon iconSet="3Symbols2" iconId="2"/>
            </x14:iconSet>
          </x14:cfRule>
          <xm:sqref>O25</xm:sqref>
        </x14:conditionalFormatting>
        <x14:conditionalFormatting xmlns:xm="http://schemas.microsoft.com/office/excel/2006/main">
          <x14:cfRule type="iconSet" priority="6" id="{7C5C484C-D8F1-473D-8ADF-2CB110B8E41A}">
            <x14:iconSet showValue="0" custom="1">
              <x14:cfvo type="percent">
                <xm:f>0</xm:f>
              </x14:cfvo>
              <x14:cfvo type="num">
                <xm:f>0</xm:f>
              </x14:cfvo>
              <x14:cfvo type="num">
                <xm:f>1</xm:f>
              </x14:cfvo>
              <x14:cfIcon iconSet="3Symbols2" iconId="1"/>
              <x14:cfIcon iconSet="3Symbols2" iconId="0"/>
              <x14:cfIcon iconSet="3Symbols2" iconId="2"/>
            </x14:iconSet>
          </x14:cfRule>
          <xm:sqref>O26</xm:sqref>
        </x14:conditionalFormatting>
        <x14:conditionalFormatting xmlns:xm="http://schemas.microsoft.com/office/excel/2006/main">
          <x14:cfRule type="iconSet" priority="5" id="{B6D17E88-8ADC-4586-913F-FB07BB594FD9}">
            <x14:iconSet showValue="0" custom="1">
              <x14:cfvo type="percent">
                <xm:f>0</xm:f>
              </x14:cfvo>
              <x14:cfvo type="num">
                <xm:f>0</xm:f>
              </x14:cfvo>
              <x14:cfvo type="num">
                <xm:f>1</xm:f>
              </x14:cfvo>
              <x14:cfIcon iconSet="3Symbols2" iconId="1"/>
              <x14:cfIcon iconSet="3Symbols2" iconId="0"/>
              <x14:cfIcon iconSet="3Symbols2" iconId="2"/>
            </x14:iconSet>
          </x14:cfRule>
          <xm:sqref>O27</xm:sqref>
        </x14:conditionalFormatting>
        <x14:conditionalFormatting xmlns:xm="http://schemas.microsoft.com/office/excel/2006/main">
          <x14:cfRule type="iconSet" priority="4" id="{C57D2869-48D5-4B8A-8044-077E7F266537}">
            <x14:iconSet showValue="0" custom="1">
              <x14:cfvo type="percent">
                <xm:f>0</xm:f>
              </x14:cfvo>
              <x14:cfvo type="num">
                <xm:f>0</xm:f>
              </x14:cfvo>
              <x14:cfvo type="num">
                <xm:f>1</xm:f>
              </x14:cfvo>
              <x14:cfIcon iconSet="3Symbols2" iconId="1"/>
              <x14:cfIcon iconSet="3Symbols2" iconId="0"/>
              <x14:cfIcon iconSet="3Symbols2" iconId="2"/>
            </x14:iconSet>
          </x14:cfRule>
          <xm:sqref>O28</xm:sqref>
        </x14:conditionalFormatting>
        <x14:conditionalFormatting xmlns:xm="http://schemas.microsoft.com/office/excel/2006/main">
          <x14:cfRule type="iconSet" priority="3" id="{726F034C-141A-463C-819E-2C6671FA5930}">
            <x14:iconSet showValue="0" custom="1">
              <x14:cfvo type="percent">
                <xm:f>0</xm:f>
              </x14:cfvo>
              <x14:cfvo type="num">
                <xm:f>0</xm:f>
              </x14:cfvo>
              <x14:cfvo type="num">
                <xm:f>1</xm:f>
              </x14:cfvo>
              <x14:cfIcon iconSet="3Symbols2" iconId="1"/>
              <x14:cfIcon iconSet="3Symbols2" iconId="0"/>
              <x14:cfIcon iconSet="3Symbols2" iconId="2"/>
            </x14:iconSet>
          </x14:cfRule>
          <xm:sqref>O29</xm:sqref>
        </x14:conditionalFormatting>
        <x14:conditionalFormatting xmlns:xm="http://schemas.microsoft.com/office/excel/2006/main">
          <x14:cfRule type="iconSet" priority="2" id="{A2B24567-2F0C-46D4-8339-D0D8A2984535}">
            <x14:iconSet showValue="0" custom="1">
              <x14:cfvo type="percent">
                <xm:f>0</xm:f>
              </x14:cfvo>
              <x14:cfvo type="num">
                <xm:f>0</xm:f>
              </x14:cfvo>
              <x14:cfvo type="num">
                <xm:f>1</xm:f>
              </x14:cfvo>
              <x14:cfIcon iconSet="3Symbols2" iconId="1"/>
              <x14:cfIcon iconSet="3Symbols2" iconId="0"/>
              <x14:cfIcon iconSet="3Symbols2" iconId="2"/>
            </x14:iconSet>
          </x14:cfRule>
          <xm:sqref>O30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J152"/>
  <sheetViews>
    <sheetView showGridLines="0" showRowColHeaders="0" zoomScaleNormal="100" zoomScaleSheetLayoutView="100" workbookViewId="0">
      <selection activeCell="G6" sqref="G6:H6"/>
    </sheetView>
  </sheetViews>
  <sheetFormatPr baseColWidth="10" defaultColWidth="11.42578125" defaultRowHeight="12.75" x14ac:dyDescent="0.2"/>
  <cols>
    <col min="1" max="1" width="2.5703125" style="17" customWidth="1"/>
    <col min="2" max="2" width="3.28515625" style="48" bestFit="1" customWidth="1"/>
    <col min="3" max="3" width="24.85546875" style="1" customWidth="1"/>
    <col min="4" max="4" width="8.42578125" style="1" customWidth="1"/>
    <col min="5" max="5" width="11.5703125" style="1" customWidth="1"/>
    <col min="6" max="6" width="2.28515625" style="1" customWidth="1"/>
    <col min="7" max="14" width="11.5703125" style="1" customWidth="1"/>
    <col min="15" max="15" width="2.85546875" style="1" customWidth="1"/>
    <col min="16" max="16" width="20.7109375" style="15" customWidth="1"/>
    <col min="17" max="17" width="4.5703125" style="15" customWidth="1"/>
    <col min="18" max="18" width="5.7109375" style="15" customWidth="1"/>
    <col min="19" max="19" width="1.28515625" style="15" customWidth="1"/>
    <col min="20" max="32" width="10.28515625" style="1" customWidth="1"/>
    <col min="33" max="33" width="9.140625" style="20" customWidth="1"/>
    <col min="34" max="34" width="11" style="1" customWidth="1"/>
    <col min="35" max="35" width="5.7109375" style="1" customWidth="1"/>
    <col min="36" max="36" width="6.140625" style="1" customWidth="1"/>
    <col min="37" max="16384" width="11.42578125" style="17"/>
  </cols>
  <sheetData>
    <row r="1" spans="1:36" ht="24" customHeight="1" x14ac:dyDescent="0.2">
      <c r="A1" s="192" t="s">
        <v>119</v>
      </c>
      <c r="B1" s="193"/>
      <c r="C1" s="180"/>
      <c r="D1" s="180"/>
      <c r="E1" s="194"/>
      <c r="F1" s="180"/>
      <c r="G1" s="180"/>
      <c r="H1" s="180"/>
      <c r="I1" s="180"/>
      <c r="J1" s="180"/>
      <c r="K1" s="180"/>
      <c r="L1" s="180"/>
      <c r="M1" s="180"/>
      <c r="N1" s="180"/>
      <c r="O1" s="180"/>
      <c r="P1" s="183"/>
      <c r="Q1" s="183"/>
      <c r="R1" s="183"/>
      <c r="S1" s="183"/>
      <c r="T1" s="180"/>
      <c r="U1" s="180"/>
      <c r="V1" s="180"/>
      <c r="W1" s="180"/>
      <c r="X1" s="180"/>
      <c r="Y1" s="180"/>
      <c r="Z1" s="180"/>
      <c r="AA1" s="180"/>
      <c r="AB1" s="180"/>
      <c r="AC1" s="180"/>
      <c r="AD1" s="180"/>
      <c r="AE1" s="180"/>
      <c r="AF1" s="180"/>
      <c r="AG1" s="183"/>
      <c r="AH1" s="180"/>
      <c r="AI1" s="180"/>
      <c r="AJ1" s="180"/>
    </row>
    <row r="2" spans="1:36" ht="24" customHeight="1" x14ac:dyDescent="0.3">
      <c r="A2" s="192"/>
      <c r="B2" s="17"/>
      <c r="C2" s="210"/>
      <c r="D2" s="210"/>
      <c r="E2" s="210"/>
      <c r="F2" s="210"/>
      <c r="G2" s="210"/>
      <c r="H2" s="210"/>
      <c r="I2" s="210"/>
      <c r="J2" s="210"/>
      <c r="K2" s="210"/>
      <c r="L2" s="210"/>
      <c r="M2" s="210"/>
      <c r="N2" s="210"/>
      <c r="O2" s="210"/>
      <c r="P2" s="211"/>
      <c r="Q2" s="195"/>
      <c r="R2" s="185"/>
      <c r="S2" s="185"/>
      <c r="T2" s="181"/>
      <c r="U2" s="181"/>
      <c r="V2" s="181"/>
      <c r="W2" s="181"/>
      <c r="X2" s="181"/>
      <c r="Y2" s="181"/>
      <c r="Z2" s="181"/>
      <c r="AA2" s="181"/>
      <c r="AB2" s="181"/>
      <c r="AC2" s="181"/>
      <c r="AD2" s="181"/>
      <c r="AE2" s="181"/>
      <c r="AF2" s="181"/>
      <c r="AG2" s="196"/>
      <c r="AH2" s="180"/>
      <c r="AI2" s="180"/>
      <c r="AJ2" s="180"/>
    </row>
    <row r="3" spans="1:36" ht="24" customHeight="1" x14ac:dyDescent="0.2">
      <c r="A3" s="192"/>
      <c r="B3" s="17"/>
      <c r="L3" s="113" t="s">
        <v>109</v>
      </c>
      <c r="M3" s="113"/>
      <c r="N3" s="153"/>
      <c r="O3" s="153"/>
      <c r="P3" s="183"/>
      <c r="Q3" s="183"/>
      <c r="R3" s="185"/>
      <c r="S3" s="185"/>
      <c r="T3" s="181"/>
      <c r="U3" s="181"/>
      <c r="V3" s="181"/>
      <c r="W3" s="181"/>
      <c r="X3" s="181"/>
      <c r="Y3" s="181"/>
      <c r="Z3" s="181"/>
      <c r="AA3" s="181"/>
      <c r="AB3" s="181"/>
      <c r="AC3" s="181"/>
      <c r="AD3" s="181"/>
      <c r="AE3" s="181"/>
      <c r="AF3" s="181"/>
      <c r="AG3" s="183"/>
      <c r="AH3" s="180"/>
      <c r="AI3" s="180"/>
      <c r="AJ3" s="180"/>
    </row>
    <row r="4" spans="1:36" ht="24" customHeight="1" x14ac:dyDescent="0.2">
      <c r="A4" s="192"/>
      <c r="B4" s="17"/>
      <c r="C4" s="358" t="s">
        <v>71</v>
      </c>
      <c r="D4" s="358"/>
      <c r="E4" s="358"/>
      <c r="F4" s="358"/>
      <c r="G4" s="358"/>
      <c r="H4" s="358"/>
      <c r="I4" s="358"/>
      <c r="J4" s="358"/>
      <c r="K4" s="358"/>
      <c r="L4" s="358"/>
      <c r="M4" s="358"/>
      <c r="N4" s="358"/>
      <c r="O4" s="358"/>
      <c r="P4" s="185"/>
      <c r="Q4" s="185"/>
      <c r="R4" s="185"/>
      <c r="S4" s="185"/>
      <c r="T4" s="181"/>
      <c r="U4" s="181"/>
      <c r="V4" s="181"/>
      <c r="W4" s="181"/>
      <c r="X4" s="181"/>
      <c r="Y4" s="181"/>
      <c r="Z4" s="181"/>
      <c r="AA4" s="181"/>
      <c r="AB4" s="181"/>
      <c r="AC4" s="181"/>
      <c r="AD4" s="181"/>
      <c r="AE4" s="181"/>
      <c r="AF4" s="181"/>
      <c r="AG4" s="183"/>
      <c r="AH4" s="180"/>
      <c r="AI4" s="180"/>
      <c r="AJ4" s="180"/>
    </row>
    <row r="5" spans="1:36" ht="15" customHeight="1" x14ac:dyDescent="0.2">
      <c r="A5" s="192"/>
      <c r="B5" s="49">
        <v>1</v>
      </c>
      <c r="C5" s="359" t="s">
        <v>2</v>
      </c>
      <c r="D5" s="336"/>
      <c r="E5" s="336"/>
      <c r="F5" s="18"/>
      <c r="G5" s="360" t="str">
        <f>IF(+Basisdatenblatt!G5 &lt;&gt; 0, +Basisdatenblatt!G5, "Antragsteller")</f>
        <v>Antragsteller</v>
      </c>
      <c r="H5" s="361"/>
      <c r="I5" s="96"/>
      <c r="J5" s="96"/>
      <c r="K5" s="96"/>
      <c r="L5" s="96"/>
      <c r="M5" s="96"/>
      <c r="N5" s="96"/>
      <c r="O5" s="51"/>
      <c r="P5" s="181"/>
      <c r="Q5" s="181"/>
      <c r="R5" s="181"/>
      <c r="S5" s="185"/>
      <c r="T5" s="181"/>
      <c r="U5" s="181"/>
      <c r="V5" s="181"/>
      <c r="W5" s="181"/>
      <c r="X5" s="181"/>
      <c r="Y5" s="181"/>
      <c r="Z5" s="181"/>
      <c r="AA5" s="181"/>
      <c r="AB5" s="181"/>
      <c r="AC5" s="181"/>
      <c r="AD5" s="181"/>
      <c r="AE5" s="181"/>
      <c r="AF5" s="181"/>
      <c r="AG5" s="183"/>
      <c r="AH5" s="180"/>
      <c r="AI5" s="180"/>
      <c r="AJ5" s="180"/>
    </row>
    <row r="6" spans="1:36" ht="15" customHeight="1" x14ac:dyDescent="0.2">
      <c r="A6" s="192"/>
      <c r="B6" s="158">
        <v>2</v>
      </c>
      <c r="C6" s="362" t="s">
        <v>63</v>
      </c>
      <c r="D6" s="363"/>
      <c r="E6" s="364"/>
      <c r="F6" s="18"/>
      <c r="G6" s="365"/>
      <c r="H6" s="366"/>
      <c r="I6" s="79">
        <f>IF(AND(Auswahl_LSA_aktiv)*AND(G6=""),0,1)</f>
        <v>1</v>
      </c>
      <c r="J6" s="19"/>
      <c r="K6" s="19"/>
      <c r="L6" s="19"/>
      <c r="M6" s="19"/>
      <c r="N6" s="19"/>
      <c r="P6" s="181"/>
      <c r="Q6" s="181"/>
      <c r="R6" s="181"/>
      <c r="S6" s="185"/>
      <c r="T6" s="181"/>
      <c r="U6" s="181"/>
      <c r="V6" s="181"/>
      <c r="W6" s="181"/>
      <c r="X6" s="181"/>
      <c r="Y6" s="183"/>
      <c r="Z6" s="180"/>
      <c r="AA6" s="180"/>
      <c r="AB6" s="180"/>
      <c r="AC6" s="192"/>
      <c r="AD6" s="192"/>
      <c r="AE6" s="192"/>
      <c r="AF6" s="192"/>
      <c r="AG6" s="192"/>
      <c r="AH6" s="192"/>
      <c r="AI6" s="192"/>
      <c r="AJ6" s="192"/>
    </row>
    <row r="7" spans="1:36" ht="15" customHeight="1" x14ac:dyDescent="0.2">
      <c r="A7" s="192"/>
      <c r="B7" s="337">
        <v>3</v>
      </c>
      <c r="C7" s="338" t="s">
        <v>53</v>
      </c>
      <c r="D7" s="339"/>
      <c r="E7" s="340"/>
      <c r="F7" s="18"/>
      <c r="G7" s="344"/>
      <c r="H7" s="345"/>
      <c r="I7" s="348">
        <f>IF(AND(Auswahl_LSA_aktiv)*AND(G7=""),0,1)</f>
        <v>1</v>
      </c>
      <c r="J7" s="19"/>
      <c r="K7" s="19"/>
      <c r="L7" s="19"/>
      <c r="M7" s="19"/>
      <c r="N7" s="19"/>
      <c r="P7" s="181"/>
      <c r="Q7" s="181"/>
      <c r="R7" s="181"/>
      <c r="S7" s="185"/>
      <c r="T7" s="197"/>
      <c r="U7" s="181"/>
      <c r="V7" s="181"/>
      <c r="W7" s="181"/>
      <c r="X7" s="181"/>
      <c r="Y7" s="183"/>
      <c r="Z7" s="180"/>
      <c r="AA7" s="180"/>
      <c r="AB7" s="180"/>
      <c r="AC7" s="192"/>
      <c r="AD7" s="192"/>
      <c r="AE7" s="192"/>
      <c r="AF7" s="192"/>
      <c r="AG7" s="192"/>
      <c r="AH7" s="192"/>
      <c r="AI7" s="192"/>
      <c r="AJ7" s="192"/>
    </row>
    <row r="8" spans="1:36" ht="15" customHeight="1" x14ac:dyDescent="0.2">
      <c r="A8" s="192"/>
      <c r="B8" s="337"/>
      <c r="C8" s="341"/>
      <c r="D8" s="342"/>
      <c r="E8" s="343"/>
      <c r="F8" s="18"/>
      <c r="G8" s="346"/>
      <c r="H8" s="347"/>
      <c r="I8" s="348"/>
      <c r="J8" s="19"/>
      <c r="K8" s="19"/>
      <c r="L8" s="19"/>
      <c r="M8" s="19"/>
      <c r="N8" s="19"/>
      <c r="O8" s="17"/>
      <c r="P8" s="181"/>
      <c r="Q8" s="181"/>
      <c r="R8" s="181"/>
      <c r="S8" s="185"/>
      <c r="T8" s="181"/>
      <c r="U8" s="181"/>
      <c r="V8" s="181"/>
      <c r="W8" s="181"/>
      <c r="X8" s="181"/>
      <c r="Y8" s="183"/>
      <c r="Z8" s="180"/>
      <c r="AA8" s="180"/>
      <c r="AB8" s="180"/>
      <c r="AC8" s="192"/>
      <c r="AD8" s="192"/>
      <c r="AE8" s="192"/>
      <c r="AF8" s="192"/>
      <c r="AG8" s="192"/>
      <c r="AH8" s="192"/>
      <c r="AI8" s="192"/>
      <c r="AJ8" s="192"/>
    </row>
    <row r="9" spans="1:36" ht="15" customHeight="1" x14ac:dyDescent="0.2">
      <c r="A9" s="192"/>
      <c r="B9" s="49"/>
      <c r="C9" s="94"/>
      <c r="D9" s="94"/>
      <c r="E9" s="94"/>
      <c r="F9" s="18"/>
      <c r="G9" s="19"/>
      <c r="H9" s="19"/>
      <c r="I9" s="19"/>
      <c r="J9" s="19"/>
      <c r="K9" s="19"/>
      <c r="L9" s="19"/>
      <c r="M9" s="19"/>
      <c r="N9" s="19"/>
      <c r="O9" s="95"/>
      <c r="P9" s="181"/>
      <c r="Q9" s="181"/>
      <c r="R9" s="181"/>
      <c r="S9" s="185"/>
      <c r="T9" s="181"/>
      <c r="U9" s="181"/>
      <c r="V9" s="181"/>
      <c r="W9" s="181"/>
      <c r="X9" s="181"/>
      <c r="Y9" s="183"/>
      <c r="Z9" s="180"/>
      <c r="AA9" s="180"/>
      <c r="AB9" s="180"/>
      <c r="AC9" s="192"/>
      <c r="AD9" s="192"/>
      <c r="AE9" s="192"/>
      <c r="AF9" s="192"/>
      <c r="AG9" s="192"/>
      <c r="AH9" s="192"/>
      <c r="AI9" s="192"/>
      <c r="AJ9" s="192"/>
    </row>
    <row r="10" spans="1:36" ht="18.75" customHeight="1" x14ac:dyDescent="0.2">
      <c r="A10" s="192"/>
      <c r="B10" s="17"/>
      <c r="C10" s="25"/>
      <c r="D10" s="25"/>
      <c r="E10" s="50"/>
      <c r="F10" s="18"/>
      <c r="G10" s="67" t="s">
        <v>85</v>
      </c>
      <c r="H10" s="67" t="s">
        <v>86</v>
      </c>
      <c r="I10" s="67" t="s">
        <v>85</v>
      </c>
      <c r="J10" s="67" t="s">
        <v>86</v>
      </c>
      <c r="K10" s="67" t="s">
        <v>85</v>
      </c>
      <c r="L10" s="67" t="s">
        <v>86</v>
      </c>
      <c r="M10" s="67" t="s">
        <v>85</v>
      </c>
      <c r="N10" s="67" t="s">
        <v>86</v>
      </c>
      <c r="O10" s="52"/>
      <c r="P10" s="181"/>
      <c r="Q10" s="181"/>
      <c r="R10" s="181"/>
      <c r="S10" s="185"/>
      <c r="T10" s="181"/>
      <c r="U10" s="181"/>
      <c r="V10" s="181"/>
      <c r="W10" s="181"/>
      <c r="X10" s="181"/>
      <c r="Y10" s="183"/>
      <c r="Z10" s="180"/>
      <c r="AA10" s="180"/>
      <c r="AB10" s="180"/>
      <c r="AC10" s="192"/>
      <c r="AD10" s="192"/>
      <c r="AE10" s="192"/>
      <c r="AF10" s="192"/>
      <c r="AG10" s="192"/>
      <c r="AH10" s="192"/>
      <c r="AI10" s="192"/>
      <c r="AJ10" s="192"/>
    </row>
    <row r="11" spans="1:36" ht="15" customHeight="1" x14ac:dyDescent="0.2">
      <c r="A11" s="192"/>
      <c r="B11" s="17">
        <v>4</v>
      </c>
      <c r="C11" s="332" t="s">
        <v>68</v>
      </c>
      <c r="D11" s="336"/>
      <c r="E11" s="336"/>
      <c r="F11" s="18"/>
      <c r="G11" s="349"/>
      <c r="H11" s="350"/>
      <c r="I11" s="349"/>
      <c r="J11" s="350"/>
      <c r="K11" s="349"/>
      <c r="L11" s="350"/>
      <c r="M11" s="349"/>
      <c r="N11" s="350"/>
      <c r="O11" s="79">
        <f>IF(AND(Auswahl_LSA_aktiv,$G$145=FALSE,$G$146=FALSE,$G$147=FALSE,$G$148=FALSE),0,1)</f>
        <v>1</v>
      </c>
      <c r="P11" s="181"/>
      <c r="Q11" s="181"/>
      <c r="R11" s="181"/>
      <c r="S11" s="181"/>
      <c r="T11" s="181"/>
      <c r="U11" s="181"/>
      <c r="V11" s="181"/>
      <c r="W11" s="181"/>
      <c r="X11" s="181"/>
      <c r="Y11" s="192"/>
      <c r="Z11" s="192"/>
      <c r="AA11" s="192"/>
      <c r="AB11" s="192"/>
      <c r="AC11" s="192"/>
      <c r="AD11" s="192"/>
      <c r="AE11" s="192"/>
      <c r="AF11" s="192"/>
      <c r="AG11" s="192"/>
      <c r="AH11" s="192"/>
      <c r="AI11" s="192"/>
      <c r="AJ11" s="192"/>
    </row>
    <row r="12" spans="1:36" ht="30" customHeight="1" x14ac:dyDescent="0.2">
      <c r="A12" s="192"/>
      <c r="B12" s="17">
        <v>5</v>
      </c>
      <c r="C12" s="332" t="s">
        <v>100</v>
      </c>
      <c r="D12" s="336"/>
      <c r="E12" s="336"/>
      <c r="F12" s="18"/>
      <c r="G12" s="152"/>
      <c r="H12" s="2"/>
      <c r="I12" s="152"/>
      <c r="J12" s="2"/>
      <c r="K12" s="152"/>
      <c r="L12" s="2"/>
      <c r="M12" s="152"/>
      <c r="N12" s="2"/>
      <c r="O12" s="79">
        <f>IF(Auswahl_LSA_aktiv=TRUE,IF(AND($G$145=TRUE,OR(G12="",H12="")),0,IF(AND($G$146=TRUE,OR(I12="",J12="")),0,IF(AND($G$147=TRUE,OR(K12="",L12="")),0,IF(AND($G$148=TRUE,OR(M12="",N12="")),0,IF(AND($G$145=FALSE,$G$146=FALSE,$G$147=FALSE,$G$148=FALSE),0,1))))),1)</f>
        <v>1</v>
      </c>
      <c r="P12" s="181"/>
      <c r="Q12" s="181"/>
      <c r="R12" s="181"/>
      <c r="S12" s="181"/>
      <c r="T12" s="181"/>
      <c r="U12" s="181"/>
      <c r="V12" s="181"/>
      <c r="W12" s="181"/>
      <c r="X12" s="181"/>
      <c r="Y12" s="192"/>
      <c r="Z12" s="192"/>
      <c r="AA12" s="192"/>
      <c r="AB12" s="192"/>
      <c r="AC12" s="192"/>
      <c r="AD12" s="192"/>
      <c r="AE12" s="192"/>
      <c r="AF12" s="192"/>
      <c r="AG12" s="192"/>
      <c r="AH12" s="192"/>
      <c r="AI12" s="192"/>
      <c r="AJ12" s="192"/>
    </row>
    <row r="13" spans="1:36" ht="15" customHeight="1" x14ac:dyDescent="0.2">
      <c r="A13" s="192"/>
      <c r="B13" s="17">
        <v>6</v>
      </c>
      <c r="C13" s="332" t="s">
        <v>52</v>
      </c>
      <c r="D13" s="336"/>
      <c r="E13" s="336"/>
      <c r="F13" s="18"/>
      <c r="G13" s="65"/>
      <c r="H13" s="66"/>
      <c r="I13" s="65"/>
      <c r="J13" s="66"/>
      <c r="K13" s="65"/>
      <c r="L13" s="66"/>
      <c r="M13" s="65"/>
      <c r="N13" s="66"/>
      <c r="O13" s="79">
        <f>IF(AND(Auswahl_LSA_aktiv)*OR(G13="",H13=""),0,IF(AND($G$146=TRUE)*OR(I13="",J13=""),0,IF(AND($G$147=TRUE)*OR(K13="",L13=""),0,IF(AND($G$148=TRUE)*OR(M13="",N13=""),0,1))))</f>
        <v>1</v>
      </c>
      <c r="P13" s="181"/>
      <c r="Q13" s="181"/>
      <c r="R13" s="181"/>
      <c r="S13" s="181"/>
      <c r="T13" s="181"/>
      <c r="U13" s="181"/>
      <c r="V13" s="181"/>
      <c r="W13" s="181"/>
      <c r="X13" s="181"/>
      <c r="Y13" s="192"/>
      <c r="Z13" s="192"/>
      <c r="AA13" s="192"/>
      <c r="AB13" s="192"/>
      <c r="AC13" s="192"/>
      <c r="AD13" s="192"/>
      <c r="AE13" s="192"/>
      <c r="AF13" s="192"/>
      <c r="AG13" s="192"/>
      <c r="AH13" s="192"/>
      <c r="AI13" s="192"/>
      <c r="AJ13" s="192"/>
    </row>
    <row r="14" spans="1:36" ht="15" customHeight="1" x14ac:dyDescent="0.2">
      <c r="A14" s="192"/>
      <c r="B14" s="17">
        <v>7</v>
      </c>
      <c r="C14" s="333" t="s">
        <v>0</v>
      </c>
      <c r="D14" s="369"/>
      <c r="E14" s="370"/>
      <c r="F14" s="18"/>
      <c r="G14" s="114"/>
      <c r="H14" s="114"/>
      <c r="I14" s="114"/>
      <c r="J14" s="114"/>
      <c r="K14" s="114"/>
      <c r="L14" s="114"/>
      <c r="M14" s="114"/>
      <c r="N14" s="115"/>
      <c r="O14" s="79">
        <f>IF(AND(Auswahl_LSA_aktiv)*OR(G14="",H14=""),0,IF(AND($G$146=TRUE)*OR(I14="",J14=""),0,IF(AND($G$147=TRUE)*OR(K14="",L14=""),0,IF(AND($G$148=TRUE)*OR(M14="",N14=""),0,1))))</f>
        <v>1</v>
      </c>
      <c r="P14" s="181"/>
      <c r="Q14" s="181"/>
      <c r="R14" s="181"/>
      <c r="S14" s="181"/>
      <c r="T14" s="181"/>
      <c r="U14" s="181"/>
      <c r="V14" s="181"/>
      <c r="W14" s="181"/>
      <c r="X14" s="181"/>
      <c r="Y14" s="192"/>
      <c r="Z14" s="192"/>
      <c r="AA14" s="192"/>
      <c r="AB14" s="192"/>
      <c r="AC14" s="192"/>
      <c r="AD14" s="192"/>
      <c r="AE14" s="192"/>
      <c r="AF14" s="192"/>
      <c r="AG14" s="192"/>
      <c r="AH14" s="192"/>
      <c r="AI14" s="192"/>
      <c r="AJ14" s="192"/>
    </row>
    <row r="15" spans="1:36" ht="18.75" customHeight="1" x14ac:dyDescent="0.2">
      <c r="A15" s="192"/>
      <c r="B15" s="17"/>
      <c r="C15" s="367" t="s">
        <v>14</v>
      </c>
      <c r="D15" s="368"/>
      <c r="E15" s="368"/>
      <c r="F15" s="18"/>
      <c r="G15" s="170">
        <f>G13*G14</f>
        <v>0</v>
      </c>
      <c r="H15" s="170">
        <f t="shared" ref="H15:N15" si="0">H13*H14</f>
        <v>0</v>
      </c>
      <c r="I15" s="171">
        <f t="shared" si="0"/>
        <v>0</v>
      </c>
      <c r="J15" s="171">
        <f t="shared" si="0"/>
        <v>0</v>
      </c>
      <c r="K15" s="171">
        <f t="shared" si="0"/>
        <v>0</v>
      </c>
      <c r="L15" s="171">
        <f t="shared" si="0"/>
        <v>0</v>
      </c>
      <c r="M15" s="171">
        <f t="shared" si="0"/>
        <v>0</v>
      </c>
      <c r="N15" s="171">
        <f t="shared" si="0"/>
        <v>0</v>
      </c>
      <c r="O15" s="55"/>
      <c r="P15" s="181"/>
      <c r="Q15" s="181"/>
      <c r="R15" s="181"/>
      <c r="S15" s="181"/>
      <c r="T15" s="181"/>
      <c r="U15" s="181"/>
      <c r="V15" s="181"/>
      <c r="W15" s="181"/>
      <c r="X15" s="181"/>
      <c r="Y15" s="192"/>
      <c r="Z15" s="192"/>
      <c r="AA15" s="192"/>
      <c r="AB15" s="192"/>
      <c r="AC15" s="192"/>
      <c r="AD15" s="192"/>
      <c r="AE15" s="192"/>
      <c r="AF15" s="192"/>
      <c r="AG15" s="192"/>
      <c r="AH15" s="192"/>
      <c r="AI15" s="192"/>
      <c r="AJ15" s="192"/>
    </row>
    <row r="16" spans="1:36" ht="15" customHeight="1" x14ac:dyDescent="0.2">
      <c r="A16" s="192"/>
      <c r="B16" s="17">
        <v>8</v>
      </c>
      <c r="C16" s="332" t="s">
        <v>92</v>
      </c>
      <c r="D16" s="336"/>
      <c r="E16" s="336"/>
      <c r="F16" s="18"/>
      <c r="G16" s="104">
        <f>G15+I15+K15+M15</f>
        <v>0</v>
      </c>
      <c r="H16" s="105">
        <f>H15+J15+L15+N15</f>
        <v>0</v>
      </c>
      <c r="I16" s="118"/>
      <c r="J16" s="118"/>
      <c r="K16" s="118"/>
      <c r="L16" s="118"/>
      <c r="M16" s="118"/>
      <c r="N16" s="118"/>
      <c r="O16" s="79">
        <f>IF(AND(Auswahl_LSA_aktiv)*OR(G16=0, H16=0),0,1)</f>
        <v>1</v>
      </c>
      <c r="P16" s="181"/>
      <c r="Q16" s="181"/>
      <c r="R16" s="181"/>
      <c r="S16" s="181"/>
      <c r="T16" s="181"/>
      <c r="U16" s="181"/>
      <c r="V16" s="181"/>
      <c r="W16" s="181"/>
      <c r="X16" s="181"/>
      <c r="Y16" s="192"/>
      <c r="Z16" s="192"/>
      <c r="AA16" s="192"/>
      <c r="AB16" s="192"/>
      <c r="AC16" s="192"/>
      <c r="AD16" s="192"/>
      <c r="AE16" s="192"/>
      <c r="AF16" s="192"/>
      <c r="AG16" s="192"/>
      <c r="AH16" s="192"/>
      <c r="AI16" s="192"/>
      <c r="AJ16" s="192"/>
    </row>
    <row r="17" spans="1:36" ht="15" customHeight="1" x14ac:dyDescent="0.2">
      <c r="A17" s="192"/>
      <c r="B17" s="17">
        <v>9</v>
      </c>
      <c r="C17" s="331" t="s">
        <v>1</v>
      </c>
      <c r="D17" s="331"/>
      <c r="E17" s="331"/>
      <c r="F17" s="18"/>
      <c r="G17" s="53">
        <f>G16/1000</f>
        <v>0</v>
      </c>
      <c r="H17" s="54">
        <f>H16/1000</f>
        <v>0</v>
      </c>
      <c r="I17" s="55"/>
      <c r="J17" s="55"/>
      <c r="K17" s="55"/>
      <c r="L17" s="55"/>
      <c r="M17" s="55"/>
      <c r="N17" s="55"/>
      <c r="O17" s="79">
        <f>IF(AND(Auswahl_LSA_aktiv)*OR(G17=0, H17=0),0,1)</f>
        <v>1</v>
      </c>
      <c r="P17" s="198"/>
      <c r="Q17" s="198"/>
      <c r="R17" s="198"/>
      <c r="S17" s="181"/>
      <c r="T17" s="181"/>
      <c r="U17" s="181"/>
      <c r="V17" s="181"/>
      <c r="W17" s="181"/>
      <c r="X17" s="181"/>
      <c r="Y17" s="192"/>
      <c r="Z17" s="192"/>
      <c r="AA17" s="192"/>
      <c r="AB17" s="192"/>
      <c r="AC17" s="192"/>
      <c r="AD17" s="192"/>
      <c r="AE17" s="192"/>
      <c r="AF17" s="192"/>
      <c r="AG17" s="192"/>
      <c r="AH17" s="192"/>
      <c r="AI17" s="192"/>
      <c r="AJ17" s="192"/>
    </row>
    <row r="18" spans="1:36" ht="15" customHeight="1" x14ac:dyDescent="0.2">
      <c r="A18" s="192"/>
      <c r="B18" s="17">
        <v>10</v>
      </c>
      <c r="C18" s="332" t="s">
        <v>89</v>
      </c>
      <c r="D18" s="331"/>
      <c r="E18" s="331"/>
      <c r="F18" s="18"/>
      <c r="G18" s="145"/>
      <c r="H18" s="92"/>
      <c r="I18" s="119"/>
      <c r="J18" s="119"/>
      <c r="K18" s="119"/>
      <c r="L18" s="119"/>
      <c r="M18" s="119"/>
      <c r="N18" s="119"/>
      <c r="O18" s="79">
        <f>IF(AND(Auswahl_LSA_aktiv)*OR(G18="", H18=""),0,1)</f>
        <v>1</v>
      </c>
      <c r="P18" s="181"/>
      <c r="Q18" s="181"/>
      <c r="R18" s="181"/>
      <c r="S18" s="181"/>
      <c r="T18" s="181"/>
      <c r="U18" s="181"/>
      <c r="V18" s="181"/>
      <c r="W18" s="181"/>
      <c r="X18" s="181"/>
      <c r="Y18" s="192"/>
      <c r="Z18" s="192"/>
      <c r="AA18" s="192"/>
      <c r="AB18" s="192"/>
      <c r="AC18" s="192"/>
      <c r="AD18" s="192"/>
      <c r="AE18" s="192"/>
      <c r="AF18" s="192"/>
      <c r="AG18" s="192"/>
      <c r="AH18" s="192"/>
      <c r="AI18" s="192"/>
      <c r="AJ18" s="192"/>
    </row>
    <row r="19" spans="1:36" ht="15" customHeight="1" x14ac:dyDescent="0.2">
      <c r="A19" s="192"/>
      <c r="B19" s="17">
        <v>11</v>
      </c>
      <c r="C19" s="333" t="s">
        <v>101</v>
      </c>
      <c r="D19" s="334"/>
      <c r="E19" s="335"/>
      <c r="F19" s="18"/>
      <c r="G19" s="146"/>
      <c r="H19" s="136"/>
      <c r="I19" s="352" t="str">
        <f>IF(AND(H19&lt;G19,H35=""),"Die Einsparung durch das neue Steuergerät bitte in der Zeile 21 in % angeben!","")</f>
        <v/>
      </c>
      <c r="J19" s="353"/>
      <c r="K19" s="353"/>
      <c r="L19" s="353"/>
      <c r="M19" s="353"/>
      <c r="N19" s="353"/>
      <c r="O19" s="79">
        <f>IF(AND(Auswahl_LSA_aktiv,G19&lt;&gt;"",H19=""),0,1)</f>
        <v>1</v>
      </c>
      <c r="P19" s="181"/>
      <c r="Q19" s="181"/>
      <c r="R19" s="181"/>
      <c r="S19" s="181"/>
      <c r="T19" s="181"/>
      <c r="U19" s="181"/>
      <c r="V19" s="181"/>
      <c r="W19" s="181"/>
      <c r="X19" s="181"/>
      <c r="Y19" s="192"/>
      <c r="Z19" s="192"/>
      <c r="AA19" s="192"/>
      <c r="AB19" s="192"/>
      <c r="AC19" s="192"/>
      <c r="AD19" s="192"/>
      <c r="AE19" s="192"/>
      <c r="AF19" s="192"/>
      <c r="AG19" s="192"/>
      <c r="AH19" s="192"/>
      <c r="AI19" s="192"/>
      <c r="AJ19" s="192"/>
    </row>
    <row r="20" spans="1:36" ht="15" customHeight="1" x14ac:dyDescent="0.2">
      <c r="A20" s="192"/>
      <c r="B20" s="17">
        <v>12</v>
      </c>
      <c r="C20" s="331" t="s">
        <v>3</v>
      </c>
      <c r="D20" s="331"/>
      <c r="E20" s="331"/>
      <c r="F20" s="18"/>
      <c r="G20" s="147">
        <f>+(G17*G18)</f>
        <v>0</v>
      </c>
      <c r="H20" s="78">
        <f>IF(H19&lt;G19,+(H17*H18)-((H17*H18)*H35),+(H17*H18))</f>
        <v>0</v>
      </c>
      <c r="I20" s="56"/>
      <c r="J20" s="56"/>
      <c r="K20" s="56"/>
      <c r="L20" s="56"/>
      <c r="M20" s="56"/>
      <c r="N20" s="56"/>
      <c r="O20" s="79">
        <f>IF(AND(Auswahl_LSA_aktiv)*OR(G20=0, H20=0),0,1)</f>
        <v>1</v>
      </c>
      <c r="P20" s="181"/>
      <c r="Q20" s="181"/>
      <c r="R20" s="181"/>
      <c r="S20" s="181"/>
      <c r="T20" s="181"/>
      <c r="U20" s="181"/>
      <c r="V20" s="181"/>
      <c r="W20" s="181"/>
      <c r="X20" s="181"/>
      <c r="Y20" s="192"/>
      <c r="Z20" s="192"/>
      <c r="AA20" s="192"/>
      <c r="AB20" s="192"/>
      <c r="AC20" s="192"/>
      <c r="AD20" s="192"/>
      <c r="AE20" s="192"/>
      <c r="AF20" s="192"/>
      <c r="AG20" s="192"/>
      <c r="AH20" s="192"/>
      <c r="AI20" s="192"/>
      <c r="AJ20" s="192"/>
    </row>
    <row r="21" spans="1:36" ht="15" customHeight="1" x14ac:dyDescent="0.2">
      <c r="A21" s="192"/>
      <c r="B21" s="17">
        <v>13</v>
      </c>
      <c r="C21" s="332" t="s">
        <v>72</v>
      </c>
      <c r="D21" s="331"/>
      <c r="E21" s="331"/>
      <c r="F21" s="18"/>
      <c r="G21" s="148">
        <f>(IF((G18)="",0,+G20-H20))</f>
        <v>0</v>
      </c>
      <c r="H21" s="135">
        <f>IF(G20=0,0,+G21/G20)</f>
        <v>0</v>
      </c>
      <c r="I21" s="85"/>
      <c r="J21" s="85"/>
      <c r="K21" s="85"/>
      <c r="L21" s="85"/>
      <c r="M21" s="85"/>
      <c r="N21" s="85"/>
      <c r="O21" s="79">
        <f>IF(AND(Auswahl_LSA_aktiv)*OR(G21=0,H21=0),0,IF(AND(Auswahl_LSA_aktiv=TRUE,H21&lt;0.5),-1,1))</f>
        <v>1</v>
      </c>
      <c r="P21" s="181"/>
      <c r="Q21" s="181"/>
      <c r="R21" s="181"/>
      <c r="S21" s="181"/>
      <c r="T21" s="181"/>
      <c r="U21" s="181"/>
      <c r="V21" s="181"/>
      <c r="W21" s="181"/>
      <c r="X21" s="181"/>
      <c r="Y21" s="192"/>
      <c r="Z21" s="192"/>
      <c r="AA21" s="192"/>
      <c r="AB21" s="192"/>
      <c r="AC21" s="192"/>
      <c r="AD21" s="192"/>
      <c r="AE21" s="192"/>
      <c r="AF21" s="192"/>
      <c r="AG21" s="192"/>
      <c r="AH21" s="192"/>
      <c r="AI21" s="192"/>
      <c r="AJ21" s="192"/>
    </row>
    <row r="22" spans="1:36" ht="15" customHeight="1" x14ac:dyDescent="0.2">
      <c r="A22" s="192"/>
      <c r="B22" s="17"/>
      <c r="C22" s="81"/>
      <c r="D22" s="80"/>
      <c r="E22" s="80"/>
      <c r="F22" s="18"/>
      <c r="G22" s="84"/>
      <c r="H22" s="85"/>
      <c r="I22" s="85"/>
      <c r="J22" s="85"/>
      <c r="K22" s="85"/>
      <c r="L22" s="85"/>
      <c r="M22" s="85"/>
      <c r="N22" s="85"/>
      <c r="O22" s="62"/>
      <c r="P22" s="181"/>
      <c r="Q22" s="181"/>
      <c r="R22" s="181"/>
      <c r="S22" s="181"/>
      <c r="T22" s="181"/>
      <c r="U22" s="181"/>
      <c r="V22" s="181"/>
      <c r="W22" s="181"/>
      <c r="X22" s="181"/>
      <c r="Y22" s="192"/>
      <c r="Z22" s="192"/>
      <c r="AA22" s="192"/>
      <c r="AB22" s="192"/>
      <c r="AC22" s="192"/>
      <c r="AD22" s="192"/>
      <c r="AE22" s="192"/>
      <c r="AF22" s="192"/>
      <c r="AG22" s="192"/>
      <c r="AH22" s="192"/>
      <c r="AI22" s="192"/>
      <c r="AJ22" s="192"/>
    </row>
    <row r="23" spans="1:36" ht="24" customHeight="1" x14ac:dyDescent="0.2">
      <c r="A23" s="192"/>
      <c r="B23" s="17"/>
      <c r="C23" s="325" t="s">
        <v>90</v>
      </c>
      <c r="D23" s="325"/>
      <c r="E23" s="325"/>
      <c r="F23" s="325"/>
      <c r="G23" s="325"/>
      <c r="H23" s="325"/>
      <c r="I23" s="107"/>
      <c r="J23" s="107"/>
      <c r="K23" s="108"/>
      <c r="L23" s="108"/>
      <c r="M23" s="108"/>
      <c r="N23" s="108"/>
      <c r="O23" s="62"/>
      <c r="P23" s="185"/>
      <c r="Q23" s="185"/>
      <c r="R23" s="185"/>
      <c r="S23" s="198"/>
      <c r="T23" s="198"/>
      <c r="U23" s="198"/>
      <c r="V23" s="198"/>
      <c r="W23" s="181"/>
      <c r="X23" s="181"/>
      <c r="Y23" s="192"/>
      <c r="Z23" s="192"/>
      <c r="AA23" s="192"/>
      <c r="AB23" s="192"/>
      <c r="AC23" s="192"/>
      <c r="AD23" s="192"/>
      <c r="AE23" s="192"/>
      <c r="AF23" s="192"/>
      <c r="AG23" s="192"/>
      <c r="AH23" s="192"/>
      <c r="AI23" s="192"/>
      <c r="AJ23" s="192"/>
    </row>
    <row r="24" spans="1:36" ht="26.25" customHeight="1" x14ac:dyDescent="0.2">
      <c r="A24" s="192"/>
      <c r="B24" s="17"/>
      <c r="C24" s="68" t="s">
        <v>15</v>
      </c>
      <c r="D24" s="68" t="s">
        <v>16</v>
      </c>
      <c r="E24" s="310" t="s">
        <v>69</v>
      </c>
      <c r="F24" s="311"/>
      <c r="G24" s="90" t="s">
        <v>66</v>
      </c>
      <c r="H24" s="110" t="s">
        <v>67</v>
      </c>
      <c r="I24" s="111"/>
      <c r="J24" s="97"/>
      <c r="K24" s="97"/>
      <c r="L24" s="97"/>
      <c r="M24" s="97"/>
      <c r="N24" s="97"/>
      <c r="O24" s="62"/>
      <c r="P24" s="185"/>
      <c r="Q24" s="185"/>
      <c r="R24" s="185"/>
      <c r="S24" s="181"/>
      <c r="T24" s="181"/>
      <c r="U24" s="181"/>
      <c r="V24" s="181"/>
      <c r="W24" s="181"/>
      <c r="X24" s="181"/>
      <c r="Y24" s="192"/>
      <c r="Z24" s="192"/>
      <c r="AA24" s="192"/>
      <c r="AB24" s="192"/>
      <c r="AC24" s="192"/>
      <c r="AD24" s="192"/>
      <c r="AE24" s="192"/>
      <c r="AF24" s="192"/>
      <c r="AG24" s="192"/>
      <c r="AH24" s="192"/>
      <c r="AI24" s="192"/>
      <c r="AJ24" s="192"/>
    </row>
    <row r="25" spans="1:36" ht="15" customHeight="1" x14ac:dyDescent="0.2">
      <c r="A25" s="192"/>
      <c r="B25" s="17">
        <v>14</v>
      </c>
      <c r="C25" s="116" t="s">
        <v>96</v>
      </c>
      <c r="D25" s="57">
        <f>H13</f>
        <v>0</v>
      </c>
      <c r="E25" s="326"/>
      <c r="F25" s="327"/>
      <c r="G25" s="156"/>
      <c r="H25" s="109">
        <f>IF($G$145=FALSE,0,(G25+E25)*D25)</f>
        <v>0</v>
      </c>
      <c r="I25" s="112"/>
      <c r="J25" s="98"/>
      <c r="K25" s="98"/>
      <c r="L25" s="98"/>
      <c r="M25" s="98"/>
      <c r="N25" s="98"/>
      <c r="O25" s="79">
        <f>IF(AND(Auswahl_LSA_aktiv,OR(E25="",G25="",H13="")),0,1)</f>
        <v>1</v>
      </c>
      <c r="P25" s="185"/>
      <c r="Q25" s="185"/>
      <c r="R25" s="185"/>
      <c r="S25" s="181"/>
      <c r="T25" s="181"/>
      <c r="U25" s="181"/>
      <c r="V25" s="181"/>
      <c r="W25" s="181"/>
      <c r="X25" s="181"/>
      <c r="Y25" s="192"/>
      <c r="Z25" s="192"/>
      <c r="AA25" s="192"/>
      <c r="AB25" s="192"/>
      <c r="AC25" s="192"/>
      <c r="AD25" s="192"/>
      <c r="AE25" s="192"/>
      <c r="AF25" s="192"/>
      <c r="AG25" s="192"/>
      <c r="AH25" s="192"/>
      <c r="AI25" s="192"/>
      <c r="AJ25" s="192"/>
    </row>
    <row r="26" spans="1:36" ht="15" customHeight="1" x14ac:dyDescent="0.2">
      <c r="A26" s="192"/>
      <c r="B26" s="17">
        <v>15</v>
      </c>
      <c r="C26" s="116" t="s">
        <v>97</v>
      </c>
      <c r="D26" s="57">
        <f>J13</f>
        <v>0</v>
      </c>
      <c r="E26" s="328"/>
      <c r="F26" s="327"/>
      <c r="G26" s="157"/>
      <c r="H26" s="109">
        <f>IF($G$146=FALSE,0,(G26+E26)*D26)</f>
        <v>0</v>
      </c>
      <c r="I26" s="112"/>
      <c r="J26" s="98"/>
      <c r="K26" s="98"/>
      <c r="L26" s="98"/>
      <c r="M26" s="98"/>
      <c r="N26" s="98"/>
      <c r="O26" s="79">
        <f>IF(AND(Auswahl_LSA_aktiv,OR(E26="",G26="",J13="")),0,1)</f>
        <v>1</v>
      </c>
      <c r="P26" s="185"/>
      <c r="Q26" s="185"/>
      <c r="R26" s="185"/>
      <c r="S26" s="181"/>
      <c r="T26" s="181"/>
      <c r="U26" s="181"/>
      <c r="V26" s="181"/>
      <c r="W26" s="181"/>
      <c r="X26" s="181"/>
      <c r="Y26" s="192"/>
      <c r="Z26" s="192"/>
      <c r="AA26" s="192"/>
      <c r="AB26" s="192"/>
      <c r="AC26" s="192"/>
      <c r="AD26" s="192"/>
      <c r="AE26" s="192"/>
      <c r="AF26" s="192"/>
      <c r="AG26" s="192"/>
      <c r="AH26" s="192"/>
      <c r="AI26" s="192"/>
      <c r="AJ26" s="192"/>
    </row>
    <row r="27" spans="1:36" ht="15" customHeight="1" x14ac:dyDescent="0.2">
      <c r="A27" s="192"/>
      <c r="B27" s="17">
        <v>16</v>
      </c>
      <c r="C27" s="116" t="s">
        <v>98</v>
      </c>
      <c r="D27" s="57">
        <f>L13</f>
        <v>0</v>
      </c>
      <c r="E27" s="329"/>
      <c r="F27" s="330"/>
      <c r="G27" s="157"/>
      <c r="H27" s="109">
        <f>IF($G$147=FALSE,0,(G27+E27)*D27)</f>
        <v>0</v>
      </c>
      <c r="I27" s="112"/>
      <c r="J27" s="98"/>
      <c r="K27" s="98"/>
      <c r="L27" s="98"/>
      <c r="M27" s="98"/>
      <c r="N27" s="98"/>
      <c r="O27" s="79">
        <f>IF(AND(Auswahl_LSA_aktiv,OR(E27="",G27="",L13="")),0,1)</f>
        <v>1</v>
      </c>
      <c r="P27" s="201"/>
      <c r="Q27" s="185"/>
      <c r="R27" s="185"/>
      <c r="S27" s="199"/>
      <c r="T27" s="181"/>
      <c r="U27" s="181"/>
      <c r="V27" s="181"/>
      <c r="W27" s="181"/>
      <c r="X27" s="181"/>
      <c r="Y27" s="183"/>
      <c r="Z27" s="200"/>
      <c r="AA27" s="200"/>
      <c r="AB27" s="180"/>
      <c r="AC27" s="192"/>
      <c r="AD27" s="192"/>
      <c r="AE27" s="192"/>
      <c r="AF27" s="192"/>
      <c r="AG27" s="192"/>
      <c r="AH27" s="192"/>
      <c r="AI27" s="192"/>
      <c r="AJ27" s="192"/>
    </row>
    <row r="28" spans="1:36" ht="15" customHeight="1" x14ac:dyDescent="0.2">
      <c r="A28" s="192"/>
      <c r="B28" s="17">
        <v>17</v>
      </c>
      <c r="C28" s="117" t="s">
        <v>119</v>
      </c>
      <c r="D28" s="57">
        <f>N13</f>
        <v>0</v>
      </c>
      <c r="E28" s="329"/>
      <c r="F28" s="330"/>
      <c r="G28" s="157"/>
      <c r="H28" s="109">
        <f>IF($G$148=FALSE,0,(G28+E28)*D28)</f>
        <v>0</v>
      </c>
      <c r="I28" s="112"/>
      <c r="J28" s="98"/>
      <c r="K28" s="98"/>
      <c r="L28" s="98"/>
      <c r="M28" s="98"/>
      <c r="N28" s="98"/>
      <c r="O28" s="79">
        <f>IF(AND(Auswahl_LSA_aktiv,OR(E28="",G28="",N13="")),0,1)</f>
        <v>1</v>
      </c>
      <c r="P28" s="182"/>
      <c r="Q28" s="185"/>
      <c r="R28" s="185"/>
      <c r="S28" s="199"/>
      <c r="T28" s="181"/>
      <c r="U28" s="181"/>
      <c r="V28" s="181"/>
      <c r="W28" s="181"/>
      <c r="X28" s="181"/>
      <c r="Y28" s="183"/>
      <c r="Z28" s="200"/>
      <c r="AA28" s="200"/>
      <c r="AB28" s="180"/>
      <c r="AC28" s="192"/>
      <c r="AD28" s="192"/>
      <c r="AE28" s="192"/>
      <c r="AF28" s="192"/>
      <c r="AG28" s="192"/>
      <c r="AH28" s="192"/>
      <c r="AI28" s="192"/>
      <c r="AJ28" s="192"/>
    </row>
    <row r="29" spans="1:36" ht="15" customHeight="1" x14ac:dyDescent="0.2">
      <c r="A29" s="192"/>
      <c r="B29" s="17">
        <v>18</v>
      </c>
      <c r="C29" s="159"/>
      <c r="D29" s="160"/>
      <c r="E29" s="354"/>
      <c r="F29" s="355"/>
      <c r="G29" s="161"/>
      <c r="H29" s="162">
        <f>(G29+E29)*D29</f>
        <v>0</v>
      </c>
      <c r="I29" s="63"/>
      <c r="J29" s="63"/>
      <c r="K29" s="63"/>
      <c r="L29" s="63"/>
      <c r="M29" s="63"/>
      <c r="N29" s="63"/>
      <c r="O29" s="79">
        <f>IF(AND(Auswahl_LSA_aktiv,OR(C29="",D29="",E29="",G29="")),0,1)</f>
        <v>1</v>
      </c>
      <c r="P29" s="201"/>
      <c r="Q29" s="201"/>
      <c r="R29" s="201"/>
      <c r="S29" s="185"/>
      <c r="T29" s="181"/>
      <c r="U29" s="181"/>
      <c r="V29" s="181"/>
      <c r="W29" s="181"/>
      <c r="X29" s="181"/>
      <c r="Y29" s="183"/>
      <c r="Z29" s="200"/>
      <c r="AA29" s="200"/>
      <c r="AB29" s="180"/>
      <c r="AC29" s="192"/>
      <c r="AD29" s="192"/>
      <c r="AE29" s="192"/>
      <c r="AF29" s="192"/>
      <c r="AG29" s="192"/>
      <c r="AH29" s="192"/>
      <c r="AI29" s="192"/>
      <c r="AJ29" s="192"/>
    </row>
    <row r="30" spans="1:36" ht="15" customHeight="1" x14ac:dyDescent="0.2">
      <c r="A30" s="192"/>
      <c r="B30" s="17">
        <v>19</v>
      </c>
      <c r="C30" s="163"/>
      <c r="D30" s="164"/>
      <c r="E30" s="356"/>
      <c r="F30" s="357"/>
      <c r="G30" s="165"/>
      <c r="H30" s="162">
        <f>(G30+E30)*D30</f>
        <v>0</v>
      </c>
      <c r="I30" s="63"/>
      <c r="J30" s="63"/>
      <c r="K30" s="63"/>
      <c r="L30" s="63"/>
      <c r="M30" s="63"/>
      <c r="N30" s="63"/>
      <c r="O30" s="79">
        <f>IF(AND(Auswahl_LSA_aktiv,OR(C30="",D30="",E30="",G30="")),0,1)</f>
        <v>1</v>
      </c>
      <c r="P30" s="181"/>
      <c r="Q30" s="201"/>
      <c r="R30" s="201"/>
      <c r="S30" s="185"/>
      <c r="T30" s="181"/>
      <c r="U30" s="181"/>
      <c r="V30" s="181"/>
      <c r="W30" s="181"/>
      <c r="X30" s="181"/>
      <c r="Y30" s="183"/>
      <c r="Z30" s="200"/>
      <c r="AA30" s="200"/>
      <c r="AB30" s="180"/>
      <c r="AC30" s="192"/>
      <c r="AD30" s="192"/>
      <c r="AE30" s="192"/>
      <c r="AF30" s="192"/>
      <c r="AG30" s="192"/>
      <c r="AH30" s="192"/>
      <c r="AI30" s="192"/>
      <c r="AJ30" s="192"/>
    </row>
    <row r="31" spans="1:36" ht="15" customHeight="1" x14ac:dyDescent="0.2">
      <c r="A31" s="192"/>
      <c r="B31" s="17"/>
      <c r="C31" s="82"/>
      <c r="D31" s="82"/>
      <c r="E31" s="82"/>
      <c r="F31" s="88"/>
      <c r="G31" s="88"/>
      <c r="H31" s="89"/>
      <c r="I31" s="63"/>
      <c r="J31" s="63"/>
      <c r="K31" s="63"/>
      <c r="L31" s="63"/>
      <c r="M31" s="63"/>
      <c r="N31" s="63"/>
      <c r="O31" s="18"/>
      <c r="P31" s="181"/>
      <c r="Q31" s="201"/>
      <c r="R31" s="201"/>
      <c r="S31" s="185"/>
      <c r="T31" s="181"/>
      <c r="U31" s="181"/>
      <c r="V31" s="181"/>
      <c r="W31" s="181"/>
      <c r="X31" s="181"/>
      <c r="Y31" s="183"/>
      <c r="Z31" s="200"/>
      <c r="AA31" s="200"/>
      <c r="AB31" s="180"/>
      <c r="AC31" s="192"/>
      <c r="AD31" s="192"/>
      <c r="AE31" s="192"/>
      <c r="AF31" s="192"/>
      <c r="AG31" s="192"/>
      <c r="AH31" s="192"/>
      <c r="AI31" s="192"/>
      <c r="AJ31" s="192"/>
    </row>
    <row r="32" spans="1:36" ht="24" customHeight="1" x14ac:dyDescent="0.2">
      <c r="A32" s="192"/>
      <c r="B32" s="17"/>
      <c r="C32" s="304" t="s">
        <v>91</v>
      </c>
      <c r="D32" s="305"/>
      <c r="E32" s="305"/>
      <c r="F32" s="306"/>
      <c r="G32" s="306"/>
      <c r="H32" s="307"/>
      <c r="I32" s="106"/>
      <c r="J32" s="106"/>
      <c r="K32" s="106"/>
      <c r="L32" s="106"/>
      <c r="M32" s="106"/>
      <c r="N32" s="106"/>
      <c r="O32" s="18"/>
      <c r="P32" s="185"/>
      <c r="Q32" s="201"/>
      <c r="R32" s="201"/>
      <c r="S32" s="185"/>
      <c r="T32" s="181"/>
      <c r="U32" s="181"/>
      <c r="V32" s="181"/>
      <c r="W32" s="181"/>
      <c r="X32" s="181"/>
      <c r="Y32" s="183"/>
      <c r="Z32" s="200"/>
      <c r="AA32" s="200"/>
      <c r="AB32" s="180"/>
      <c r="AC32" s="192"/>
      <c r="AD32" s="192"/>
      <c r="AE32" s="192"/>
      <c r="AF32" s="192"/>
      <c r="AG32" s="192"/>
      <c r="AH32" s="192"/>
      <c r="AI32" s="192"/>
      <c r="AJ32" s="192"/>
    </row>
    <row r="33" spans="1:36" ht="26.25" customHeight="1" x14ac:dyDescent="0.2">
      <c r="A33" s="192"/>
      <c r="B33" s="17"/>
      <c r="C33" s="308" t="s">
        <v>15</v>
      </c>
      <c r="D33" s="309"/>
      <c r="E33" s="310" t="s">
        <v>69</v>
      </c>
      <c r="F33" s="311"/>
      <c r="G33" s="90" t="s">
        <v>66</v>
      </c>
      <c r="H33" s="90" t="s">
        <v>67</v>
      </c>
      <c r="I33" s="97"/>
      <c r="J33" s="97"/>
      <c r="K33" s="97"/>
      <c r="L33" s="97"/>
      <c r="M33" s="97"/>
      <c r="N33" s="97"/>
      <c r="O33" s="18"/>
      <c r="P33" s="185"/>
      <c r="Q33" s="185"/>
      <c r="R33" s="185"/>
      <c r="S33" s="185"/>
      <c r="T33" s="197"/>
      <c r="U33" s="181"/>
      <c r="V33" s="181"/>
      <c r="W33" s="181"/>
      <c r="X33" s="181"/>
      <c r="Y33" s="183"/>
      <c r="Z33" s="200"/>
      <c r="AA33" s="200"/>
      <c r="AB33" s="180"/>
      <c r="AC33" s="192"/>
      <c r="AD33" s="192"/>
      <c r="AE33" s="192"/>
      <c r="AF33" s="192"/>
      <c r="AG33" s="192"/>
      <c r="AH33" s="192"/>
      <c r="AI33" s="192"/>
      <c r="AJ33" s="192"/>
    </row>
    <row r="34" spans="1:36" ht="15" customHeight="1" x14ac:dyDescent="0.2">
      <c r="A34" s="192"/>
      <c r="B34" s="17">
        <v>20</v>
      </c>
      <c r="C34" s="312"/>
      <c r="D34" s="313"/>
      <c r="E34" s="312"/>
      <c r="F34" s="314"/>
      <c r="G34" s="93"/>
      <c r="H34" s="87">
        <f>E34+G34</f>
        <v>0</v>
      </c>
      <c r="I34" s="63"/>
      <c r="J34" s="63"/>
      <c r="K34" s="63"/>
      <c r="L34" s="63"/>
      <c r="M34" s="63"/>
      <c r="N34" s="63"/>
      <c r="O34" s="79">
        <f>IF(AND(Auswahl_LSA_aktiv,OR(Opt_Regelung=2,))*OR(C34="",OR(E34=""),OR(G34="")),0,1)</f>
        <v>1</v>
      </c>
      <c r="P34" s="185"/>
      <c r="Q34" s="185"/>
      <c r="R34" s="185"/>
      <c r="S34" s="185"/>
      <c r="T34" s="181"/>
      <c r="U34" s="181"/>
      <c r="V34" s="181"/>
      <c r="W34" s="181"/>
      <c r="X34" s="181"/>
      <c r="Y34" s="183"/>
      <c r="Z34" s="200"/>
      <c r="AA34" s="200"/>
      <c r="AB34" s="180"/>
      <c r="AC34" s="192"/>
      <c r="AD34" s="192"/>
      <c r="AE34" s="192"/>
      <c r="AF34" s="192"/>
      <c r="AG34" s="192"/>
      <c r="AH34" s="192"/>
      <c r="AI34" s="192"/>
      <c r="AJ34" s="192"/>
    </row>
    <row r="35" spans="1:36" ht="24" customHeight="1" x14ac:dyDescent="0.2">
      <c r="A35" s="192"/>
      <c r="B35" s="17">
        <v>21</v>
      </c>
      <c r="C35" s="315" t="s">
        <v>99</v>
      </c>
      <c r="D35" s="315"/>
      <c r="E35" s="315"/>
      <c r="F35" s="315"/>
      <c r="G35" s="315"/>
      <c r="H35" s="121"/>
      <c r="I35" s="63"/>
      <c r="J35" s="63"/>
      <c r="K35" s="63"/>
      <c r="L35" s="63"/>
      <c r="M35" s="63"/>
      <c r="N35" s="63"/>
      <c r="O35" s="79">
        <f>IF(AND(Auswahl_LSA_aktiv,OR(Opt_Regelung=2,))*OR(H35=""),0,1)</f>
        <v>1</v>
      </c>
      <c r="P35" s="185"/>
      <c r="Q35" s="185"/>
      <c r="R35" s="185"/>
      <c r="S35" s="185"/>
      <c r="T35" s="181"/>
      <c r="U35" s="181"/>
      <c r="V35" s="181"/>
      <c r="W35" s="181"/>
      <c r="X35" s="181"/>
      <c r="Y35" s="183"/>
      <c r="Z35" s="200"/>
      <c r="AA35" s="200"/>
      <c r="AB35" s="180"/>
      <c r="AC35" s="192"/>
      <c r="AD35" s="192"/>
      <c r="AE35" s="192"/>
      <c r="AF35" s="192"/>
      <c r="AG35" s="192"/>
      <c r="AH35" s="192"/>
      <c r="AI35" s="192"/>
      <c r="AJ35" s="192"/>
    </row>
    <row r="36" spans="1:36" ht="24" customHeight="1" x14ac:dyDescent="0.2">
      <c r="A36" s="192"/>
      <c r="B36" s="17"/>
      <c r="C36" s="82"/>
      <c r="D36" s="82"/>
      <c r="E36" s="82"/>
      <c r="F36" s="82"/>
      <c r="G36" s="82"/>
      <c r="H36" s="63"/>
      <c r="I36" s="63"/>
      <c r="J36" s="63"/>
      <c r="K36" s="63"/>
      <c r="L36" s="63"/>
      <c r="M36" s="63"/>
      <c r="N36" s="63"/>
      <c r="P36" s="185"/>
      <c r="Q36" s="185"/>
      <c r="R36" s="185"/>
      <c r="S36" s="185"/>
      <c r="T36" s="181"/>
      <c r="U36" s="181"/>
      <c r="V36" s="181"/>
      <c r="W36" s="181"/>
      <c r="X36" s="181"/>
      <c r="Y36" s="183"/>
      <c r="Z36" s="200"/>
      <c r="AA36" s="200"/>
      <c r="AB36" s="180"/>
      <c r="AC36" s="192"/>
      <c r="AD36" s="192"/>
      <c r="AE36" s="192"/>
      <c r="AF36" s="192"/>
      <c r="AG36" s="192"/>
      <c r="AH36" s="192"/>
      <c r="AI36" s="192"/>
      <c r="AJ36" s="192"/>
    </row>
    <row r="37" spans="1:36" ht="24" customHeight="1" thickBot="1" x14ac:dyDescent="0.25">
      <c r="A37" s="192"/>
      <c r="B37" s="17"/>
      <c r="C37" s="316" t="s">
        <v>93</v>
      </c>
      <c r="D37" s="317"/>
      <c r="E37" s="317"/>
      <c r="F37" s="317"/>
      <c r="G37" s="318"/>
      <c r="H37" s="120">
        <f>(H25+H26+H27+H28+H29+H30+H34)</f>
        <v>0</v>
      </c>
      <c r="I37" s="99"/>
      <c r="J37" s="99"/>
      <c r="K37" s="99"/>
      <c r="L37" s="99"/>
      <c r="M37" s="99"/>
      <c r="N37" s="99"/>
      <c r="O37" s="18"/>
      <c r="P37" s="185"/>
      <c r="Q37" s="185"/>
      <c r="R37" s="185"/>
      <c r="S37" s="185"/>
      <c r="T37" s="181"/>
      <c r="U37" s="181"/>
      <c r="V37" s="181"/>
      <c r="W37" s="181"/>
      <c r="X37" s="181"/>
      <c r="Y37" s="183"/>
      <c r="Z37" s="200"/>
      <c r="AA37" s="200"/>
      <c r="AB37" s="180"/>
      <c r="AC37" s="192"/>
      <c r="AD37" s="192"/>
      <c r="AE37" s="192"/>
      <c r="AF37" s="192"/>
      <c r="AG37" s="192"/>
      <c r="AH37" s="192"/>
      <c r="AI37" s="192"/>
      <c r="AJ37" s="192"/>
    </row>
    <row r="38" spans="1:36" ht="18.75" customHeight="1" thickTop="1" x14ac:dyDescent="0.2">
      <c r="A38" s="192"/>
      <c r="B38" s="17">
        <v>22</v>
      </c>
      <c r="C38" s="319" t="s">
        <v>32</v>
      </c>
      <c r="D38" s="320"/>
      <c r="E38" s="320"/>
      <c r="F38" s="321"/>
      <c r="G38" s="83"/>
      <c r="H38" s="86">
        <f>+G21*436/1000</f>
        <v>0</v>
      </c>
      <c r="I38" s="100"/>
      <c r="J38" s="100"/>
      <c r="K38" s="100"/>
      <c r="L38" s="100"/>
      <c r="M38" s="100"/>
      <c r="N38" s="100"/>
      <c r="O38" s="18"/>
      <c r="P38" s="185"/>
      <c r="Q38" s="185"/>
      <c r="R38" s="185"/>
      <c r="S38" s="185"/>
      <c r="T38" s="181"/>
      <c r="U38" s="181"/>
      <c r="V38" s="181"/>
      <c r="W38" s="181"/>
      <c r="X38" s="181"/>
      <c r="Y38" s="183"/>
      <c r="Z38" s="200"/>
      <c r="AA38" s="200"/>
      <c r="AB38" s="180"/>
      <c r="AC38" s="192"/>
      <c r="AD38" s="192"/>
      <c r="AE38" s="192"/>
      <c r="AF38" s="192"/>
      <c r="AG38" s="192"/>
      <c r="AH38" s="192"/>
      <c r="AI38" s="192"/>
      <c r="AJ38" s="192"/>
    </row>
    <row r="39" spans="1:36" ht="18.75" customHeight="1" x14ac:dyDescent="0.2">
      <c r="A39" s="192"/>
      <c r="B39" s="17">
        <v>23</v>
      </c>
      <c r="C39" s="322" t="s">
        <v>5</v>
      </c>
      <c r="D39" s="323"/>
      <c r="E39" s="323"/>
      <c r="F39" s="324"/>
      <c r="G39" s="58"/>
      <c r="H39" s="59">
        <v>20</v>
      </c>
      <c r="I39" s="101"/>
      <c r="J39" s="101"/>
      <c r="K39" s="101"/>
      <c r="L39" s="101"/>
      <c r="M39" s="101"/>
      <c r="N39" s="101"/>
      <c r="O39" s="18"/>
      <c r="P39" s="185"/>
      <c r="Q39" s="185"/>
      <c r="R39" s="185"/>
      <c r="S39" s="185"/>
      <c r="T39" s="181"/>
      <c r="U39" s="181"/>
      <c r="V39" s="181"/>
      <c r="W39" s="181"/>
      <c r="X39" s="181"/>
      <c r="Y39" s="183"/>
      <c r="Z39" s="200"/>
      <c r="AA39" s="200"/>
      <c r="AB39" s="180"/>
      <c r="AC39" s="192"/>
      <c r="AD39" s="192"/>
      <c r="AE39" s="192"/>
      <c r="AF39" s="192"/>
      <c r="AG39" s="192"/>
      <c r="AH39" s="192"/>
      <c r="AI39" s="192"/>
      <c r="AJ39" s="192"/>
    </row>
    <row r="40" spans="1:36" ht="18.75" customHeight="1" x14ac:dyDescent="0.2">
      <c r="A40" s="192"/>
      <c r="B40" s="17">
        <v>24</v>
      </c>
      <c r="C40" s="322" t="s">
        <v>33</v>
      </c>
      <c r="D40" s="323"/>
      <c r="E40" s="323"/>
      <c r="F40" s="324"/>
      <c r="G40" s="58"/>
      <c r="H40" s="60">
        <f>+H38*H39/1000</f>
        <v>0</v>
      </c>
      <c r="I40" s="102"/>
      <c r="J40" s="102"/>
      <c r="K40" s="102"/>
      <c r="L40" s="102"/>
      <c r="M40" s="102"/>
      <c r="N40" s="102"/>
      <c r="O40" s="18"/>
      <c r="P40" s="185"/>
      <c r="Q40" s="185"/>
      <c r="R40" s="185"/>
      <c r="S40" s="185"/>
      <c r="T40" s="181"/>
      <c r="U40" s="181"/>
      <c r="V40" s="181"/>
      <c r="W40" s="181"/>
      <c r="X40" s="181"/>
      <c r="Y40" s="183"/>
      <c r="Z40" s="200"/>
      <c r="AA40" s="200"/>
      <c r="AB40" s="180"/>
      <c r="AC40" s="192"/>
      <c r="AD40" s="192"/>
      <c r="AE40" s="192"/>
      <c r="AF40" s="192"/>
      <c r="AG40" s="192"/>
      <c r="AH40" s="192"/>
      <c r="AI40" s="192"/>
      <c r="AJ40" s="192"/>
    </row>
    <row r="41" spans="1:36" ht="18.75" customHeight="1" x14ac:dyDescent="0.2">
      <c r="A41" s="192"/>
      <c r="B41" s="17">
        <v>25</v>
      </c>
      <c r="C41" s="301" t="s">
        <v>51</v>
      </c>
      <c r="D41" s="302"/>
      <c r="E41" s="302"/>
      <c r="F41" s="303"/>
      <c r="G41" s="58"/>
      <c r="H41" s="61">
        <f>IF(H40=0,0,+H37/H40)</f>
        <v>0</v>
      </c>
      <c r="I41" s="103"/>
      <c r="J41" s="103"/>
      <c r="K41" s="103"/>
      <c r="L41" s="103"/>
      <c r="M41" s="103"/>
      <c r="N41" s="103"/>
      <c r="O41" s="64"/>
      <c r="P41" s="185"/>
      <c r="Q41" s="185"/>
      <c r="R41" s="185"/>
      <c r="S41" s="185"/>
      <c r="T41" s="181"/>
      <c r="U41" s="181"/>
      <c r="V41" s="181"/>
      <c r="W41" s="181"/>
      <c r="X41" s="181"/>
      <c r="Y41" s="183"/>
      <c r="Z41" s="200"/>
      <c r="AA41" s="200"/>
      <c r="AB41" s="180"/>
      <c r="AC41" s="192"/>
      <c r="AD41" s="192"/>
      <c r="AE41" s="192"/>
      <c r="AF41" s="192"/>
      <c r="AG41" s="192"/>
      <c r="AH41" s="192"/>
      <c r="AI41" s="192"/>
      <c r="AJ41" s="192"/>
    </row>
    <row r="42" spans="1:36" ht="18.75" hidden="1" customHeight="1" x14ac:dyDescent="0.2">
      <c r="A42" s="192"/>
      <c r="B42" s="17">
        <v>26</v>
      </c>
      <c r="C42" s="293" t="s">
        <v>73</v>
      </c>
      <c r="D42" s="294"/>
      <c r="E42" s="294"/>
      <c r="F42" s="295"/>
      <c r="G42" s="221"/>
      <c r="H42" s="222">
        <f>IF(G21=0,0,+H37/(G21*0.4))</f>
        <v>0</v>
      </c>
      <c r="I42" s="64"/>
      <c r="J42" s="64"/>
      <c r="K42" s="64"/>
      <c r="L42" s="64"/>
      <c r="M42" s="64"/>
      <c r="N42" s="64"/>
      <c r="O42" s="155"/>
      <c r="P42" s="185"/>
      <c r="Q42" s="185"/>
      <c r="R42" s="185"/>
      <c r="S42" s="185"/>
      <c r="T42" s="181"/>
      <c r="U42" s="181"/>
      <c r="V42" s="181"/>
      <c r="W42" s="181"/>
      <c r="X42" s="181"/>
      <c r="Y42" s="183"/>
      <c r="Z42" s="200"/>
      <c r="AA42" s="200"/>
      <c r="AB42" s="180"/>
      <c r="AC42" s="192"/>
      <c r="AD42" s="192"/>
      <c r="AE42" s="192"/>
      <c r="AF42" s="192"/>
      <c r="AG42" s="192"/>
      <c r="AH42" s="192"/>
      <c r="AI42" s="192"/>
      <c r="AJ42" s="192"/>
    </row>
    <row r="43" spans="1:36" ht="18.75" customHeight="1" x14ac:dyDescent="0.2">
      <c r="A43" s="192"/>
      <c r="B43" s="17"/>
      <c r="C43" s="296" t="s">
        <v>4</v>
      </c>
      <c r="D43" s="296"/>
      <c r="E43" s="296"/>
      <c r="F43" s="296"/>
      <c r="G43" s="296"/>
      <c r="H43" s="296"/>
      <c r="I43" s="212"/>
      <c r="J43" s="155"/>
      <c r="K43" s="155"/>
      <c r="L43" s="155"/>
      <c r="M43" s="155"/>
      <c r="N43" s="155"/>
      <c r="O43" s="18"/>
      <c r="P43" s="185"/>
      <c r="Q43" s="185"/>
      <c r="R43" s="185"/>
      <c r="S43" s="201"/>
      <c r="T43" s="181"/>
      <c r="U43" s="181"/>
      <c r="V43" s="181"/>
      <c r="W43" s="181"/>
      <c r="X43" s="181"/>
      <c r="Y43" s="183"/>
      <c r="Z43" s="200"/>
      <c r="AA43" s="200"/>
      <c r="AB43" s="180"/>
      <c r="AC43" s="192"/>
      <c r="AD43" s="192"/>
      <c r="AE43" s="192"/>
      <c r="AF43" s="192"/>
      <c r="AG43" s="192"/>
      <c r="AH43" s="192"/>
      <c r="AI43" s="192"/>
      <c r="AJ43" s="192"/>
    </row>
    <row r="44" spans="1:36" ht="250.5" customHeight="1" x14ac:dyDescent="0.2">
      <c r="A44" s="192"/>
      <c r="B44" s="17">
        <v>27</v>
      </c>
      <c r="C44" s="297"/>
      <c r="D44" s="297"/>
      <c r="E44" s="297"/>
      <c r="F44" s="297"/>
      <c r="G44" s="297"/>
      <c r="H44" s="297"/>
      <c r="I44" s="297"/>
      <c r="J44" s="297"/>
      <c r="K44" s="297"/>
      <c r="L44" s="297"/>
      <c r="M44" s="297"/>
      <c r="N44" s="297"/>
      <c r="O44" s="79"/>
      <c r="P44" s="185"/>
      <c r="Q44" s="185"/>
      <c r="R44" s="185"/>
      <c r="S44" s="185"/>
      <c r="T44" s="202"/>
      <c r="U44" s="202"/>
      <c r="V44" s="202"/>
      <c r="W44" s="202"/>
      <c r="X44" s="202"/>
      <c r="Y44" s="202"/>
      <c r="Z44" s="202"/>
      <c r="AA44" s="181"/>
      <c r="AB44" s="181"/>
      <c r="AC44" s="181"/>
      <c r="AD44" s="181"/>
      <c r="AE44" s="181"/>
      <c r="AF44" s="181"/>
      <c r="AG44" s="183"/>
      <c r="AH44" s="200"/>
      <c r="AI44" s="200"/>
      <c r="AJ44" s="180"/>
    </row>
    <row r="45" spans="1:36" ht="15" customHeight="1" x14ac:dyDescent="0.2">
      <c r="A45" s="192"/>
      <c r="B45" s="17"/>
      <c r="C45" s="25"/>
      <c r="D45" s="25"/>
      <c r="E45" s="150"/>
      <c r="F45" s="18"/>
      <c r="G45" s="18"/>
      <c r="H45" s="18"/>
      <c r="I45" s="18"/>
      <c r="J45" s="18"/>
      <c r="K45" s="18"/>
      <c r="L45" s="18"/>
      <c r="M45" s="18"/>
      <c r="N45" s="18"/>
      <c r="O45" s="25"/>
      <c r="P45" s="185"/>
      <c r="Q45" s="185"/>
      <c r="R45" s="185"/>
      <c r="S45" s="185"/>
      <c r="T45" s="181"/>
      <c r="U45" s="181"/>
      <c r="V45" s="181"/>
      <c r="W45" s="181"/>
      <c r="X45" s="181"/>
      <c r="Y45" s="181"/>
      <c r="Z45" s="181"/>
      <c r="AA45" s="181"/>
      <c r="AB45" s="181"/>
      <c r="AC45" s="181"/>
      <c r="AD45" s="181"/>
      <c r="AE45" s="181"/>
      <c r="AF45" s="181"/>
      <c r="AG45" s="192"/>
      <c r="AH45" s="192"/>
      <c r="AI45" s="192"/>
      <c r="AJ45" s="192"/>
    </row>
    <row r="46" spans="1:36" ht="15" customHeight="1" x14ac:dyDescent="0.2">
      <c r="A46" s="192"/>
      <c r="B46" s="17"/>
      <c r="F46" s="25"/>
      <c r="G46" s="25"/>
      <c r="H46" s="25"/>
      <c r="I46" s="25"/>
      <c r="J46" s="25"/>
      <c r="K46" s="25"/>
      <c r="L46" s="25"/>
      <c r="M46" s="25"/>
      <c r="N46" s="25"/>
      <c r="O46" s="151"/>
      <c r="P46" s="185"/>
      <c r="Q46" s="185"/>
      <c r="R46" s="185"/>
      <c r="S46" s="185"/>
      <c r="T46" s="181"/>
      <c r="U46" s="181"/>
      <c r="V46" s="181"/>
      <c r="W46" s="181"/>
      <c r="X46" s="181"/>
      <c r="Y46" s="181"/>
      <c r="Z46" s="181"/>
      <c r="AA46" s="181"/>
      <c r="AB46" s="181"/>
      <c r="AC46" s="181"/>
      <c r="AD46" s="181"/>
      <c r="AE46" s="181"/>
      <c r="AF46" s="181"/>
      <c r="AG46" s="192"/>
      <c r="AH46" s="192"/>
      <c r="AI46" s="192"/>
      <c r="AJ46" s="192"/>
    </row>
    <row r="47" spans="1:36" ht="21.75" customHeight="1" x14ac:dyDescent="0.25">
      <c r="A47" s="192"/>
      <c r="B47" s="17"/>
      <c r="O47" s="69"/>
      <c r="P47" s="185"/>
      <c r="Q47" s="185"/>
      <c r="R47" s="185"/>
      <c r="S47" s="185"/>
      <c r="T47" s="181"/>
      <c r="U47" s="181"/>
      <c r="V47" s="181"/>
      <c r="W47" s="181"/>
      <c r="X47" s="181"/>
      <c r="Y47" s="181"/>
      <c r="Z47" s="181"/>
      <c r="AA47" s="181"/>
      <c r="AB47" s="181"/>
      <c r="AC47" s="181"/>
      <c r="AD47" s="181"/>
      <c r="AE47" s="181"/>
      <c r="AF47" s="181"/>
      <c r="AG47" s="192"/>
      <c r="AH47" s="192"/>
      <c r="AI47" s="192"/>
      <c r="AJ47" s="192"/>
    </row>
    <row r="48" spans="1:36" ht="15" customHeight="1" x14ac:dyDescent="0.25">
      <c r="A48" s="192"/>
      <c r="B48" s="49" t="s">
        <v>6</v>
      </c>
      <c r="C48" s="298" t="s">
        <v>10</v>
      </c>
      <c r="D48" s="299"/>
      <c r="E48" s="299"/>
      <c r="F48" s="149"/>
      <c r="G48" s="149"/>
      <c r="H48" s="69"/>
      <c r="I48" s="69"/>
      <c r="J48" s="69"/>
      <c r="K48" s="69"/>
      <c r="L48" s="69"/>
      <c r="M48" s="69"/>
      <c r="N48" s="69"/>
      <c r="O48" s="69"/>
      <c r="P48" s="183"/>
      <c r="Q48" s="185"/>
      <c r="R48" s="185"/>
      <c r="S48" s="185"/>
      <c r="T48" s="181"/>
      <c r="U48" s="181"/>
      <c r="V48" s="181"/>
      <c r="W48" s="181"/>
      <c r="X48" s="181"/>
      <c r="Y48" s="181"/>
      <c r="Z48" s="181"/>
      <c r="AA48" s="181"/>
      <c r="AB48" s="181"/>
      <c r="AC48" s="181"/>
      <c r="AD48" s="181"/>
      <c r="AE48" s="181"/>
      <c r="AF48" s="181"/>
      <c r="AG48" s="192"/>
      <c r="AH48" s="192"/>
      <c r="AI48" s="192"/>
      <c r="AJ48" s="192"/>
    </row>
    <row r="49" spans="1:36" ht="15" customHeight="1" x14ac:dyDescent="0.2">
      <c r="A49" s="192"/>
      <c r="B49" s="49" t="s">
        <v>7</v>
      </c>
      <c r="C49" s="298" t="s">
        <v>128</v>
      </c>
      <c r="D49" s="299"/>
      <c r="E49" s="299"/>
      <c r="F49" s="299"/>
      <c r="G49" s="299"/>
      <c r="H49" s="299"/>
      <c r="I49" s="151"/>
      <c r="J49" s="151"/>
      <c r="K49" s="151"/>
      <c r="L49" s="151"/>
      <c r="M49" s="151"/>
      <c r="N49" s="151"/>
      <c r="O49" s="154"/>
      <c r="P49" s="183"/>
      <c r="Q49" s="183"/>
      <c r="R49" s="183"/>
      <c r="S49" s="185"/>
      <c r="T49" s="181"/>
      <c r="U49" s="181"/>
      <c r="V49" s="181"/>
      <c r="W49" s="181"/>
      <c r="X49" s="181"/>
      <c r="Y49" s="181"/>
      <c r="Z49" s="181"/>
      <c r="AA49" s="181"/>
      <c r="AB49" s="181"/>
      <c r="AC49" s="181"/>
      <c r="AD49" s="181"/>
      <c r="AE49" s="181"/>
      <c r="AF49" s="181"/>
      <c r="AG49" s="192"/>
      <c r="AH49" s="192"/>
      <c r="AI49" s="192"/>
      <c r="AJ49" s="192"/>
    </row>
    <row r="50" spans="1:36" ht="15" hidden="1" customHeight="1" x14ac:dyDescent="0.2">
      <c r="A50" s="192"/>
      <c r="B50" s="49" t="s">
        <v>9</v>
      </c>
      <c r="C50" s="298" t="s">
        <v>36</v>
      </c>
      <c r="D50" s="299"/>
      <c r="E50" s="299"/>
      <c r="F50" s="154"/>
      <c r="G50" s="154"/>
      <c r="H50" s="154"/>
      <c r="I50" s="154"/>
      <c r="J50" s="154"/>
      <c r="K50" s="154"/>
      <c r="L50" s="154"/>
      <c r="M50" s="154"/>
      <c r="N50" s="154"/>
      <c r="P50" s="203"/>
      <c r="Q50" s="183"/>
      <c r="R50" s="183"/>
      <c r="S50" s="185"/>
      <c r="T50" s="181"/>
      <c r="U50" s="181"/>
      <c r="V50" s="181"/>
      <c r="W50" s="181"/>
      <c r="X50" s="181"/>
      <c r="Y50" s="181"/>
      <c r="Z50" s="181"/>
      <c r="AA50" s="181"/>
      <c r="AB50" s="181"/>
      <c r="AC50" s="181"/>
      <c r="AD50" s="181"/>
      <c r="AE50" s="181"/>
      <c r="AF50" s="181"/>
      <c r="AG50" s="192"/>
      <c r="AH50" s="192"/>
      <c r="AI50" s="192"/>
      <c r="AJ50" s="192"/>
    </row>
    <row r="51" spans="1:36" ht="15" customHeight="1" x14ac:dyDescent="0.2">
      <c r="A51" s="192"/>
      <c r="B51" s="49"/>
      <c r="K51" s="300" t="str">
        <f>L3</f>
        <v>Kreuzungsbereich 7</v>
      </c>
      <c r="L51" s="300"/>
      <c r="M51" s="300"/>
      <c r="P51" s="203"/>
      <c r="Q51" s="203"/>
      <c r="R51" s="203"/>
      <c r="S51" s="185"/>
      <c r="T51" s="181"/>
      <c r="U51" s="181"/>
      <c r="V51" s="181"/>
      <c r="W51" s="181"/>
      <c r="X51" s="181"/>
      <c r="Y51" s="181"/>
      <c r="Z51" s="181"/>
      <c r="AA51" s="181"/>
      <c r="AB51" s="181"/>
      <c r="AC51" s="181"/>
      <c r="AD51" s="181"/>
      <c r="AE51" s="181"/>
      <c r="AF51" s="181"/>
      <c r="AG51" s="192"/>
      <c r="AH51" s="192"/>
      <c r="AI51" s="192"/>
      <c r="AJ51" s="192"/>
    </row>
    <row r="52" spans="1:36" ht="15" customHeight="1" x14ac:dyDescent="0.2">
      <c r="A52" s="192"/>
      <c r="B52" s="17"/>
      <c r="C52" s="134"/>
      <c r="D52" s="134"/>
      <c r="E52" s="91"/>
      <c r="F52" s="134"/>
      <c r="H52" s="70"/>
      <c r="I52" s="70"/>
      <c r="J52" s="292" t="str">
        <f>Erläuterung!D23</f>
        <v>Berechnungsformular Strom - Lichtsignalanlagen - Version 2303_V3</v>
      </c>
      <c r="K52" s="292"/>
      <c r="L52" s="292"/>
      <c r="M52" s="292"/>
      <c r="N52" s="292"/>
      <c r="O52" s="292"/>
      <c r="P52" s="204"/>
      <c r="Q52" s="203"/>
      <c r="R52" s="203"/>
      <c r="S52" s="185"/>
      <c r="T52" s="181"/>
      <c r="U52" s="181"/>
      <c r="V52" s="181"/>
      <c r="W52" s="181"/>
      <c r="X52" s="181"/>
      <c r="Y52" s="181"/>
      <c r="Z52" s="181"/>
      <c r="AA52" s="181"/>
      <c r="AB52" s="181"/>
      <c r="AC52" s="181"/>
      <c r="AD52" s="181"/>
      <c r="AE52" s="181"/>
      <c r="AF52" s="181"/>
      <c r="AG52" s="192"/>
      <c r="AH52" s="192"/>
      <c r="AI52" s="192"/>
      <c r="AJ52" s="192"/>
    </row>
    <row r="53" spans="1:36" ht="15" customHeight="1" x14ac:dyDescent="0.2">
      <c r="A53" s="192"/>
      <c r="B53" s="134"/>
      <c r="P53" s="183"/>
      <c r="Q53" s="204"/>
      <c r="R53" s="204"/>
      <c r="S53" s="185"/>
      <c r="T53" s="181"/>
      <c r="U53" s="181"/>
      <c r="V53" s="181"/>
      <c r="W53" s="181"/>
      <c r="X53" s="181"/>
      <c r="Y53" s="181"/>
      <c r="Z53" s="181"/>
      <c r="AA53" s="181"/>
      <c r="AB53" s="181"/>
      <c r="AC53" s="181"/>
      <c r="AD53" s="181"/>
      <c r="AE53" s="181"/>
      <c r="AF53" s="181"/>
      <c r="AG53" s="192"/>
      <c r="AH53" s="192"/>
      <c r="AI53" s="192"/>
      <c r="AJ53" s="192"/>
    </row>
    <row r="54" spans="1:36" ht="24" customHeight="1" x14ac:dyDescent="0.2">
      <c r="A54" s="192"/>
      <c r="O54" s="134"/>
      <c r="P54" s="183"/>
      <c r="Q54" s="183"/>
      <c r="R54" s="183"/>
      <c r="S54" s="183"/>
      <c r="T54" s="180"/>
      <c r="U54" s="180"/>
      <c r="V54" s="180"/>
      <c r="W54" s="180"/>
      <c r="X54" s="180"/>
      <c r="Y54" s="180"/>
      <c r="Z54" s="180"/>
      <c r="AA54" s="180"/>
      <c r="AB54" s="180"/>
      <c r="AC54" s="180"/>
      <c r="AD54" s="180"/>
      <c r="AE54" s="180"/>
      <c r="AF54" s="180"/>
      <c r="AG54" s="192"/>
      <c r="AH54" s="192"/>
      <c r="AI54" s="192"/>
      <c r="AJ54" s="192"/>
    </row>
    <row r="55" spans="1:36" ht="24" customHeight="1" x14ac:dyDescent="0.2">
      <c r="A55" s="192"/>
      <c r="B55" s="193"/>
      <c r="C55" s="180"/>
      <c r="D55" s="180"/>
      <c r="E55" s="180"/>
      <c r="F55" s="180"/>
      <c r="G55" s="180"/>
      <c r="H55" s="180"/>
      <c r="I55" s="180"/>
      <c r="J55" s="180"/>
      <c r="K55" s="180"/>
      <c r="L55" s="180"/>
      <c r="M55" s="180"/>
      <c r="N55" s="180"/>
      <c r="O55" s="180"/>
      <c r="P55" s="205"/>
      <c r="Q55" s="205"/>
      <c r="R55" s="183"/>
      <c r="S55" s="183"/>
      <c r="T55" s="180"/>
      <c r="U55" s="180"/>
      <c r="V55" s="180"/>
      <c r="W55" s="180"/>
      <c r="X55" s="180"/>
      <c r="Y55" s="180"/>
      <c r="Z55" s="180"/>
      <c r="AA55" s="180"/>
      <c r="AB55" s="180"/>
      <c r="AC55" s="180"/>
      <c r="AD55" s="180"/>
      <c r="AE55" s="180"/>
      <c r="AF55" s="180"/>
      <c r="AG55" s="192"/>
      <c r="AH55" s="192"/>
      <c r="AI55" s="192"/>
      <c r="AJ55" s="192"/>
    </row>
    <row r="56" spans="1:36" ht="24" customHeight="1" x14ac:dyDescent="0.2">
      <c r="A56" s="192"/>
      <c r="B56" s="193"/>
      <c r="C56" s="180"/>
      <c r="D56" s="180"/>
      <c r="E56" s="180"/>
      <c r="F56" s="180"/>
      <c r="G56" s="180"/>
      <c r="H56" s="180"/>
      <c r="I56" s="180"/>
      <c r="J56" s="180"/>
      <c r="K56" s="180"/>
      <c r="L56" s="180"/>
      <c r="M56" s="180"/>
      <c r="N56" s="180"/>
      <c r="O56" s="180"/>
      <c r="P56" s="183"/>
      <c r="Q56" s="183"/>
      <c r="R56" s="183"/>
      <c r="S56" s="183"/>
      <c r="T56" s="183"/>
      <c r="U56" s="180"/>
      <c r="V56" s="180"/>
      <c r="W56" s="180"/>
      <c r="X56" s="180"/>
      <c r="Y56" s="180"/>
      <c r="Z56" s="180"/>
      <c r="AA56" s="180"/>
      <c r="AB56" s="180"/>
      <c r="AC56" s="180"/>
      <c r="AD56" s="180"/>
      <c r="AE56" s="180"/>
      <c r="AF56" s="180"/>
      <c r="AG56" s="192"/>
      <c r="AH56" s="192"/>
      <c r="AI56" s="192"/>
      <c r="AJ56" s="192"/>
    </row>
    <row r="57" spans="1:36" ht="24" customHeight="1" x14ac:dyDescent="0.2">
      <c r="A57" s="192"/>
      <c r="B57" s="193"/>
      <c r="C57" s="180"/>
      <c r="D57" s="180"/>
      <c r="E57" s="180"/>
      <c r="F57" s="180"/>
      <c r="G57" s="180"/>
      <c r="H57" s="180"/>
      <c r="I57" s="180"/>
      <c r="J57" s="180"/>
      <c r="K57" s="180"/>
      <c r="L57" s="180"/>
      <c r="M57" s="180"/>
      <c r="N57" s="180"/>
      <c r="O57" s="180"/>
      <c r="P57" s="183"/>
      <c r="Q57" s="183"/>
      <c r="R57" s="183"/>
      <c r="S57" s="183"/>
      <c r="T57" s="180"/>
      <c r="U57" s="180"/>
      <c r="V57" s="180"/>
      <c r="W57" s="180"/>
      <c r="X57" s="180"/>
      <c r="Y57" s="180"/>
      <c r="Z57" s="180"/>
      <c r="AA57" s="180"/>
      <c r="AB57" s="180"/>
      <c r="AC57" s="180"/>
      <c r="AD57" s="180"/>
      <c r="AE57" s="180"/>
      <c r="AF57" s="180"/>
      <c r="AG57" s="192"/>
      <c r="AH57" s="192"/>
      <c r="AI57" s="192"/>
      <c r="AJ57" s="192"/>
    </row>
    <row r="58" spans="1:36" ht="24" customHeight="1" x14ac:dyDescent="0.2">
      <c r="A58" s="192"/>
      <c r="B58" s="193"/>
      <c r="C58" s="180"/>
      <c r="D58" s="180"/>
      <c r="E58" s="180"/>
      <c r="F58" s="180"/>
      <c r="G58" s="180"/>
      <c r="H58" s="180"/>
      <c r="I58" s="180"/>
      <c r="J58" s="180"/>
      <c r="K58" s="180"/>
      <c r="L58" s="180"/>
      <c r="M58" s="180"/>
      <c r="N58" s="180"/>
      <c r="O58" s="180"/>
      <c r="P58" s="204"/>
      <c r="Q58" s="204"/>
      <c r="R58" s="204"/>
      <c r="S58" s="204"/>
      <c r="T58" s="180"/>
      <c r="U58" s="180"/>
      <c r="V58" s="180"/>
      <c r="W58" s="180"/>
      <c r="X58" s="180"/>
      <c r="Y58" s="180"/>
      <c r="Z58" s="180"/>
      <c r="AA58" s="180"/>
      <c r="AB58" s="180"/>
      <c r="AC58" s="180"/>
      <c r="AD58" s="180"/>
      <c r="AE58" s="180"/>
      <c r="AF58" s="180"/>
      <c r="AG58" s="192"/>
      <c r="AH58" s="192"/>
      <c r="AI58" s="192"/>
      <c r="AJ58" s="192"/>
    </row>
    <row r="59" spans="1:36" ht="24" customHeight="1" x14ac:dyDescent="0.2">
      <c r="A59" s="192"/>
      <c r="B59" s="193"/>
      <c r="C59" s="180"/>
      <c r="D59" s="180"/>
      <c r="E59" s="180"/>
      <c r="F59" s="180"/>
      <c r="G59" s="180"/>
      <c r="H59" s="180"/>
      <c r="I59" s="180"/>
      <c r="J59" s="180"/>
      <c r="K59" s="180"/>
      <c r="L59" s="180"/>
      <c r="M59" s="180"/>
      <c r="N59" s="180"/>
      <c r="O59" s="180"/>
      <c r="P59" s="183"/>
      <c r="Q59" s="183"/>
      <c r="R59" s="183"/>
      <c r="S59" s="183"/>
      <c r="T59" s="180"/>
      <c r="U59" s="180"/>
      <c r="V59" s="180"/>
      <c r="W59" s="180"/>
      <c r="X59" s="180"/>
      <c r="Y59" s="180"/>
      <c r="Z59" s="180"/>
      <c r="AA59" s="180"/>
      <c r="AB59" s="180"/>
      <c r="AC59" s="180"/>
      <c r="AD59" s="180"/>
      <c r="AE59" s="180"/>
      <c r="AF59" s="180"/>
      <c r="AG59" s="183"/>
      <c r="AH59" s="180"/>
      <c r="AI59" s="180"/>
      <c r="AJ59" s="180"/>
    </row>
    <row r="60" spans="1:36" ht="25.5" customHeight="1" x14ac:dyDescent="0.2">
      <c r="A60" s="192"/>
      <c r="B60" s="193"/>
      <c r="C60" s="180"/>
      <c r="D60" s="180"/>
      <c r="E60" s="180"/>
      <c r="F60" s="180"/>
      <c r="G60" s="180"/>
      <c r="H60" s="180"/>
      <c r="I60" s="180"/>
      <c r="J60" s="180"/>
      <c r="K60" s="180"/>
      <c r="L60" s="180"/>
      <c r="M60" s="180"/>
      <c r="N60" s="180"/>
      <c r="O60" s="180"/>
      <c r="P60" s="183"/>
      <c r="Q60" s="183"/>
      <c r="R60" s="183"/>
      <c r="S60" s="183"/>
      <c r="T60" s="180"/>
      <c r="U60" s="180"/>
      <c r="V60" s="180"/>
      <c r="W60" s="180"/>
      <c r="X60" s="180"/>
      <c r="Y60" s="180"/>
      <c r="Z60" s="180"/>
      <c r="AA60" s="180"/>
      <c r="AB60" s="180"/>
      <c r="AC60" s="180"/>
      <c r="AD60" s="180"/>
      <c r="AE60" s="180"/>
      <c r="AF60" s="180"/>
      <c r="AG60" s="183"/>
      <c r="AH60" s="180"/>
      <c r="AI60" s="180"/>
      <c r="AJ60" s="180"/>
    </row>
    <row r="61" spans="1:36" x14ac:dyDescent="0.2">
      <c r="A61" s="192"/>
      <c r="B61" s="193"/>
      <c r="C61" s="180"/>
      <c r="D61" s="180"/>
      <c r="E61" s="180"/>
      <c r="F61" s="180"/>
      <c r="G61" s="180"/>
      <c r="H61" s="180"/>
      <c r="I61" s="180"/>
      <c r="J61" s="180"/>
      <c r="K61" s="180"/>
      <c r="L61" s="180"/>
      <c r="M61" s="180"/>
      <c r="N61" s="180"/>
      <c r="O61" s="180"/>
      <c r="P61" s="183"/>
      <c r="Q61" s="183"/>
      <c r="R61" s="183"/>
      <c r="S61" s="183"/>
      <c r="T61" s="180"/>
      <c r="U61" s="180"/>
      <c r="V61" s="180"/>
      <c r="W61" s="180"/>
      <c r="X61" s="180"/>
      <c r="Y61" s="180"/>
      <c r="Z61" s="180"/>
      <c r="AA61" s="180"/>
      <c r="AB61" s="180"/>
      <c r="AC61" s="180"/>
      <c r="AD61" s="180"/>
      <c r="AE61" s="180"/>
      <c r="AF61" s="180"/>
      <c r="AG61" s="183"/>
      <c r="AH61" s="180"/>
      <c r="AI61" s="180"/>
      <c r="AJ61" s="180"/>
    </row>
    <row r="62" spans="1:36" x14ac:dyDescent="0.2">
      <c r="A62" s="192"/>
      <c r="B62" s="193"/>
      <c r="C62" s="180"/>
      <c r="D62" s="180"/>
      <c r="E62" s="180"/>
      <c r="F62" s="180"/>
      <c r="G62" s="180"/>
      <c r="H62" s="180"/>
      <c r="I62" s="180"/>
      <c r="J62" s="180"/>
      <c r="K62" s="180"/>
      <c r="L62" s="180"/>
      <c r="M62" s="180"/>
      <c r="N62" s="180"/>
      <c r="O62" s="180"/>
      <c r="P62" s="183"/>
      <c r="Q62" s="183"/>
      <c r="R62" s="183"/>
      <c r="S62" s="183"/>
      <c r="T62" s="180"/>
      <c r="U62" s="180"/>
      <c r="V62" s="180"/>
      <c r="W62" s="180"/>
      <c r="X62" s="180"/>
      <c r="Y62" s="180"/>
      <c r="Z62" s="180"/>
      <c r="AA62" s="180"/>
      <c r="AB62" s="180"/>
      <c r="AC62" s="180"/>
      <c r="AD62" s="180"/>
      <c r="AE62" s="180"/>
      <c r="AF62" s="180"/>
      <c r="AG62" s="183"/>
      <c r="AH62" s="180"/>
      <c r="AI62" s="180"/>
      <c r="AJ62" s="180"/>
    </row>
    <row r="63" spans="1:36" x14ac:dyDescent="0.2">
      <c r="A63" s="192"/>
      <c r="B63" s="193"/>
      <c r="C63" s="180"/>
      <c r="D63" s="180"/>
      <c r="E63" s="180"/>
      <c r="F63" s="180"/>
      <c r="G63" s="180"/>
      <c r="H63" s="180"/>
      <c r="I63" s="180"/>
      <c r="J63" s="180"/>
      <c r="K63" s="180"/>
      <c r="L63" s="180"/>
      <c r="M63" s="180"/>
      <c r="N63" s="180"/>
      <c r="O63" s="180"/>
      <c r="P63" s="183"/>
      <c r="Q63" s="183"/>
      <c r="R63" s="183"/>
      <c r="S63" s="183"/>
      <c r="T63" s="180"/>
      <c r="U63" s="180"/>
      <c r="V63" s="180"/>
      <c r="W63" s="180"/>
      <c r="X63" s="180"/>
      <c r="Y63" s="180"/>
      <c r="Z63" s="180"/>
      <c r="AA63" s="180"/>
      <c r="AB63" s="180"/>
      <c r="AC63" s="180"/>
      <c r="AD63" s="180"/>
      <c r="AE63" s="180"/>
      <c r="AF63" s="180"/>
      <c r="AG63" s="183"/>
      <c r="AH63" s="180"/>
      <c r="AI63" s="180"/>
      <c r="AJ63" s="180"/>
    </row>
    <row r="64" spans="1:36" x14ac:dyDescent="0.2">
      <c r="A64" s="192"/>
      <c r="B64" s="193"/>
      <c r="C64" s="180"/>
      <c r="D64" s="180"/>
      <c r="E64" s="180"/>
      <c r="F64" s="180"/>
      <c r="G64" s="180"/>
      <c r="H64" s="180"/>
      <c r="I64" s="180"/>
      <c r="J64" s="180"/>
      <c r="K64" s="180"/>
      <c r="L64" s="180"/>
      <c r="M64" s="180"/>
      <c r="N64" s="180"/>
      <c r="O64" s="180"/>
      <c r="P64" s="183"/>
      <c r="Q64" s="183"/>
      <c r="R64" s="183"/>
      <c r="S64" s="183"/>
      <c r="T64" s="180"/>
      <c r="U64" s="180"/>
      <c r="V64" s="180"/>
      <c r="W64" s="180"/>
      <c r="X64" s="180"/>
      <c r="Y64" s="180"/>
      <c r="Z64" s="180"/>
      <c r="AA64" s="180"/>
      <c r="AB64" s="180"/>
      <c r="AC64" s="180"/>
      <c r="AD64" s="180"/>
      <c r="AE64" s="180"/>
      <c r="AF64" s="180"/>
      <c r="AG64" s="183"/>
      <c r="AH64" s="180"/>
      <c r="AI64" s="180"/>
      <c r="AJ64" s="180"/>
    </row>
    <row r="65" spans="1:36" x14ac:dyDescent="0.2">
      <c r="A65" s="192"/>
      <c r="B65" s="193"/>
      <c r="C65" s="180"/>
      <c r="D65" s="180"/>
      <c r="E65" s="180"/>
      <c r="F65" s="180"/>
      <c r="G65" s="180"/>
      <c r="H65" s="180"/>
      <c r="I65" s="180"/>
      <c r="J65" s="180"/>
      <c r="K65" s="180"/>
      <c r="L65" s="180"/>
      <c r="M65" s="180"/>
      <c r="N65" s="180"/>
      <c r="O65" s="180"/>
      <c r="P65" s="183"/>
      <c r="Q65" s="183"/>
      <c r="R65" s="183"/>
      <c r="S65" s="183"/>
      <c r="T65" s="180"/>
      <c r="U65" s="180"/>
      <c r="V65" s="180"/>
      <c r="W65" s="180"/>
      <c r="X65" s="180"/>
      <c r="Y65" s="180"/>
      <c r="Z65" s="180"/>
      <c r="AA65" s="180"/>
      <c r="AB65" s="180"/>
      <c r="AC65" s="180"/>
      <c r="AD65" s="180"/>
      <c r="AE65" s="180"/>
      <c r="AF65" s="180"/>
      <c r="AG65" s="183"/>
      <c r="AH65" s="180"/>
      <c r="AI65" s="180"/>
      <c r="AJ65" s="180"/>
    </row>
    <row r="66" spans="1:36" x14ac:dyDescent="0.2">
      <c r="A66" s="192"/>
      <c r="B66" s="193"/>
      <c r="C66" s="180"/>
      <c r="D66" s="180"/>
      <c r="E66" s="180"/>
      <c r="F66" s="180"/>
      <c r="G66" s="180"/>
      <c r="H66" s="180"/>
      <c r="I66" s="180"/>
      <c r="J66" s="180"/>
      <c r="K66" s="180"/>
      <c r="L66" s="180"/>
      <c r="M66" s="180"/>
      <c r="N66" s="180"/>
      <c r="O66" s="180"/>
      <c r="P66" s="183"/>
      <c r="Q66" s="183"/>
      <c r="R66" s="183"/>
      <c r="S66" s="183"/>
      <c r="T66" s="180"/>
      <c r="U66" s="180"/>
      <c r="V66" s="180"/>
      <c r="W66" s="180"/>
      <c r="X66" s="180"/>
      <c r="Y66" s="180"/>
      <c r="Z66" s="180"/>
      <c r="AA66" s="180"/>
      <c r="AB66" s="180"/>
      <c r="AC66" s="180"/>
      <c r="AD66" s="180"/>
      <c r="AE66" s="180"/>
      <c r="AF66" s="180"/>
      <c r="AG66" s="183"/>
      <c r="AH66" s="180"/>
      <c r="AI66" s="180"/>
      <c r="AJ66" s="180"/>
    </row>
    <row r="67" spans="1:36" x14ac:dyDescent="0.2">
      <c r="A67" s="192"/>
      <c r="B67" s="193"/>
      <c r="C67" s="180"/>
      <c r="D67" s="180"/>
      <c r="E67" s="180"/>
      <c r="F67" s="180"/>
      <c r="G67" s="180"/>
      <c r="H67" s="180"/>
      <c r="I67" s="180"/>
      <c r="J67" s="180"/>
      <c r="K67" s="180"/>
      <c r="L67" s="180"/>
      <c r="M67" s="180"/>
      <c r="N67" s="180"/>
      <c r="O67" s="180"/>
      <c r="P67" s="183"/>
      <c r="Q67" s="183"/>
      <c r="R67" s="183"/>
      <c r="S67" s="183"/>
      <c r="T67" s="180"/>
      <c r="U67" s="180"/>
      <c r="V67" s="180"/>
      <c r="W67" s="180"/>
      <c r="X67" s="180"/>
      <c r="Y67" s="180"/>
      <c r="Z67" s="180"/>
      <c r="AA67" s="180"/>
      <c r="AB67" s="180"/>
      <c r="AC67" s="180"/>
      <c r="AD67" s="180"/>
      <c r="AE67" s="180"/>
      <c r="AF67" s="180"/>
      <c r="AG67" s="183"/>
      <c r="AH67" s="180"/>
      <c r="AI67" s="180"/>
      <c r="AJ67" s="180"/>
    </row>
    <row r="68" spans="1:36" x14ac:dyDescent="0.2">
      <c r="A68" s="192"/>
      <c r="B68" s="193"/>
      <c r="C68" s="180"/>
      <c r="D68" s="180"/>
      <c r="E68" s="180"/>
      <c r="F68" s="180"/>
      <c r="G68" s="180"/>
      <c r="H68" s="180"/>
      <c r="I68" s="180"/>
      <c r="J68" s="180"/>
      <c r="K68" s="180"/>
      <c r="L68" s="180"/>
      <c r="M68" s="180"/>
      <c r="N68" s="180"/>
      <c r="O68" s="180"/>
      <c r="P68" s="183"/>
      <c r="Q68" s="183"/>
      <c r="R68" s="183"/>
      <c r="S68" s="183"/>
      <c r="T68" s="180"/>
      <c r="U68" s="180"/>
      <c r="V68" s="180"/>
      <c r="W68" s="180"/>
      <c r="X68" s="180"/>
      <c r="Y68" s="180"/>
      <c r="Z68" s="180"/>
      <c r="AA68" s="180"/>
      <c r="AB68" s="180"/>
      <c r="AC68" s="180"/>
      <c r="AD68" s="180"/>
      <c r="AE68" s="180"/>
      <c r="AF68" s="180"/>
      <c r="AG68" s="183"/>
      <c r="AH68" s="180"/>
      <c r="AI68" s="180"/>
      <c r="AJ68" s="180"/>
    </row>
    <row r="69" spans="1:36" x14ac:dyDescent="0.2">
      <c r="A69" s="192"/>
      <c r="B69" s="193"/>
      <c r="C69" s="180"/>
      <c r="D69" s="180"/>
      <c r="E69" s="180"/>
      <c r="F69" s="180"/>
      <c r="G69" s="180"/>
      <c r="H69" s="180"/>
      <c r="I69" s="180"/>
      <c r="J69" s="180"/>
      <c r="K69" s="180"/>
      <c r="L69" s="180"/>
      <c r="M69" s="180"/>
      <c r="N69" s="180"/>
      <c r="O69" s="180"/>
      <c r="P69" s="183"/>
      <c r="Q69" s="183"/>
      <c r="R69" s="183"/>
      <c r="S69" s="183"/>
      <c r="T69" s="180"/>
      <c r="U69" s="180"/>
      <c r="V69" s="180"/>
      <c r="W69" s="180"/>
      <c r="X69" s="180"/>
      <c r="Y69" s="180"/>
      <c r="Z69" s="180"/>
      <c r="AA69" s="180"/>
      <c r="AB69" s="180"/>
      <c r="AC69" s="180"/>
      <c r="AD69" s="180"/>
      <c r="AE69" s="180"/>
      <c r="AF69" s="180"/>
      <c r="AG69" s="183"/>
      <c r="AH69" s="180"/>
      <c r="AI69" s="180"/>
      <c r="AJ69" s="180"/>
    </row>
    <row r="70" spans="1:36" x14ac:dyDescent="0.2">
      <c r="A70" s="192"/>
      <c r="B70" s="193"/>
      <c r="C70" s="180"/>
      <c r="D70" s="180"/>
      <c r="E70" s="180"/>
      <c r="F70" s="180"/>
      <c r="G70" s="180"/>
      <c r="H70" s="180"/>
      <c r="I70" s="180"/>
      <c r="J70" s="180"/>
      <c r="K70" s="180"/>
      <c r="L70" s="180"/>
      <c r="M70" s="180"/>
      <c r="N70" s="180"/>
      <c r="O70" s="180"/>
      <c r="P70" s="183"/>
      <c r="Q70" s="183"/>
      <c r="R70" s="183"/>
      <c r="S70" s="183"/>
      <c r="T70" s="180"/>
      <c r="U70" s="180"/>
      <c r="V70" s="180"/>
      <c r="W70" s="180"/>
      <c r="X70" s="180"/>
      <c r="Y70" s="180"/>
      <c r="Z70" s="180"/>
      <c r="AA70" s="180"/>
      <c r="AB70" s="180"/>
      <c r="AC70" s="180"/>
      <c r="AD70" s="180"/>
      <c r="AE70" s="180"/>
      <c r="AF70" s="180"/>
      <c r="AG70" s="183"/>
      <c r="AH70" s="180"/>
      <c r="AI70" s="180"/>
      <c r="AJ70" s="180"/>
    </row>
    <row r="71" spans="1:36" x14ac:dyDescent="0.2">
      <c r="A71" s="192"/>
      <c r="B71" s="193"/>
      <c r="C71" s="180"/>
      <c r="D71" s="180"/>
      <c r="E71" s="180"/>
      <c r="F71" s="180"/>
      <c r="G71" s="180"/>
      <c r="H71" s="180"/>
      <c r="I71" s="180"/>
      <c r="J71" s="180"/>
      <c r="K71" s="180"/>
      <c r="L71" s="180"/>
      <c r="M71" s="180"/>
      <c r="N71" s="180"/>
      <c r="O71" s="180"/>
      <c r="P71" s="183"/>
      <c r="Q71" s="183"/>
      <c r="R71" s="183"/>
      <c r="S71" s="183"/>
      <c r="T71" s="180"/>
      <c r="U71" s="180"/>
      <c r="V71" s="180"/>
      <c r="W71" s="180"/>
      <c r="X71" s="180"/>
      <c r="Y71" s="180"/>
      <c r="Z71" s="180"/>
      <c r="AA71" s="180"/>
      <c r="AB71" s="180"/>
      <c r="AC71" s="180"/>
      <c r="AD71" s="180"/>
      <c r="AE71" s="180"/>
      <c r="AF71" s="180"/>
      <c r="AG71" s="183"/>
      <c r="AH71" s="180"/>
      <c r="AI71" s="180"/>
      <c r="AJ71" s="180"/>
    </row>
    <row r="72" spans="1:36" x14ac:dyDescent="0.2">
      <c r="A72" s="192"/>
      <c r="B72" s="193"/>
      <c r="C72" s="180"/>
      <c r="D72" s="180"/>
      <c r="E72" s="180"/>
      <c r="F72" s="180"/>
      <c r="G72" s="180"/>
      <c r="H72" s="180"/>
      <c r="I72" s="180"/>
      <c r="J72" s="180"/>
      <c r="K72" s="180"/>
      <c r="L72" s="180"/>
      <c r="M72" s="180"/>
      <c r="N72" s="180"/>
      <c r="O72" s="180"/>
      <c r="P72" s="183"/>
      <c r="Q72" s="183"/>
      <c r="R72" s="183"/>
      <c r="S72" s="183"/>
      <c r="T72" s="180"/>
      <c r="U72" s="180"/>
      <c r="V72" s="180"/>
      <c r="W72" s="180"/>
      <c r="X72" s="180"/>
      <c r="Y72" s="180"/>
      <c r="Z72" s="180"/>
      <c r="AA72" s="180"/>
      <c r="AB72" s="180"/>
      <c r="AC72" s="180"/>
      <c r="AD72" s="180"/>
      <c r="AE72" s="180"/>
      <c r="AF72" s="180"/>
      <c r="AG72" s="183"/>
      <c r="AH72" s="180"/>
      <c r="AI72" s="180"/>
      <c r="AJ72" s="180"/>
    </row>
    <row r="73" spans="1:36" x14ac:dyDescent="0.2">
      <c r="A73" s="192"/>
      <c r="B73" s="193"/>
      <c r="C73" s="180"/>
      <c r="D73" s="180"/>
      <c r="E73" s="180"/>
      <c r="F73" s="180"/>
      <c r="G73" s="180"/>
      <c r="H73" s="180"/>
      <c r="I73" s="180"/>
      <c r="J73" s="180"/>
      <c r="K73" s="180"/>
      <c r="L73" s="180"/>
      <c r="M73" s="180"/>
      <c r="N73" s="180"/>
      <c r="O73" s="180"/>
      <c r="P73" s="183"/>
      <c r="Q73" s="183"/>
      <c r="R73" s="183"/>
      <c r="S73" s="183"/>
      <c r="T73" s="180"/>
      <c r="U73" s="180"/>
      <c r="V73" s="180"/>
      <c r="W73" s="180"/>
      <c r="X73" s="180"/>
      <c r="Y73" s="180"/>
      <c r="Z73" s="180"/>
      <c r="AA73" s="180"/>
      <c r="AB73" s="180"/>
      <c r="AC73" s="180"/>
      <c r="AD73" s="180"/>
      <c r="AE73" s="180"/>
      <c r="AF73" s="180"/>
      <c r="AG73" s="183"/>
      <c r="AH73" s="180"/>
      <c r="AI73" s="180"/>
      <c r="AJ73" s="180"/>
    </row>
    <row r="74" spans="1:36" x14ac:dyDescent="0.2">
      <c r="A74" s="192"/>
      <c r="B74" s="193"/>
      <c r="C74" s="180"/>
      <c r="D74" s="180"/>
      <c r="E74" s="180"/>
      <c r="F74" s="180"/>
      <c r="G74" s="180"/>
      <c r="H74" s="180"/>
      <c r="I74" s="180"/>
      <c r="J74" s="180"/>
      <c r="K74" s="180"/>
      <c r="L74" s="180"/>
      <c r="M74" s="180"/>
      <c r="N74" s="180"/>
      <c r="O74" s="180"/>
      <c r="P74" s="183"/>
      <c r="Q74" s="183"/>
      <c r="R74" s="183"/>
      <c r="S74" s="183"/>
      <c r="T74" s="180"/>
      <c r="U74" s="180"/>
      <c r="V74" s="180"/>
      <c r="W74" s="180"/>
      <c r="X74" s="180"/>
      <c r="Y74" s="180"/>
      <c r="Z74" s="180"/>
      <c r="AA74" s="180"/>
      <c r="AB74" s="180"/>
      <c r="AC74" s="180"/>
      <c r="AD74" s="180"/>
      <c r="AE74" s="180"/>
      <c r="AF74" s="180"/>
      <c r="AG74" s="183"/>
      <c r="AH74" s="180"/>
      <c r="AI74" s="180"/>
      <c r="AJ74" s="180"/>
    </row>
    <row r="75" spans="1:36" x14ac:dyDescent="0.2">
      <c r="A75" s="192"/>
      <c r="B75" s="193"/>
      <c r="C75" s="180"/>
      <c r="D75" s="180"/>
      <c r="E75" s="180"/>
      <c r="F75" s="180"/>
      <c r="G75" s="180"/>
      <c r="H75" s="180"/>
      <c r="I75" s="180"/>
      <c r="J75" s="180"/>
      <c r="K75" s="180"/>
      <c r="L75" s="180"/>
      <c r="M75" s="180"/>
      <c r="N75" s="180"/>
      <c r="O75" s="180"/>
      <c r="P75" s="183"/>
      <c r="Q75" s="183"/>
      <c r="R75" s="183"/>
      <c r="S75" s="183"/>
      <c r="T75" s="180"/>
      <c r="U75" s="180"/>
      <c r="V75" s="180"/>
      <c r="W75" s="180"/>
      <c r="X75" s="180"/>
      <c r="Y75" s="180"/>
      <c r="Z75" s="180"/>
      <c r="AA75" s="180"/>
      <c r="AB75" s="180"/>
      <c r="AC75" s="180"/>
      <c r="AD75" s="180"/>
      <c r="AE75" s="180"/>
      <c r="AF75" s="180"/>
      <c r="AG75" s="183"/>
      <c r="AH75" s="180"/>
      <c r="AI75" s="180"/>
      <c r="AJ75" s="180"/>
    </row>
    <row r="76" spans="1:36" x14ac:dyDescent="0.2">
      <c r="A76" s="192"/>
      <c r="B76" s="193"/>
      <c r="C76" s="180"/>
      <c r="D76" s="180"/>
      <c r="E76" s="180"/>
      <c r="F76" s="180"/>
      <c r="G76" s="180"/>
      <c r="H76" s="180"/>
      <c r="I76" s="180"/>
      <c r="J76" s="180"/>
      <c r="K76" s="180"/>
      <c r="L76" s="180"/>
      <c r="M76" s="180"/>
      <c r="N76" s="180"/>
      <c r="O76" s="180"/>
      <c r="P76" s="183"/>
      <c r="Q76" s="183"/>
      <c r="R76" s="183"/>
      <c r="S76" s="183"/>
      <c r="T76" s="180"/>
      <c r="U76" s="180"/>
      <c r="V76" s="180"/>
      <c r="W76" s="180"/>
      <c r="X76" s="180"/>
      <c r="Y76" s="180"/>
      <c r="Z76" s="180"/>
      <c r="AA76" s="180"/>
      <c r="AB76" s="180"/>
      <c r="AC76" s="180"/>
      <c r="AD76" s="180"/>
      <c r="AE76" s="180"/>
      <c r="AF76" s="180"/>
      <c r="AG76" s="183"/>
      <c r="AH76" s="180"/>
      <c r="AI76" s="180"/>
      <c r="AJ76" s="180"/>
    </row>
    <row r="77" spans="1:36" x14ac:dyDescent="0.2">
      <c r="A77" s="192"/>
      <c r="B77" s="193"/>
      <c r="C77" s="180"/>
      <c r="D77" s="180"/>
      <c r="E77" s="180"/>
      <c r="F77" s="180"/>
      <c r="G77" s="180"/>
      <c r="H77" s="180"/>
      <c r="I77" s="180"/>
      <c r="J77" s="180"/>
      <c r="K77" s="180"/>
      <c r="L77" s="180"/>
      <c r="M77" s="180"/>
      <c r="N77" s="180"/>
      <c r="O77" s="180"/>
      <c r="P77" s="183"/>
      <c r="Q77" s="183"/>
      <c r="R77" s="183"/>
      <c r="S77" s="183"/>
      <c r="T77" s="180"/>
      <c r="U77" s="180"/>
      <c r="V77" s="180"/>
      <c r="W77" s="180"/>
      <c r="X77" s="180"/>
      <c r="Y77" s="180"/>
      <c r="Z77" s="180"/>
      <c r="AA77" s="180"/>
      <c r="AB77" s="180"/>
      <c r="AC77" s="180"/>
      <c r="AD77" s="180"/>
      <c r="AE77" s="180"/>
      <c r="AF77" s="180"/>
      <c r="AG77" s="183"/>
      <c r="AH77" s="180"/>
      <c r="AI77" s="180"/>
      <c r="AJ77" s="180"/>
    </row>
    <row r="78" spans="1:36" x14ac:dyDescent="0.2">
      <c r="A78" s="192"/>
      <c r="B78" s="193"/>
      <c r="C78" s="180"/>
      <c r="D78" s="180"/>
      <c r="E78" s="180"/>
      <c r="F78" s="180"/>
      <c r="G78" s="180"/>
      <c r="H78" s="180"/>
      <c r="I78" s="180"/>
      <c r="J78" s="180"/>
      <c r="K78" s="180"/>
      <c r="L78" s="180"/>
      <c r="M78" s="180"/>
      <c r="N78" s="180"/>
      <c r="O78" s="180"/>
      <c r="P78" s="183"/>
      <c r="Q78" s="183"/>
      <c r="R78" s="183"/>
      <c r="S78" s="183"/>
      <c r="T78" s="180"/>
      <c r="U78" s="180"/>
      <c r="V78" s="180"/>
      <c r="W78" s="180"/>
      <c r="X78" s="180"/>
      <c r="Y78" s="180"/>
      <c r="Z78" s="180"/>
      <c r="AA78" s="180"/>
      <c r="AB78" s="180"/>
      <c r="AC78" s="180"/>
      <c r="AD78" s="180"/>
      <c r="AE78" s="180"/>
      <c r="AF78" s="180"/>
      <c r="AG78" s="183"/>
      <c r="AH78" s="180"/>
      <c r="AI78" s="180"/>
      <c r="AJ78" s="180"/>
    </row>
    <row r="79" spans="1:36" x14ac:dyDescent="0.2">
      <c r="A79" s="192"/>
      <c r="B79" s="193"/>
      <c r="C79" s="180"/>
      <c r="D79" s="180"/>
      <c r="E79" s="180"/>
      <c r="F79" s="180"/>
      <c r="G79" s="180"/>
      <c r="H79" s="180"/>
      <c r="I79" s="180"/>
      <c r="J79" s="180"/>
      <c r="K79" s="180"/>
      <c r="L79" s="180"/>
      <c r="M79" s="180"/>
      <c r="N79" s="180"/>
      <c r="O79" s="180"/>
      <c r="P79" s="183"/>
      <c r="Q79" s="183"/>
      <c r="R79" s="183"/>
      <c r="S79" s="183"/>
      <c r="T79" s="180"/>
      <c r="U79" s="180"/>
      <c r="V79" s="180"/>
      <c r="W79" s="180"/>
      <c r="X79" s="180"/>
      <c r="Y79" s="180"/>
      <c r="Z79" s="180"/>
      <c r="AA79" s="180"/>
      <c r="AB79" s="180"/>
      <c r="AC79" s="180"/>
      <c r="AD79" s="180"/>
      <c r="AE79" s="180"/>
      <c r="AF79" s="180"/>
      <c r="AG79" s="183"/>
      <c r="AH79" s="180"/>
      <c r="AI79" s="180"/>
      <c r="AJ79" s="180"/>
    </row>
    <row r="80" spans="1:36" x14ac:dyDescent="0.2">
      <c r="A80" s="192"/>
      <c r="B80" s="193"/>
      <c r="C80" s="180"/>
      <c r="D80" s="180"/>
      <c r="E80" s="180"/>
      <c r="F80" s="180"/>
      <c r="G80" s="180"/>
      <c r="H80" s="180"/>
      <c r="I80" s="180"/>
      <c r="J80" s="180"/>
      <c r="K80" s="180"/>
      <c r="L80" s="180"/>
      <c r="M80" s="180"/>
      <c r="N80" s="180"/>
      <c r="O80" s="180"/>
      <c r="P80" s="183"/>
      <c r="Q80" s="183"/>
      <c r="R80" s="183"/>
      <c r="S80" s="183"/>
      <c r="T80" s="180"/>
      <c r="U80" s="180"/>
      <c r="V80" s="180"/>
      <c r="W80" s="180"/>
      <c r="X80" s="180"/>
      <c r="Y80" s="180"/>
      <c r="Z80" s="180"/>
      <c r="AA80" s="180"/>
      <c r="AB80" s="180"/>
      <c r="AC80" s="180"/>
      <c r="AD80" s="180"/>
      <c r="AE80" s="180"/>
      <c r="AF80" s="180"/>
      <c r="AG80" s="183"/>
      <c r="AH80" s="180"/>
      <c r="AI80" s="180"/>
      <c r="AJ80" s="180"/>
    </row>
    <row r="81" spans="1:36" x14ac:dyDescent="0.2">
      <c r="A81" s="192"/>
      <c r="B81" s="193"/>
      <c r="C81" s="180"/>
      <c r="D81" s="180"/>
      <c r="E81" s="180"/>
      <c r="F81" s="180"/>
      <c r="G81" s="180"/>
      <c r="H81" s="180"/>
      <c r="I81" s="180"/>
      <c r="J81" s="180"/>
      <c r="K81" s="180"/>
      <c r="L81" s="180"/>
      <c r="M81" s="180"/>
      <c r="N81" s="180"/>
      <c r="O81" s="180"/>
      <c r="P81" s="183"/>
      <c r="Q81" s="183"/>
      <c r="R81" s="183"/>
      <c r="S81" s="183"/>
      <c r="T81" s="180"/>
      <c r="U81" s="180"/>
      <c r="V81" s="180"/>
      <c r="W81" s="180"/>
      <c r="X81" s="180"/>
      <c r="Y81" s="180"/>
      <c r="Z81" s="180"/>
      <c r="AA81" s="180"/>
      <c r="AB81" s="180"/>
      <c r="AC81" s="180"/>
      <c r="AD81" s="180"/>
      <c r="AE81" s="180"/>
      <c r="AF81" s="180"/>
      <c r="AG81" s="183"/>
      <c r="AH81" s="180"/>
      <c r="AI81" s="180"/>
      <c r="AJ81" s="180"/>
    </row>
    <row r="82" spans="1:36" x14ac:dyDescent="0.2">
      <c r="A82" s="192"/>
      <c r="B82" s="193"/>
      <c r="C82" s="180"/>
      <c r="D82" s="180"/>
      <c r="E82" s="180"/>
      <c r="F82" s="180"/>
      <c r="G82" s="180"/>
      <c r="H82" s="180"/>
      <c r="I82" s="180"/>
      <c r="J82" s="180"/>
      <c r="K82" s="180"/>
      <c r="L82" s="180"/>
      <c r="M82" s="180"/>
      <c r="N82" s="180"/>
      <c r="O82" s="180"/>
      <c r="P82" s="183"/>
      <c r="Q82" s="183"/>
      <c r="R82" s="183"/>
      <c r="S82" s="183"/>
      <c r="T82" s="180"/>
      <c r="U82" s="180"/>
      <c r="V82" s="180"/>
      <c r="W82" s="180"/>
      <c r="X82" s="180"/>
      <c r="Y82" s="180"/>
      <c r="Z82" s="180"/>
      <c r="AA82" s="180"/>
      <c r="AB82" s="180"/>
      <c r="AC82" s="180"/>
      <c r="AD82" s="180"/>
      <c r="AE82" s="180"/>
      <c r="AF82" s="180"/>
      <c r="AG82" s="183"/>
      <c r="AH82" s="180"/>
      <c r="AI82" s="180"/>
      <c r="AJ82" s="180"/>
    </row>
    <row r="83" spans="1:36" x14ac:dyDescent="0.2">
      <c r="A83" s="192"/>
      <c r="B83" s="193"/>
      <c r="C83" s="180"/>
      <c r="D83" s="180"/>
      <c r="E83" s="180"/>
      <c r="F83" s="180"/>
      <c r="G83" s="180"/>
      <c r="H83" s="180"/>
      <c r="I83" s="180"/>
      <c r="J83" s="180"/>
      <c r="K83" s="180"/>
      <c r="L83" s="180"/>
      <c r="M83" s="180"/>
      <c r="N83" s="180"/>
      <c r="O83" s="180"/>
      <c r="P83" s="183"/>
      <c r="Q83" s="183"/>
      <c r="R83" s="183"/>
      <c r="S83" s="183"/>
      <c r="T83" s="180"/>
      <c r="U83" s="180"/>
      <c r="V83" s="180"/>
      <c r="W83" s="180"/>
      <c r="X83" s="180"/>
      <c r="Y83" s="180"/>
      <c r="Z83" s="180"/>
      <c r="AA83" s="180"/>
      <c r="AB83" s="180"/>
      <c r="AC83" s="180"/>
      <c r="AD83" s="180"/>
      <c r="AE83" s="180"/>
      <c r="AF83" s="180"/>
      <c r="AG83" s="183"/>
      <c r="AH83" s="180"/>
      <c r="AI83" s="180"/>
      <c r="AJ83" s="180"/>
    </row>
    <row r="84" spans="1:36" x14ac:dyDescent="0.2">
      <c r="A84" s="192"/>
      <c r="B84" s="193"/>
      <c r="C84" s="180"/>
      <c r="D84" s="180"/>
      <c r="E84" s="180"/>
      <c r="F84" s="180"/>
      <c r="G84" s="180"/>
      <c r="H84" s="180"/>
      <c r="I84" s="180"/>
      <c r="J84" s="180"/>
      <c r="K84" s="180"/>
      <c r="L84" s="180"/>
      <c r="M84" s="180"/>
      <c r="N84" s="180"/>
      <c r="O84" s="180"/>
      <c r="P84" s="183"/>
      <c r="Q84" s="183"/>
      <c r="R84" s="183"/>
      <c r="S84" s="183"/>
      <c r="T84" s="180"/>
      <c r="U84" s="180"/>
      <c r="V84" s="180"/>
      <c r="W84" s="180"/>
      <c r="X84" s="180"/>
      <c r="Y84" s="180"/>
      <c r="Z84" s="180"/>
      <c r="AA84" s="180"/>
      <c r="AB84" s="180"/>
      <c r="AC84" s="180"/>
      <c r="AD84" s="180"/>
      <c r="AE84" s="180"/>
      <c r="AF84" s="180"/>
      <c r="AG84" s="183"/>
      <c r="AH84" s="180"/>
      <c r="AI84" s="180"/>
      <c r="AJ84" s="180"/>
    </row>
    <row r="85" spans="1:36" x14ac:dyDescent="0.2">
      <c r="A85" s="192"/>
      <c r="B85" s="193"/>
      <c r="C85" s="180"/>
      <c r="D85" s="180"/>
      <c r="E85" s="180"/>
      <c r="F85" s="180"/>
      <c r="G85" s="180"/>
      <c r="H85" s="180"/>
      <c r="I85" s="180"/>
      <c r="J85" s="180"/>
      <c r="K85" s="180"/>
      <c r="L85" s="180"/>
      <c r="M85" s="180"/>
      <c r="N85" s="180"/>
      <c r="O85" s="180"/>
      <c r="P85" s="183"/>
      <c r="Q85" s="183"/>
      <c r="R85" s="183"/>
      <c r="S85" s="183"/>
      <c r="T85" s="180"/>
      <c r="U85" s="180"/>
      <c r="V85" s="180"/>
      <c r="W85" s="180"/>
      <c r="X85" s="180"/>
      <c r="Y85" s="180"/>
      <c r="Z85" s="180"/>
      <c r="AA85" s="180"/>
      <c r="AB85" s="180"/>
      <c r="AC85" s="180"/>
      <c r="AD85" s="180"/>
      <c r="AE85" s="180"/>
      <c r="AF85" s="180"/>
      <c r="AG85" s="183"/>
      <c r="AH85" s="180"/>
      <c r="AI85" s="180"/>
      <c r="AJ85" s="180"/>
    </row>
    <row r="86" spans="1:36" x14ac:dyDescent="0.2">
      <c r="A86" s="192"/>
      <c r="B86" s="193"/>
      <c r="C86" s="180"/>
      <c r="D86" s="180"/>
      <c r="E86" s="180"/>
      <c r="F86" s="180"/>
      <c r="G86" s="180"/>
      <c r="H86" s="180"/>
      <c r="I86" s="180"/>
      <c r="J86" s="180"/>
      <c r="K86" s="180"/>
      <c r="L86" s="180"/>
      <c r="M86" s="180"/>
      <c r="N86" s="180"/>
      <c r="O86" s="180"/>
      <c r="P86" s="183"/>
      <c r="Q86" s="183"/>
      <c r="R86" s="183"/>
      <c r="S86" s="183"/>
      <c r="T86" s="180"/>
      <c r="U86" s="180"/>
      <c r="V86" s="180"/>
      <c r="W86" s="180"/>
      <c r="X86" s="180"/>
      <c r="Y86" s="180"/>
      <c r="Z86" s="180"/>
      <c r="AA86" s="180"/>
      <c r="AB86" s="180"/>
      <c r="AC86" s="180"/>
      <c r="AD86" s="180"/>
      <c r="AE86" s="180"/>
      <c r="AF86" s="180"/>
      <c r="AG86" s="183"/>
      <c r="AH86" s="180"/>
      <c r="AI86" s="180"/>
      <c r="AJ86" s="180"/>
    </row>
    <row r="87" spans="1:36" x14ac:dyDescent="0.2">
      <c r="A87" s="192"/>
      <c r="B87" s="193"/>
      <c r="C87" s="180"/>
      <c r="D87" s="180"/>
      <c r="E87" s="180"/>
      <c r="F87" s="180"/>
      <c r="G87" s="180"/>
      <c r="H87" s="180"/>
      <c r="I87" s="180"/>
      <c r="J87" s="180"/>
      <c r="K87" s="180"/>
      <c r="L87" s="180"/>
      <c r="M87" s="180"/>
      <c r="N87" s="180"/>
      <c r="O87" s="180"/>
      <c r="P87" s="183"/>
      <c r="Q87" s="183"/>
      <c r="R87" s="183"/>
      <c r="S87" s="183"/>
      <c r="T87" s="180"/>
      <c r="U87" s="180"/>
      <c r="V87" s="180"/>
      <c r="W87" s="180"/>
      <c r="X87" s="180"/>
      <c r="Y87" s="180"/>
      <c r="Z87" s="180"/>
      <c r="AA87" s="180"/>
      <c r="AB87" s="180"/>
      <c r="AC87" s="180"/>
      <c r="AD87" s="180"/>
      <c r="AE87" s="180"/>
      <c r="AF87" s="180"/>
      <c r="AG87" s="183"/>
      <c r="AH87" s="180"/>
      <c r="AI87" s="180"/>
      <c r="AJ87" s="180"/>
    </row>
    <row r="88" spans="1:36" x14ac:dyDescent="0.2">
      <c r="A88" s="192"/>
      <c r="B88" s="193"/>
      <c r="C88" s="180"/>
      <c r="D88" s="180"/>
      <c r="E88" s="180"/>
      <c r="F88" s="180"/>
      <c r="G88" s="180"/>
      <c r="H88" s="180"/>
      <c r="I88" s="180"/>
      <c r="J88" s="180"/>
      <c r="K88" s="180"/>
      <c r="L88" s="180"/>
      <c r="M88" s="180"/>
      <c r="N88" s="180"/>
      <c r="O88" s="180"/>
      <c r="P88" s="183"/>
      <c r="Q88" s="183"/>
      <c r="R88" s="183"/>
      <c r="S88" s="183"/>
      <c r="T88" s="180"/>
      <c r="U88" s="180"/>
      <c r="V88" s="180"/>
      <c r="W88" s="180"/>
      <c r="X88" s="180"/>
      <c r="Y88" s="180"/>
      <c r="Z88" s="180"/>
      <c r="AA88" s="180"/>
      <c r="AB88" s="180"/>
      <c r="AC88" s="180"/>
      <c r="AD88" s="180"/>
      <c r="AE88" s="180"/>
      <c r="AF88" s="180"/>
      <c r="AG88" s="183"/>
      <c r="AH88" s="180"/>
      <c r="AI88" s="180"/>
      <c r="AJ88" s="180"/>
    </row>
    <row r="89" spans="1:36" x14ac:dyDescent="0.2">
      <c r="A89" s="192"/>
      <c r="B89" s="193"/>
      <c r="C89" s="180"/>
      <c r="D89" s="180"/>
      <c r="E89" s="180"/>
      <c r="F89" s="180"/>
      <c r="G89" s="180"/>
      <c r="H89" s="180"/>
      <c r="I89" s="180"/>
      <c r="J89" s="180"/>
      <c r="K89" s="180"/>
      <c r="L89" s="180"/>
      <c r="M89" s="180"/>
      <c r="N89" s="180"/>
      <c r="O89" s="180"/>
      <c r="P89" s="183"/>
      <c r="Q89" s="183"/>
      <c r="R89" s="183"/>
      <c r="S89" s="183"/>
      <c r="T89" s="180"/>
      <c r="U89" s="180"/>
      <c r="V89" s="180"/>
      <c r="W89" s="180"/>
      <c r="X89" s="180"/>
      <c r="Y89" s="180"/>
      <c r="Z89" s="180"/>
      <c r="AA89" s="180"/>
      <c r="AB89" s="180"/>
      <c r="AC89" s="180"/>
      <c r="AD89" s="180"/>
      <c r="AE89" s="180"/>
      <c r="AF89" s="180"/>
      <c r="AG89" s="183"/>
      <c r="AH89" s="180"/>
      <c r="AI89" s="180"/>
      <c r="AJ89" s="180"/>
    </row>
    <row r="90" spans="1:36" x14ac:dyDescent="0.2">
      <c r="A90" s="192"/>
      <c r="B90" s="193"/>
      <c r="C90" s="180"/>
      <c r="D90" s="180"/>
      <c r="E90" s="180"/>
      <c r="F90" s="180"/>
      <c r="G90" s="180"/>
      <c r="H90" s="180"/>
      <c r="I90" s="180"/>
      <c r="J90" s="180"/>
      <c r="K90" s="180"/>
      <c r="L90" s="180"/>
      <c r="M90" s="180"/>
      <c r="N90" s="180"/>
      <c r="O90" s="180"/>
      <c r="P90" s="183"/>
      <c r="Q90" s="183"/>
      <c r="R90" s="183"/>
      <c r="S90" s="183"/>
      <c r="T90" s="180"/>
      <c r="U90" s="180"/>
      <c r="V90" s="180"/>
      <c r="W90" s="180"/>
      <c r="X90" s="180"/>
      <c r="Y90" s="180"/>
      <c r="Z90" s="180"/>
      <c r="AA90" s="180"/>
      <c r="AB90" s="180"/>
      <c r="AC90" s="180"/>
      <c r="AD90" s="180"/>
      <c r="AE90" s="180"/>
      <c r="AF90" s="180"/>
      <c r="AG90" s="183"/>
      <c r="AH90" s="180"/>
      <c r="AI90" s="180"/>
      <c r="AJ90" s="180"/>
    </row>
    <row r="91" spans="1:36" x14ac:dyDescent="0.2">
      <c r="A91" s="192"/>
      <c r="B91" s="193"/>
      <c r="C91" s="180"/>
      <c r="D91" s="180"/>
      <c r="E91" s="180"/>
      <c r="F91" s="180"/>
      <c r="G91" s="180"/>
      <c r="H91" s="180"/>
      <c r="I91" s="180"/>
      <c r="J91" s="180"/>
      <c r="K91" s="180"/>
      <c r="L91" s="180"/>
      <c r="M91" s="180"/>
      <c r="N91" s="180"/>
      <c r="O91" s="180"/>
      <c r="P91" s="183"/>
      <c r="Q91" s="183"/>
      <c r="R91" s="183"/>
      <c r="S91" s="183"/>
      <c r="T91" s="180"/>
      <c r="U91" s="180"/>
      <c r="V91" s="180"/>
      <c r="W91" s="180"/>
      <c r="X91" s="180"/>
      <c r="Y91" s="180"/>
      <c r="Z91" s="180"/>
      <c r="AA91" s="180"/>
      <c r="AB91" s="180"/>
      <c r="AC91" s="180"/>
      <c r="AD91" s="180"/>
      <c r="AE91" s="180"/>
      <c r="AF91" s="180"/>
      <c r="AG91" s="183"/>
      <c r="AH91" s="180"/>
      <c r="AI91" s="180"/>
      <c r="AJ91" s="180"/>
    </row>
    <row r="92" spans="1:36" x14ac:dyDescent="0.2">
      <c r="A92" s="192"/>
      <c r="B92" s="193"/>
      <c r="C92" s="180"/>
      <c r="D92" s="180"/>
      <c r="E92" s="180"/>
      <c r="F92" s="180"/>
      <c r="G92" s="180"/>
      <c r="H92" s="180"/>
      <c r="I92" s="180"/>
      <c r="J92" s="180"/>
      <c r="K92" s="180"/>
      <c r="L92" s="180"/>
      <c r="M92" s="180"/>
      <c r="N92" s="180"/>
      <c r="O92" s="180"/>
      <c r="P92" s="183"/>
      <c r="Q92" s="183"/>
      <c r="R92" s="183"/>
      <c r="S92" s="183"/>
      <c r="T92" s="180"/>
      <c r="U92" s="180"/>
      <c r="V92" s="180"/>
      <c r="W92" s="180"/>
      <c r="X92" s="180"/>
      <c r="Y92" s="180"/>
      <c r="Z92" s="180"/>
      <c r="AA92" s="180"/>
      <c r="AB92" s="180"/>
      <c r="AC92" s="180"/>
      <c r="AD92" s="180"/>
      <c r="AE92" s="180"/>
      <c r="AF92" s="180"/>
      <c r="AG92" s="183"/>
      <c r="AH92" s="180"/>
      <c r="AI92" s="180"/>
      <c r="AJ92" s="180"/>
    </row>
    <row r="93" spans="1:36" x14ac:dyDescent="0.2">
      <c r="A93" s="192"/>
      <c r="B93" s="193"/>
      <c r="C93" s="180"/>
      <c r="D93" s="180"/>
      <c r="E93" s="180"/>
      <c r="F93" s="180"/>
      <c r="G93" s="180"/>
      <c r="H93" s="180"/>
      <c r="I93" s="180"/>
      <c r="J93" s="180"/>
      <c r="K93" s="180"/>
      <c r="L93" s="180"/>
      <c r="M93" s="180"/>
      <c r="N93" s="180"/>
      <c r="O93" s="180"/>
      <c r="P93" s="183"/>
      <c r="Q93" s="183"/>
      <c r="R93" s="183"/>
      <c r="S93" s="183"/>
      <c r="T93" s="180"/>
      <c r="U93" s="180"/>
      <c r="V93" s="180"/>
      <c r="W93" s="180"/>
      <c r="X93" s="180"/>
      <c r="Y93" s="180"/>
      <c r="Z93" s="180"/>
      <c r="AA93" s="180"/>
      <c r="AB93" s="180"/>
      <c r="AC93" s="180"/>
      <c r="AD93" s="180"/>
      <c r="AE93" s="180"/>
      <c r="AF93" s="180"/>
      <c r="AG93" s="183"/>
      <c r="AH93" s="180"/>
      <c r="AI93" s="180"/>
      <c r="AJ93" s="180"/>
    </row>
    <row r="94" spans="1:36" x14ac:dyDescent="0.2">
      <c r="A94" s="192"/>
      <c r="B94" s="193"/>
      <c r="C94" s="180"/>
      <c r="D94" s="180"/>
      <c r="E94" s="180"/>
      <c r="F94" s="180"/>
      <c r="G94" s="180"/>
      <c r="H94" s="180"/>
      <c r="I94" s="180"/>
      <c r="J94" s="180"/>
      <c r="K94" s="180"/>
      <c r="L94" s="180"/>
      <c r="M94" s="180"/>
      <c r="N94" s="180"/>
      <c r="O94" s="180"/>
      <c r="P94" s="183"/>
      <c r="Q94" s="183"/>
      <c r="R94" s="183"/>
      <c r="S94" s="183"/>
      <c r="T94" s="180"/>
      <c r="U94" s="180"/>
      <c r="V94" s="180"/>
      <c r="W94" s="180"/>
      <c r="X94" s="180"/>
      <c r="Y94" s="180"/>
      <c r="Z94" s="180"/>
      <c r="AA94" s="180"/>
      <c r="AB94" s="180"/>
      <c r="AC94" s="180"/>
      <c r="AD94" s="180"/>
      <c r="AE94" s="180"/>
      <c r="AF94" s="180"/>
      <c r="AG94" s="183"/>
      <c r="AH94" s="180"/>
      <c r="AI94" s="180"/>
      <c r="AJ94" s="180"/>
    </row>
    <row r="95" spans="1:36" x14ac:dyDescent="0.2">
      <c r="A95" s="192"/>
      <c r="B95" s="193"/>
      <c r="C95" s="180"/>
      <c r="D95" s="180"/>
      <c r="E95" s="180"/>
      <c r="F95" s="180"/>
      <c r="G95" s="180"/>
      <c r="H95" s="180"/>
      <c r="I95" s="180"/>
      <c r="J95" s="180"/>
      <c r="K95" s="180"/>
      <c r="L95" s="180"/>
      <c r="M95" s="180"/>
      <c r="N95" s="180"/>
      <c r="O95" s="180"/>
      <c r="P95" s="183"/>
      <c r="Q95" s="183"/>
      <c r="R95" s="183"/>
      <c r="S95" s="183"/>
      <c r="T95" s="180"/>
      <c r="U95" s="180"/>
      <c r="V95" s="180"/>
      <c r="W95" s="180"/>
      <c r="X95" s="180"/>
      <c r="Y95" s="180"/>
      <c r="Z95" s="180"/>
      <c r="AA95" s="180"/>
      <c r="AB95" s="180"/>
      <c r="AC95" s="180"/>
      <c r="AD95" s="180"/>
      <c r="AE95" s="180"/>
      <c r="AF95" s="180"/>
      <c r="AG95" s="183"/>
      <c r="AH95" s="180"/>
      <c r="AI95" s="180"/>
      <c r="AJ95" s="180"/>
    </row>
    <row r="96" spans="1:36" x14ac:dyDescent="0.2">
      <c r="A96" s="192"/>
      <c r="B96" s="193"/>
      <c r="C96" s="180"/>
      <c r="D96" s="180"/>
      <c r="E96" s="180"/>
      <c r="F96" s="180"/>
      <c r="G96" s="180"/>
      <c r="H96" s="180"/>
      <c r="I96" s="180"/>
      <c r="J96" s="180"/>
      <c r="K96" s="180"/>
      <c r="L96" s="180"/>
      <c r="M96" s="180"/>
      <c r="N96" s="180"/>
      <c r="O96" s="180"/>
      <c r="P96" s="183"/>
      <c r="Q96" s="183"/>
      <c r="R96" s="183"/>
      <c r="S96" s="183"/>
      <c r="T96" s="180"/>
      <c r="U96" s="180"/>
      <c r="V96" s="180"/>
      <c r="W96" s="180"/>
      <c r="X96" s="180"/>
      <c r="Y96" s="180"/>
      <c r="Z96" s="180"/>
      <c r="AA96" s="180"/>
      <c r="AB96" s="180"/>
      <c r="AC96" s="180"/>
      <c r="AD96" s="180"/>
      <c r="AE96" s="180"/>
      <c r="AF96" s="180"/>
      <c r="AG96" s="183"/>
      <c r="AH96" s="180"/>
      <c r="AI96" s="180"/>
      <c r="AJ96" s="180"/>
    </row>
    <row r="97" spans="1:36" x14ac:dyDescent="0.2">
      <c r="A97" s="192"/>
      <c r="B97" s="193"/>
      <c r="C97" s="180"/>
      <c r="D97" s="180"/>
      <c r="E97" s="180"/>
      <c r="F97" s="180"/>
      <c r="G97" s="180"/>
      <c r="H97" s="180"/>
      <c r="I97" s="180"/>
      <c r="J97" s="180"/>
      <c r="K97" s="180"/>
      <c r="L97" s="180"/>
      <c r="M97" s="180"/>
      <c r="N97" s="180"/>
      <c r="O97" s="180"/>
      <c r="P97" s="183"/>
      <c r="Q97" s="183"/>
      <c r="R97" s="183"/>
      <c r="S97" s="183"/>
      <c r="T97" s="180"/>
      <c r="U97" s="180"/>
      <c r="V97" s="180"/>
      <c r="W97" s="180"/>
      <c r="X97" s="180"/>
      <c r="Y97" s="180"/>
      <c r="Z97" s="180"/>
      <c r="AA97" s="180"/>
      <c r="AB97" s="180"/>
      <c r="AC97" s="180"/>
      <c r="AD97" s="180"/>
      <c r="AE97" s="180"/>
      <c r="AF97" s="180"/>
      <c r="AG97" s="183"/>
      <c r="AH97" s="180"/>
      <c r="AI97" s="180"/>
      <c r="AJ97" s="180"/>
    </row>
    <row r="98" spans="1:36" x14ac:dyDescent="0.2">
      <c r="A98" s="192"/>
      <c r="B98" s="193"/>
      <c r="C98" s="180"/>
      <c r="D98" s="180"/>
      <c r="E98" s="180"/>
      <c r="F98" s="180"/>
      <c r="G98" s="180"/>
      <c r="H98" s="180"/>
      <c r="I98" s="180"/>
      <c r="J98" s="180"/>
      <c r="K98" s="180"/>
      <c r="L98" s="180"/>
      <c r="M98" s="180"/>
      <c r="N98" s="180"/>
      <c r="O98" s="180"/>
      <c r="P98" s="183"/>
      <c r="Q98" s="183"/>
      <c r="R98" s="183"/>
      <c r="S98" s="183"/>
      <c r="T98" s="180"/>
      <c r="U98" s="180"/>
      <c r="V98" s="180"/>
      <c r="W98" s="180"/>
      <c r="X98" s="180"/>
      <c r="Y98" s="180"/>
      <c r="Z98" s="180"/>
      <c r="AA98" s="180"/>
      <c r="AB98" s="180"/>
      <c r="AC98" s="180"/>
      <c r="AD98" s="180"/>
      <c r="AE98" s="180"/>
      <c r="AF98" s="180"/>
      <c r="AG98" s="183"/>
      <c r="AH98" s="180"/>
      <c r="AI98" s="180"/>
      <c r="AJ98" s="180"/>
    </row>
    <row r="99" spans="1:36" x14ac:dyDescent="0.2">
      <c r="A99" s="192"/>
      <c r="B99" s="193"/>
      <c r="C99" s="180"/>
      <c r="D99" s="180"/>
      <c r="E99" s="180"/>
      <c r="F99" s="180"/>
      <c r="G99" s="180"/>
      <c r="H99" s="180"/>
      <c r="I99" s="180"/>
      <c r="J99" s="180"/>
      <c r="K99" s="180"/>
      <c r="L99" s="180"/>
      <c r="M99" s="180"/>
      <c r="N99" s="180"/>
      <c r="O99" s="180"/>
      <c r="P99" s="183"/>
      <c r="Q99" s="183"/>
      <c r="R99" s="183"/>
      <c r="S99" s="183"/>
      <c r="T99" s="180"/>
      <c r="U99" s="180"/>
      <c r="V99" s="180"/>
      <c r="W99" s="180"/>
      <c r="X99" s="180"/>
      <c r="Y99" s="180"/>
      <c r="Z99" s="180"/>
      <c r="AA99" s="180"/>
      <c r="AB99" s="180"/>
      <c r="AC99" s="180"/>
      <c r="AD99" s="180"/>
      <c r="AE99" s="180"/>
      <c r="AF99" s="180"/>
      <c r="AG99" s="183"/>
      <c r="AH99" s="180"/>
      <c r="AI99" s="180"/>
      <c r="AJ99" s="180"/>
    </row>
    <row r="100" spans="1:36" x14ac:dyDescent="0.2">
      <c r="A100" s="192"/>
      <c r="B100" s="193"/>
      <c r="C100" s="180"/>
      <c r="D100" s="180"/>
      <c r="E100" s="180"/>
      <c r="F100" s="180"/>
      <c r="G100" s="180"/>
      <c r="H100" s="180"/>
      <c r="I100" s="180"/>
      <c r="J100" s="180"/>
      <c r="K100" s="180"/>
      <c r="L100" s="180"/>
      <c r="M100" s="180"/>
      <c r="N100" s="180"/>
      <c r="O100" s="180"/>
      <c r="P100" s="183"/>
      <c r="Q100" s="183"/>
      <c r="R100" s="183"/>
      <c r="S100" s="183"/>
      <c r="T100" s="180"/>
      <c r="U100" s="180"/>
      <c r="V100" s="180"/>
      <c r="W100" s="180"/>
      <c r="X100" s="180"/>
      <c r="Y100" s="180"/>
      <c r="Z100" s="180"/>
      <c r="AA100" s="180"/>
      <c r="AB100" s="180"/>
      <c r="AC100" s="180" t="s">
        <v>119</v>
      </c>
      <c r="AD100" s="180"/>
      <c r="AE100" s="180"/>
      <c r="AF100" s="180"/>
      <c r="AG100" s="183"/>
      <c r="AH100" s="180"/>
      <c r="AI100" s="180"/>
      <c r="AJ100" s="180"/>
    </row>
    <row r="101" spans="1:36" x14ac:dyDescent="0.2">
      <c r="A101" s="192"/>
      <c r="B101" s="193"/>
      <c r="C101" s="180"/>
      <c r="D101" s="180"/>
      <c r="E101" s="180"/>
      <c r="F101" s="180"/>
      <c r="G101" s="180"/>
      <c r="H101" s="180"/>
      <c r="I101" s="180"/>
      <c r="J101" s="180"/>
      <c r="K101" s="180"/>
      <c r="L101" s="180"/>
      <c r="M101" s="180"/>
      <c r="N101" s="180"/>
      <c r="O101" s="180"/>
      <c r="P101" s="183"/>
      <c r="Q101" s="183"/>
      <c r="R101" s="183"/>
      <c r="S101" s="183"/>
      <c r="T101" s="180"/>
      <c r="U101" s="180"/>
      <c r="V101" s="180"/>
      <c r="W101" s="180"/>
      <c r="X101" s="180"/>
      <c r="Y101" s="180"/>
      <c r="Z101" s="180"/>
      <c r="AA101" s="180"/>
      <c r="AB101" s="180"/>
      <c r="AC101" s="180"/>
      <c r="AD101" s="180"/>
      <c r="AE101" s="180"/>
      <c r="AF101" s="180"/>
      <c r="AG101" s="183"/>
      <c r="AH101" s="180"/>
      <c r="AI101" s="180"/>
      <c r="AJ101" s="180"/>
    </row>
    <row r="102" spans="1:36" x14ac:dyDescent="0.2">
      <c r="A102" s="192"/>
      <c r="B102" s="193"/>
      <c r="C102" s="180"/>
      <c r="D102" s="180"/>
      <c r="E102" s="180"/>
      <c r="F102" s="180"/>
      <c r="G102" s="180"/>
      <c r="H102" s="180"/>
      <c r="I102" s="180"/>
      <c r="J102" s="180"/>
      <c r="K102" s="180"/>
      <c r="L102" s="180"/>
      <c r="M102" s="180"/>
      <c r="N102" s="180"/>
      <c r="O102" s="180"/>
      <c r="P102" s="183"/>
      <c r="Q102" s="183"/>
      <c r="R102" s="183"/>
      <c r="S102" s="183"/>
      <c r="T102" s="180"/>
      <c r="U102" s="180"/>
      <c r="V102" s="180"/>
      <c r="W102" s="180"/>
      <c r="X102" s="180"/>
      <c r="Y102" s="180"/>
      <c r="Z102" s="180"/>
      <c r="AA102" s="180"/>
      <c r="AB102" s="180"/>
      <c r="AC102" s="180"/>
      <c r="AD102" s="180"/>
      <c r="AE102" s="180"/>
      <c r="AF102" s="180"/>
      <c r="AG102" s="183"/>
      <c r="AH102" s="180"/>
      <c r="AI102" s="180"/>
      <c r="AJ102" s="180"/>
    </row>
    <row r="103" spans="1:36" x14ac:dyDescent="0.2">
      <c r="A103" s="192"/>
      <c r="B103" s="193"/>
      <c r="C103" s="180"/>
      <c r="D103" s="180"/>
      <c r="E103" s="180"/>
      <c r="F103" s="180"/>
      <c r="G103" s="180"/>
      <c r="H103" s="180"/>
      <c r="I103" s="180"/>
      <c r="J103" s="180"/>
      <c r="K103" s="180"/>
      <c r="L103" s="180"/>
      <c r="M103" s="180"/>
      <c r="N103" s="180"/>
      <c r="O103" s="180"/>
      <c r="P103" s="183"/>
      <c r="Q103" s="183"/>
      <c r="R103" s="183"/>
      <c r="S103" s="183"/>
      <c r="T103" s="180"/>
      <c r="U103" s="180"/>
      <c r="V103" s="180"/>
      <c r="W103" s="180"/>
      <c r="X103" s="180"/>
      <c r="Y103" s="180"/>
      <c r="Z103" s="180"/>
      <c r="AA103" s="180"/>
      <c r="AB103" s="180"/>
      <c r="AC103" s="180"/>
      <c r="AD103" s="180"/>
      <c r="AE103" s="180"/>
      <c r="AF103" s="180"/>
      <c r="AG103" s="183"/>
      <c r="AH103" s="180"/>
      <c r="AI103" s="180"/>
      <c r="AJ103" s="180"/>
    </row>
    <row r="104" spans="1:36" x14ac:dyDescent="0.2">
      <c r="A104" s="192"/>
      <c r="B104" s="193"/>
      <c r="C104" s="180"/>
      <c r="D104" s="180"/>
      <c r="E104" s="180"/>
      <c r="F104" s="180"/>
      <c r="G104" s="180"/>
      <c r="H104" s="180"/>
      <c r="I104" s="180"/>
      <c r="J104" s="180"/>
      <c r="K104" s="180"/>
      <c r="L104" s="180"/>
      <c r="M104" s="180"/>
      <c r="N104" s="180"/>
      <c r="O104" s="180"/>
      <c r="P104" s="183"/>
      <c r="Q104" s="183"/>
      <c r="R104" s="183"/>
      <c r="S104" s="183"/>
      <c r="T104" s="180"/>
      <c r="U104" s="180"/>
      <c r="V104" s="180"/>
      <c r="W104" s="180"/>
      <c r="X104" s="180"/>
      <c r="Y104" s="180"/>
      <c r="Z104" s="180"/>
      <c r="AA104" s="180"/>
      <c r="AB104" s="180"/>
      <c r="AC104" s="180"/>
      <c r="AD104" s="180"/>
      <c r="AE104" s="180"/>
      <c r="AF104" s="180"/>
      <c r="AG104" s="183"/>
      <c r="AH104" s="180"/>
      <c r="AI104" s="180"/>
      <c r="AJ104" s="180"/>
    </row>
    <row r="105" spans="1:36" x14ac:dyDescent="0.2">
      <c r="A105" s="192"/>
      <c r="B105" s="193"/>
      <c r="C105" s="180"/>
      <c r="D105" s="180"/>
      <c r="E105" s="180"/>
      <c r="F105" s="180"/>
      <c r="G105" s="180"/>
      <c r="H105" s="180"/>
      <c r="I105" s="180"/>
      <c r="J105" s="180"/>
      <c r="K105" s="180"/>
      <c r="L105" s="180"/>
      <c r="M105" s="180"/>
      <c r="N105" s="180"/>
      <c r="O105" s="180"/>
      <c r="P105" s="183"/>
      <c r="Q105" s="183"/>
      <c r="R105" s="183"/>
      <c r="S105" s="183"/>
      <c r="T105" s="180"/>
      <c r="U105" s="180"/>
      <c r="V105" s="180"/>
      <c r="W105" s="180"/>
      <c r="X105" s="180"/>
      <c r="Y105" s="180"/>
      <c r="Z105" s="180"/>
      <c r="AA105" s="180"/>
      <c r="AB105" s="180"/>
      <c r="AC105" s="180"/>
      <c r="AD105" s="180"/>
      <c r="AE105" s="180"/>
      <c r="AF105" s="180"/>
      <c r="AG105" s="183"/>
      <c r="AH105" s="180"/>
      <c r="AI105" s="180"/>
      <c r="AJ105" s="180"/>
    </row>
    <row r="106" spans="1:36" x14ac:dyDescent="0.2">
      <c r="A106" s="192"/>
      <c r="B106" s="193"/>
      <c r="C106" s="180"/>
      <c r="D106" s="180"/>
      <c r="E106" s="180"/>
      <c r="F106" s="180"/>
      <c r="G106" s="180"/>
      <c r="H106" s="180"/>
      <c r="I106" s="180"/>
      <c r="J106" s="180"/>
      <c r="K106" s="180"/>
      <c r="L106" s="180"/>
      <c r="M106" s="180"/>
      <c r="N106" s="180"/>
      <c r="O106" s="180"/>
      <c r="P106" s="183"/>
      <c r="Q106" s="183"/>
      <c r="R106" s="183"/>
      <c r="S106" s="183"/>
      <c r="T106" s="180"/>
      <c r="U106" s="180"/>
      <c r="V106" s="180"/>
      <c r="W106" s="180"/>
      <c r="X106" s="180"/>
      <c r="Y106" s="180"/>
      <c r="Z106" s="180"/>
      <c r="AA106" s="180"/>
      <c r="AB106" s="180"/>
      <c r="AC106" s="180"/>
      <c r="AD106" s="180"/>
      <c r="AE106" s="180"/>
      <c r="AF106" s="180"/>
      <c r="AG106" s="183"/>
      <c r="AH106" s="180"/>
      <c r="AI106" s="180"/>
      <c r="AJ106" s="180"/>
    </row>
    <row r="107" spans="1:36" x14ac:dyDescent="0.2">
      <c r="A107" s="192"/>
      <c r="B107" s="193"/>
      <c r="C107" s="180"/>
      <c r="D107" s="180"/>
      <c r="E107" s="180"/>
      <c r="F107" s="180"/>
      <c r="G107" s="180"/>
      <c r="H107" s="180"/>
      <c r="I107" s="180"/>
      <c r="J107" s="180"/>
      <c r="K107" s="180"/>
      <c r="L107" s="180"/>
      <c r="M107" s="180"/>
      <c r="N107" s="180"/>
      <c r="O107" s="180"/>
      <c r="P107" s="183"/>
      <c r="Q107" s="183"/>
      <c r="R107" s="183"/>
      <c r="S107" s="183"/>
      <c r="T107" s="180"/>
      <c r="U107" s="180"/>
      <c r="V107" s="180"/>
      <c r="W107" s="180"/>
      <c r="X107" s="180"/>
      <c r="Y107" s="180"/>
      <c r="Z107" s="180"/>
      <c r="AA107" s="180"/>
      <c r="AB107" s="180"/>
      <c r="AC107" s="180"/>
      <c r="AD107" s="180"/>
      <c r="AE107" s="180"/>
      <c r="AF107" s="180"/>
      <c r="AG107" s="183"/>
      <c r="AH107" s="180"/>
      <c r="AI107" s="180"/>
      <c r="AJ107" s="180"/>
    </row>
    <row r="108" spans="1:36" x14ac:dyDescent="0.2">
      <c r="A108" s="192"/>
      <c r="B108" s="193"/>
      <c r="C108" s="180"/>
      <c r="D108" s="180"/>
      <c r="E108" s="180"/>
      <c r="F108" s="180"/>
      <c r="G108" s="180"/>
      <c r="H108" s="180"/>
      <c r="I108" s="180"/>
      <c r="J108" s="180"/>
      <c r="K108" s="180"/>
      <c r="L108" s="180"/>
      <c r="M108" s="180"/>
      <c r="N108" s="180"/>
      <c r="O108" s="180"/>
      <c r="P108" s="183"/>
      <c r="Q108" s="183"/>
      <c r="R108" s="183"/>
      <c r="S108" s="183"/>
      <c r="T108" s="180"/>
      <c r="U108" s="180"/>
      <c r="V108" s="180"/>
      <c r="W108" s="180"/>
      <c r="X108" s="180"/>
      <c r="Y108" s="180"/>
      <c r="Z108" s="180"/>
      <c r="AA108" s="180"/>
      <c r="AB108" s="180"/>
      <c r="AC108" s="180"/>
      <c r="AD108" s="180"/>
      <c r="AE108" s="180"/>
      <c r="AF108" s="180"/>
      <c r="AG108" s="183"/>
      <c r="AH108" s="180"/>
      <c r="AI108" s="180"/>
      <c r="AJ108" s="180"/>
    </row>
    <row r="109" spans="1:36" x14ac:dyDescent="0.2">
      <c r="A109" s="192"/>
      <c r="B109" s="193"/>
      <c r="C109" s="180"/>
      <c r="D109" s="180"/>
      <c r="E109" s="180"/>
      <c r="F109" s="180"/>
      <c r="G109" s="180"/>
      <c r="H109" s="180"/>
      <c r="I109" s="180"/>
      <c r="J109" s="180"/>
      <c r="K109" s="180"/>
      <c r="L109" s="180"/>
      <c r="M109" s="180"/>
      <c r="N109" s="180"/>
      <c r="O109" s="180"/>
      <c r="P109" s="183"/>
      <c r="Q109" s="183"/>
      <c r="R109" s="183"/>
      <c r="S109" s="183"/>
      <c r="T109" s="180"/>
      <c r="U109" s="180"/>
      <c r="V109" s="180"/>
      <c r="W109" s="180"/>
      <c r="X109" s="180"/>
      <c r="Y109" s="180"/>
      <c r="Z109" s="180"/>
      <c r="AA109" s="180"/>
      <c r="AB109" s="180"/>
      <c r="AC109" s="180"/>
      <c r="AD109" s="180"/>
      <c r="AE109" s="180"/>
      <c r="AF109" s="180"/>
      <c r="AG109" s="183"/>
      <c r="AH109" s="180"/>
      <c r="AI109" s="180"/>
      <c r="AJ109" s="180"/>
    </row>
    <row r="110" spans="1:36" x14ac:dyDescent="0.2">
      <c r="A110" s="192"/>
      <c r="B110" s="193"/>
      <c r="C110" s="180"/>
      <c r="D110" s="180"/>
      <c r="E110" s="180"/>
      <c r="F110" s="180"/>
      <c r="G110" s="180"/>
      <c r="H110" s="180"/>
      <c r="I110" s="180"/>
      <c r="J110" s="180"/>
      <c r="K110" s="180"/>
      <c r="L110" s="180"/>
      <c r="M110" s="180"/>
      <c r="N110" s="180"/>
      <c r="O110" s="180"/>
      <c r="P110" s="183"/>
      <c r="Q110" s="183"/>
      <c r="R110" s="183"/>
      <c r="S110" s="183"/>
      <c r="T110" s="180"/>
      <c r="U110" s="180"/>
      <c r="V110" s="180"/>
      <c r="W110" s="180"/>
      <c r="X110" s="180"/>
      <c r="Y110" s="180"/>
      <c r="Z110" s="180"/>
      <c r="AA110" s="180"/>
      <c r="AB110" s="180"/>
      <c r="AC110" s="180"/>
      <c r="AD110" s="180"/>
      <c r="AE110" s="180"/>
      <c r="AF110" s="180"/>
      <c r="AG110" s="183"/>
      <c r="AH110" s="180"/>
      <c r="AI110" s="180"/>
      <c r="AJ110" s="180"/>
    </row>
    <row r="111" spans="1:36" x14ac:dyDescent="0.2">
      <c r="A111" s="192"/>
      <c r="B111" s="193"/>
      <c r="C111" s="180"/>
      <c r="D111" s="180"/>
      <c r="E111" s="180"/>
      <c r="F111" s="180"/>
      <c r="G111" s="180"/>
      <c r="H111" s="180"/>
      <c r="I111" s="180"/>
      <c r="J111" s="180"/>
      <c r="K111" s="180"/>
      <c r="L111" s="180"/>
      <c r="M111" s="180"/>
      <c r="N111" s="180"/>
      <c r="O111" s="180"/>
      <c r="P111" s="183"/>
      <c r="Q111" s="183"/>
      <c r="R111" s="183"/>
      <c r="S111" s="183"/>
      <c r="T111" s="180"/>
      <c r="U111" s="180"/>
      <c r="V111" s="180"/>
      <c r="W111" s="180"/>
      <c r="X111" s="180"/>
      <c r="Y111" s="180"/>
      <c r="Z111" s="180"/>
      <c r="AA111" s="180"/>
      <c r="AB111" s="180"/>
      <c r="AC111" s="180"/>
      <c r="AD111" s="180"/>
      <c r="AE111" s="180"/>
      <c r="AF111" s="180"/>
      <c r="AG111" s="183"/>
      <c r="AH111" s="180"/>
      <c r="AI111" s="180"/>
      <c r="AJ111" s="180"/>
    </row>
    <row r="112" spans="1:36" x14ac:dyDescent="0.2">
      <c r="A112" s="192"/>
      <c r="B112" s="193"/>
      <c r="C112" s="180"/>
      <c r="D112" s="180"/>
      <c r="E112" s="180"/>
      <c r="F112" s="180"/>
      <c r="G112" s="180"/>
      <c r="H112" s="180"/>
      <c r="I112" s="180"/>
      <c r="J112" s="180"/>
      <c r="K112" s="180"/>
      <c r="L112" s="180"/>
      <c r="M112" s="180"/>
      <c r="N112" s="180"/>
      <c r="O112" s="180"/>
      <c r="P112" s="183"/>
      <c r="Q112" s="183"/>
      <c r="R112" s="183"/>
      <c r="S112" s="183"/>
      <c r="T112" s="180"/>
      <c r="U112" s="180"/>
      <c r="V112" s="180"/>
      <c r="W112" s="180"/>
      <c r="X112" s="180"/>
      <c r="Y112" s="180"/>
      <c r="Z112" s="180"/>
      <c r="AA112" s="180"/>
      <c r="AB112" s="180"/>
      <c r="AC112" s="180"/>
      <c r="AD112" s="180"/>
      <c r="AE112" s="180"/>
      <c r="AF112" s="180"/>
      <c r="AG112" s="183"/>
      <c r="AH112" s="180"/>
      <c r="AI112" s="180"/>
      <c r="AJ112" s="180"/>
    </row>
    <row r="113" spans="1:36" x14ac:dyDescent="0.2">
      <c r="A113" s="192"/>
      <c r="B113" s="193"/>
      <c r="C113" s="180"/>
      <c r="D113" s="180"/>
      <c r="E113" s="180"/>
      <c r="F113" s="180"/>
      <c r="G113" s="180"/>
      <c r="H113" s="180"/>
      <c r="I113" s="180"/>
      <c r="J113" s="180"/>
      <c r="K113" s="180"/>
      <c r="L113" s="180"/>
      <c r="M113" s="180"/>
      <c r="N113" s="180"/>
      <c r="O113" s="180"/>
      <c r="P113" s="183"/>
      <c r="Q113" s="183"/>
      <c r="R113" s="183"/>
      <c r="S113" s="183"/>
      <c r="T113" s="180"/>
      <c r="U113" s="180"/>
      <c r="V113" s="180"/>
      <c r="W113" s="180"/>
      <c r="X113" s="180"/>
      <c r="Y113" s="180"/>
      <c r="Z113" s="180"/>
      <c r="AA113" s="180"/>
      <c r="AB113" s="180"/>
      <c r="AC113" s="180"/>
      <c r="AD113" s="180"/>
      <c r="AE113" s="180"/>
      <c r="AF113" s="180"/>
      <c r="AG113" s="183"/>
      <c r="AH113" s="180"/>
      <c r="AI113" s="180"/>
      <c r="AJ113" s="180"/>
    </row>
    <row r="114" spans="1:36" x14ac:dyDescent="0.2">
      <c r="A114" s="192"/>
      <c r="B114" s="193"/>
      <c r="C114" s="180"/>
      <c r="D114" s="180"/>
      <c r="E114" s="180"/>
      <c r="F114" s="180"/>
      <c r="G114" s="180"/>
      <c r="H114" s="180"/>
      <c r="I114" s="180"/>
      <c r="J114" s="180"/>
      <c r="K114" s="180"/>
      <c r="L114" s="180"/>
      <c r="M114" s="180"/>
      <c r="N114" s="180"/>
      <c r="O114" s="180"/>
      <c r="P114" s="183"/>
      <c r="Q114" s="183"/>
      <c r="R114" s="183"/>
      <c r="S114" s="183"/>
      <c r="T114" s="180"/>
      <c r="U114" s="180"/>
      <c r="V114" s="180"/>
      <c r="W114" s="180"/>
      <c r="X114" s="180"/>
      <c r="Y114" s="180"/>
      <c r="Z114" s="180"/>
      <c r="AA114" s="180"/>
      <c r="AB114" s="180"/>
      <c r="AC114" s="180"/>
      <c r="AD114" s="180"/>
      <c r="AE114" s="180"/>
      <c r="AF114" s="180"/>
      <c r="AG114" s="183"/>
      <c r="AH114" s="180"/>
      <c r="AI114" s="180"/>
      <c r="AJ114" s="180"/>
    </row>
    <row r="115" spans="1:36" x14ac:dyDescent="0.2">
      <c r="A115" s="192"/>
      <c r="B115" s="193"/>
      <c r="C115" s="180"/>
      <c r="D115" s="180"/>
      <c r="E115" s="180"/>
      <c r="F115" s="180"/>
      <c r="G115" s="180"/>
      <c r="H115" s="180"/>
      <c r="I115" s="180"/>
      <c r="J115" s="180"/>
      <c r="K115" s="180"/>
      <c r="L115" s="180"/>
      <c r="M115" s="180"/>
      <c r="N115" s="180"/>
      <c r="O115" s="180"/>
      <c r="P115" s="183"/>
      <c r="Q115" s="183"/>
      <c r="R115" s="183"/>
      <c r="S115" s="183"/>
      <c r="T115" s="180"/>
      <c r="U115" s="180"/>
      <c r="V115" s="180"/>
      <c r="W115" s="180"/>
      <c r="X115" s="180"/>
      <c r="Y115" s="180"/>
      <c r="Z115" s="180"/>
      <c r="AA115" s="180"/>
      <c r="AB115" s="180"/>
      <c r="AC115" s="180"/>
      <c r="AD115" s="180"/>
      <c r="AE115" s="180"/>
      <c r="AF115" s="180"/>
      <c r="AG115" s="183"/>
      <c r="AH115" s="180"/>
      <c r="AI115" s="180"/>
      <c r="AJ115" s="180"/>
    </row>
    <row r="116" spans="1:36" x14ac:dyDescent="0.2">
      <c r="A116" s="192"/>
      <c r="B116" s="193"/>
      <c r="C116" s="180"/>
      <c r="D116" s="180"/>
      <c r="E116" s="180"/>
      <c r="F116" s="180"/>
      <c r="G116" s="180"/>
      <c r="H116" s="180"/>
      <c r="I116" s="180"/>
      <c r="J116" s="180"/>
      <c r="K116" s="180"/>
      <c r="L116" s="180"/>
      <c r="M116" s="180"/>
      <c r="N116" s="180"/>
      <c r="O116" s="180"/>
      <c r="P116" s="183"/>
      <c r="Q116" s="183"/>
      <c r="R116" s="183"/>
      <c r="S116" s="183"/>
      <c r="T116" s="180"/>
      <c r="U116" s="180"/>
      <c r="V116" s="180"/>
      <c r="W116" s="180"/>
      <c r="X116" s="180"/>
      <c r="Y116" s="180"/>
      <c r="Z116" s="180"/>
      <c r="AA116" s="180"/>
      <c r="AB116" s="180"/>
      <c r="AC116" s="180"/>
      <c r="AD116" s="180"/>
      <c r="AE116" s="180"/>
      <c r="AF116" s="180"/>
      <c r="AG116" s="183"/>
      <c r="AH116" s="180"/>
      <c r="AI116" s="180"/>
      <c r="AJ116" s="180"/>
    </row>
    <row r="117" spans="1:36" x14ac:dyDescent="0.2">
      <c r="A117" s="192"/>
      <c r="B117" s="193"/>
      <c r="C117" s="180"/>
      <c r="D117" s="180"/>
      <c r="E117" s="180"/>
      <c r="F117" s="180"/>
      <c r="G117" s="180"/>
      <c r="H117" s="180"/>
      <c r="I117" s="180"/>
      <c r="J117" s="180"/>
      <c r="K117" s="180"/>
      <c r="L117" s="180"/>
      <c r="M117" s="180"/>
      <c r="N117" s="180"/>
      <c r="O117" s="180"/>
      <c r="P117" s="183"/>
      <c r="Q117" s="183"/>
      <c r="R117" s="183"/>
      <c r="S117" s="183"/>
      <c r="T117" s="180"/>
      <c r="U117" s="180"/>
      <c r="V117" s="180"/>
      <c r="W117" s="180"/>
      <c r="X117" s="180"/>
      <c r="Y117" s="180"/>
      <c r="Z117" s="180"/>
      <c r="AA117" s="180"/>
      <c r="AB117" s="180"/>
      <c r="AC117" s="180"/>
      <c r="AD117" s="180"/>
      <c r="AE117" s="180"/>
      <c r="AF117" s="180"/>
      <c r="AG117" s="183"/>
      <c r="AH117" s="180"/>
      <c r="AI117" s="180"/>
      <c r="AJ117" s="180"/>
    </row>
    <row r="118" spans="1:36" x14ac:dyDescent="0.2">
      <c r="A118" s="192"/>
      <c r="B118" s="193"/>
      <c r="C118" s="180"/>
      <c r="D118" s="180"/>
      <c r="E118" s="180"/>
      <c r="F118" s="180"/>
      <c r="G118" s="180"/>
      <c r="H118" s="180"/>
      <c r="I118" s="180"/>
      <c r="J118" s="180"/>
      <c r="K118" s="180"/>
      <c r="L118" s="180"/>
      <c r="M118" s="180"/>
      <c r="N118" s="180"/>
      <c r="O118" s="180"/>
      <c r="P118" s="183"/>
      <c r="Q118" s="183"/>
      <c r="R118" s="183"/>
      <c r="S118" s="183"/>
      <c r="T118" s="180"/>
      <c r="U118" s="180"/>
      <c r="V118" s="180"/>
      <c r="W118" s="180"/>
      <c r="X118" s="180"/>
      <c r="Y118" s="180"/>
      <c r="Z118" s="180"/>
      <c r="AA118" s="180"/>
      <c r="AB118" s="180"/>
      <c r="AC118" s="180"/>
      <c r="AD118" s="180"/>
      <c r="AE118" s="180"/>
      <c r="AF118" s="180"/>
      <c r="AG118" s="183"/>
      <c r="AH118" s="180"/>
      <c r="AI118" s="180"/>
      <c r="AJ118" s="180"/>
    </row>
    <row r="119" spans="1:36" x14ac:dyDescent="0.2">
      <c r="A119" s="192"/>
      <c r="B119" s="193"/>
      <c r="C119" s="180"/>
      <c r="D119" s="180"/>
      <c r="E119" s="180"/>
      <c r="F119" s="180"/>
      <c r="G119" s="180"/>
      <c r="H119" s="180"/>
      <c r="I119" s="180"/>
      <c r="J119" s="180"/>
      <c r="K119" s="180"/>
      <c r="L119" s="180"/>
      <c r="M119" s="180"/>
      <c r="N119" s="180"/>
      <c r="O119" s="180"/>
      <c r="P119" s="183"/>
      <c r="Q119" s="183"/>
      <c r="R119" s="183"/>
      <c r="S119" s="183"/>
      <c r="T119" s="180"/>
      <c r="U119" s="180"/>
      <c r="V119" s="180"/>
      <c r="W119" s="180"/>
      <c r="X119" s="180"/>
      <c r="Y119" s="180"/>
      <c r="Z119" s="180"/>
      <c r="AA119" s="180"/>
      <c r="AB119" s="180"/>
      <c r="AC119" s="180"/>
      <c r="AD119" s="180"/>
      <c r="AE119" s="180"/>
      <c r="AF119" s="180"/>
      <c r="AG119" s="183"/>
      <c r="AH119" s="180"/>
      <c r="AI119" s="180"/>
      <c r="AJ119" s="180"/>
    </row>
    <row r="120" spans="1:36" x14ac:dyDescent="0.2">
      <c r="A120" s="192"/>
      <c r="B120" s="193"/>
      <c r="C120" s="180"/>
      <c r="D120" s="180"/>
      <c r="E120" s="180"/>
      <c r="F120" s="180"/>
      <c r="G120" s="180"/>
      <c r="H120" s="180"/>
      <c r="I120" s="180"/>
      <c r="J120" s="180"/>
      <c r="K120" s="180"/>
      <c r="L120" s="180"/>
      <c r="M120" s="180"/>
      <c r="N120" s="180"/>
      <c r="O120" s="180"/>
      <c r="P120" s="183"/>
      <c r="Q120" s="183"/>
      <c r="R120" s="183"/>
      <c r="S120" s="183"/>
      <c r="T120" s="180"/>
      <c r="U120" s="180"/>
      <c r="V120" s="180"/>
      <c r="W120" s="180"/>
      <c r="X120" s="180"/>
      <c r="Y120" s="180"/>
      <c r="Z120" s="180"/>
      <c r="AA120" s="180"/>
      <c r="AB120" s="180"/>
      <c r="AC120" s="180"/>
      <c r="AD120" s="180"/>
      <c r="AE120" s="180"/>
      <c r="AF120" s="180"/>
      <c r="AG120" s="183"/>
      <c r="AH120" s="180"/>
      <c r="AI120" s="180"/>
      <c r="AJ120" s="180"/>
    </row>
    <row r="121" spans="1:36" x14ac:dyDescent="0.2">
      <c r="A121" s="192"/>
      <c r="B121" s="193"/>
      <c r="C121" s="180"/>
      <c r="D121" s="180"/>
      <c r="E121" s="180"/>
      <c r="F121" s="180"/>
      <c r="G121" s="180"/>
      <c r="H121" s="180"/>
      <c r="I121" s="180"/>
      <c r="J121" s="180"/>
      <c r="K121" s="180"/>
      <c r="L121" s="180"/>
      <c r="M121" s="180"/>
      <c r="N121" s="180"/>
      <c r="O121" s="180"/>
      <c r="P121" s="183"/>
      <c r="Q121" s="183"/>
      <c r="R121" s="183"/>
      <c r="S121" s="183"/>
      <c r="T121" s="180"/>
      <c r="U121" s="180"/>
      <c r="V121" s="180"/>
      <c r="W121" s="180"/>
      <c r="X121" s="180"/>
      <c r="Y121" s="180"/>
      <c r="Z121" s="180"/>
      <c r="AA121" s="180"/>
      <c r="AB121" s="180"/>
      <c r="AC121" s="180"/>
      <c r="AD121" s="180"/>
      <c r="AE121" s="180"/>
      <c r="AF121" s="180"/>
      <c r="AG121" s="183"/>
      <c r="AH121" s="180"/>
      <c r="AI121" s="180"/>
      <c r="AJ121" s="180"/>
    </row>
    <row r="122" spans="1:36" x14ac:dyDescent="0.2">
      <c r="A122" s="192"/>
      <c r="B122" s="193"/>
      <c r="C122" s="180"/>
      <c r="D122" s="180"/>
      <c r="E122" s="180"/>
      <c r="F122" s="180"/>
      <c r="G122" s="180"/>
      <c r="H122" s="180"/>
      <c r="I122" s="180"/>
      <c r="J122" s="180"/>
      <c r="K122" s="180"/>
      <c r="L122" s="180"/>
      <c r="M122" s="180"/>
      <c r="N122" s="180"/>
      <c r="O122" s="180"/>
      <c r="P122" s="183"/>
      <c r="Q122" s="183"/>
      <c r="R122" s="183"/>
      <c r="S122" s="183"/>
      <c r="T122" s="180"/>
      <c r="U122" s="180"/>
      <c r="V122" s="180"/>
      <c r="W122" s="180"/>
      <c r="X122" s="180"/>
      <c r="Y122" s="180"/>
      <c r="Z122" s="180"/>
      <c r="AA122" s="180"/>
      <c r="AB122" s="180"/>
      <c r="AC122" s="180"/>
      <c r="AD122" s="180"/>
      <c r="AE122" s="180"/>
      <c r="AF122" s="180"/>
      <c r="AG122" s="183"/>
      <c r="AH122" s="180"/>
      <c r="AI122" s="180"/>
      <c r="AJ122" s="180"/>
    </row>
    <row r="123" spans="1:36" x14ac:dyDescent="0.2">
      <c r="A123" s="192"/>
      <c r="B123" s="193"/>
      <c r="C123" s="180"/>
      <c r="D123" s="180"/>
      <c r="E123" s="180"/>
      <c r="F123" s="180"/>
      <c r="G123" s="180"/>
      <c r="H123" s="180"/>
      <c r="I123" s="180"/>
      <c r="J123" s="180"/>
      <c r="K123" s="180"/>
      <c r="L123" s="180"/>
      <c r="M123" s="180"/>
      <c r="N123" s="180"/>
      <c r="O123" s="180"/>
      <c r="P123" s="183"/>
      <c r="Q123" s="183"/>
      <c r="R123" s="183"/>
      <c r="S123" s="183"/>
      <c r="T123" s="180"/>
      <c r="U123" s="180"/>
      <c r="V123" s="180"/>
      <c r="W123" s="180"/>
      <c r="X123" s="180"/>
      <c r="Y123" s="180"/>
      <c r="Z123" s="180"/>
      <c r="AA123" s="180"/>
      <c r="AB123" s="180"/>
      <c r="AC123" s="180"/>
      <c r="AD123" s="180"/>
      <c r="AE123" s="180"/>
      <c r="AF123" s="180"/>
      <c r="AG123" s="183"/>
      <c r="AH123" s="180"/>
      <c r="AI123" s="180"/>
      <c r="AJ123" s="180"/>
    </row>
    <row r="124" spans="1:36" x14ac:dyDescent="0.2">
      <c r="A124" s="192"/>
      <c r="B124" s="193"/>
      <c r="C124" s="180"/>
      <c r="D124" s="180"/>
      <c r="E124" s="180"/>
      <c r="F124" s="180"/>
      <c r="G124" s="180"/>
      <c r="H124" s="180"/>
      <c r="I124" s="180"/>
      <c r="J124" s="180"/>
      <c r="K124" s="180"/>
      <c r="L124" s="180"/>
      <c r="M124" s="180"/>
      <c r="N124" s="180"/>
      <c r="O124" s="180"/>
      <c r="P124" s="183"/>
      <c r="Q124" s="183"/>
      <c r="R124" s="183"/>
      <c r="S124" s="183"/>
      <c r="T124" s="180"/>
      <c r="U124" s="180"/>
      <c r="V124" s="180"/>
      <c r="W124" s="180"/>
      <c r="X124" s="180"/>
      <c r="Y124" s="180"/>
      <c r="Z124" s="180"/>
      <c r="AA124" s="180"/>
      <c r="AB124" s="180"/>
      <c r="AC124" s="180"/>
      <c r="AD124" s="180"/>
      <c r="AE124" s="180"/>
      <c r="AF124" s="180"/>
      <c r="AG124" s="183"/>
      <c r="AH124" s="180"/>
      <c r="AI124" s="180"/>
      <c r="AJ124" s="180"/>
    </row>
    <row r="125" spans="1:36" x14ac:dyDescent="0.2">
      <c r="A125" s="192"/>
      <c r="B125" s="193"/>
      <c r="C125" s="180"/>
      <c r="D125" s="180"/>
      <c r="E125" s="180"/>
      <c r="F125" s="180"/>
      <c r="G125" s="180"/>
      <c r="H125" s="180"/>
      <c r="I125" s="180"/>
      <c r="J125" s="180"/>
      <c r="K125" s="180"/>
      <c r="L125" s="180"/>
      <c r="M125" s="180"/>
      <c r="N125" s="180"/>
      <c r="O125" s="180"/>
      <c r="P125" s="183"/>
      <c r="Q125" s="183"/>
      <c r="R125" s="183"/>
      <c r="S125" s="183"/>
      <c r="T125" s="180"/>
      <c r="U125" s="180"/>
      <c r="V125" s="180"/>
      <c r="W125" s="180"/>
      <c r="X125" s="180"/>
      <c r="Y125" s="180"/>
      <c r="Z125" s="180"/>
      <c r="AA125" s="180"/>
      <c r="AB125" s="180"/>
      <c r="AC125" s="180"/>
      <c r="AD125" s="180"/>
      <c r="AE125" s="180"/>
      <c r="AF125" s="180"/>
      <c r="AG125" s="183"/>
      <c r="AH125" s="180"/>
      <c r="AI125" s="180"/>
      <c r="AJ125" s="180"/>
    </row>
    <row r="126" spans="1:36" x14ac:dyDescent="0.2">
      <c r="A126" s="192"/>
      <c r="B126" s="193"/>
      <c r="C126" s="180"/>
      <c r="D126" s="180"/>
      <c r="E126" s="180"/>
      <c r="F126" s="180"/>
      <c r="G126" s="180"/>
      <c r="H126" s="180"/>
      <c r="I126" s="180"/>
      <c r="J126" s="180"/>
      <c r="K126" s="180"/>
      <c r="L126" s="180"/>
      <c r="M126" s="180"/>
      <c r="N126" s="180"/>
      <c r="O126" s="180"/>
      <c r="P126" s="183"/>
      <c r="Q126" s="183"/>
      <c r="R126" s="183"/>
      <c r="S126" s="183"/>
      <c r="T126" s="180"/>
      <c r="U126" s="180"/>
      <c r="V126" s="180"/>
      <c r="W126" s="180"/>
      <c r="X126" s="180"/>
      <c r="Y126" s="180"/>
      <c r="Z126" s="180"/>
      <c r="AA126" s="180"/>
      <c r="AB126" s="180"/>
      <c r="AC126" s="180"/>
      <c r="AD126" s="180"/>
      <c r="AE126" s="180"/>
      <c r="AF126" s="180"/>
      <c r="AG126" s="183"/>
      <c r="AH126" s="180"/>
      <c r="AI126" s="180"/>
      <c r="AJ126" s="180"/>
    </row>
    <row r="127" spans="1:36" x14ac:dyDescent="0.2">
      <c r="A127" s="192"/>
      <c r="B127" s="193"/>
      <c r="C127" s="180"/>
      <c r="D127" s="180"/>
      <c r="E127" s="180"/>
      <c r="F127" s="180"/>
      <c r="G127" s="180"/>
      <c r="H127" s="180"/>
      <c r="I127" s="180"/>
      <c r="J127" s="180"/>
      <c r="K127" s="180"/>
      <c r="L127" s="180"/>
      <c r="M127" s="180"/>
      <c r="N127" s="180"/>
      <c r="O127" s="180"/>
      <c r="P127" s="183"/>
      <c r="Q127" s="183"/>
      <c r="R127" s="183"/>
      <c r="S127" s="183"/>
      <c r="T127" s="180"/>
      <c r="U127" s="180"/>
      <c r="V127" s="180"/>
      <c r="W127" s="180"/>
      <c r="X127" s="180"/>
      <c r="Y127" s="180"/>
      <c r="Z127" s="180"/>
      <c r="AA127" s="180"/>
      <c r="AB127" s="180"/>
      <c r="AC127" s="180"/>
      <c r="AD127" s="180"/>
      <c r="AE127" s="180"/>
      <c r="AF127" s="180"/>
      <c r="AG127" s="183"/>
      <c r="AH127" s="180"/>
      <c r="AI127" s="180"/>
      <c r="AJ127" s="180"/>
    </row>
    <row r="128" spans="1:36" x14ac:dyDescent="0.2">
      <c r="A128" s="192"/>
      <c r="B128" s="193"/>
      <c r="C128" s="180"/>
      <c r="D128" s="180"/>
      <c r="E128" s="180"/>
      <c r="F128" s="180"/>
      <c r="G128" s="180"/>
      <c r="H128" s="180"/>
      <c r="I128" s="180"/>
      <c r="J128" s="180"/>
      <c r="K128" s="180"/>
      <c r="L128" s="180"/>
      <c r="M128" s="180"/>
      <c r="N128" s="180"/>
      <c r="O128" s="180"/>
      <c r="P128" s="183"/>
      <c r="Q128" s="183"/>
      <c r="R128" s="183"/>
      <c r="S128" s="183"/>
      <c r="T128" s="180"/>
      <c r="U128" s="180"/>
      <c r="V128" s="180"/>
      <c r="W128" s="180"/>
      <c r="X128" s="180"/>
      <c r="Y128" s="180"/>
      <c r="Z128" s="180"/>
      <c r="AA128" s="180"/>
      <c r="AB128" s="180"/>
      <c r="AC128" s="180"/>
      <c r="AD128" s="180"/>
      <c r="AE128" s="180"/>
      <c r="AF128" s="180"/>
      <c r="AG128" s="183"/>
      <c r="AH128" s="180"/>
      <c r="AI128" s="180"/>
      <c r="AJ128" s="180"/>
    </row>
    <row r="129" spans="1:36" x14ac:dyDescent="0.2">
      <c r="A129" s="192"/>
      <c r="B129" s="193"/>
      <c r="C129" s="180"/>
      <c r="D129" s="180"/>
      <c r="E129" s="180"/>
      <c r="F129" s="180"/>
      <c r="G129" s="180"/>
      <c r="H129" s="180"/>
      <c r="I129" s="180"/>
      <c r="J129" s="180"/>
      <c r="K129" s="180"/>
      <c r="L129" s="180"/>
      <c r="M129" s="180"/>
      <c r="N129" s="180"/>
      <c r="O129" s="180"/>
      <c r="P129" s="183"/>
      <c r="Q129" s="183"/>
      <c r="R129" s="183"/>
      <c r="S129" s="183"/>
      <c r="T129" s="180"/>
      <c r="U129" s="180"/>
      <c r="V129" s="180"/>
      <c r="W129" s="180"/>
      <c r="X129" s="180"/>
      <c r="Y129" s="180"/>
      <c r="Z129" s="180"/>
      <c r="AA129" s="180"/>
      <c r="AB129" s="180"/>
      <c r="AC129" s="180"/>
      <c r="AD129" s="180"/>
      <c r="AE129" s="180"/>
      <c r="AF129" s="180"/>
      <c r="AG129" s="183"/>
      <c r="AH129" s="180"/>
      <c r="AI129" s="180"/>
      <c r="AJ129" s="180"/>
    </row>
    <row r="130" spans="1:36" x14ac:dyDescent="0.2">
      <c r="A130" s="192"/>
      <c r="B130" s="193"/>
      <c r="C130" s="180"/>
      <c r="D130" s="180"/>
      <c r="E130" s="180"/>
      <c r="F130" s="180"/>
      <c r="G130" s="180"/>
      <c r="H130" s="180"/>
      <c r="I130" s="180"/>
      <c r="J130" s="180"/>
      <c r="K130" s="180"/>
      <c r="L130" s="180"/>
      <c r="M130" s="180"/>
      <c r="N130" s="180"/>
      <c r="O130" s="180"/>
      <c r="P130" s="183"/>
      <c r="Q130" s="183"/>
      <c r="R130" s="183"/>
      <c r="S130" s="183"/>
      <c r="T130" s="180"/>
      <c r="U130" s="180"/>
      <c r="V130" s="180"/>
      <c r="W130" s="180"/>
      <c r="X130" s="180"/>
      <c r="Y130" s="180"/>
      <c r="Z130" s="180"/>
      <c r="AA130" s="180"/>
      <c r="AB130" s="180"/>
      <c r="AC130" s="180"/>
      <c r="AD130" s="180"/>
      <c r="AE130" s="180"/>
      <c r="AF130" s="180"/>
      <c r="AG130" s="183"/>
      <c r="AH130" s="180"/>
      <c r="AI130" s="180"/>
      <c r="AJ130" s="180"/>
    </row>
    <row r="131" spans="1:36" x14ac:dyDescent="0.2">
      <c r="A131" s="192"/>
      <c r="B131" s="193"/>
      <c r="C131" s="180"/>
      <c r="D131" s="180"/>
      <c r="E131" s="180"/>
      <c r="F131" s="180"/>
      <c r="G131" s="180"/>
      <c r="H131" s="180"/>
      <c r="I131" s="180"/>
      <c r="J131" s="180"/>
      <c r="K131" s="180"/>
      <c r="L131" s="180"/>
      <c r="M131" s="180"/>
      <c r="N131" s="180"/>
      <c r="O131" s="180"/>
      <c r="P131" s="183"/>
      <c r="Q131" s="183"/>
      <c r="R131" s="183"/>
      <c r="S131" s="183"/>
      <c r="T131" s="180"/>
      <c r="U131" s="180"/>
      <c r="V131" s="180"/>
      <c r="W131" s="180"/>
      <c r="X131" s="180"/>
      <c r="Y131" s="180"/>
      <c r="Z131" s="180"/>
      <c r="AA131" s="180"/>
      <c r="AB131" s="180"/>
      <c r="AC131" s="180"/>
      <c r="AD131" s="180"/>
      <c r="AE131" s="180"/>
      <c r="AF131" s="180"/>
      <c r="AG131" s="183"/>
      <c r="AH131" s="180"/>
      <c r="AI131" s="180"/>
      <c r="AJ131" s="180"/>
    </row>
    <row r="132" spans="1:36" x14ac:dyDescent="0.2">
      <c r="A132" s="192"/>
      <c r="B132" s="193"/>
      <c r="C132" s="180"/>
      <c r="D132" s="180"/>
      <c r="E132" s="180"/>
      <c r="F132" s="180"/>
      <c r="G132" s="180"/>
      <c r="H132" s="180"/>
      <c r="I132" s="180"/>
      <c r="J132" s="180"/>
      <c r="K132" s="180"/>
      <c r="L132" s="180"/>
      <c r="M132" s="180"/>
      <c r="N132" s="180"/>
      <c r="O132" s="180"/>
      <c r="P132" s="183"/>
      <c r="Q132" s="183"/>
      <c r="R132" s="183"/>
      <c r="S132" s="183"/>
      <c r="T132" s="180"/>
      <c r="U132" s="180"/>
      <c r="V132" s="180"/>
      <c r="W132" s="180"/>
      <c r="X132" s="180"/>
      <c r="Y132" s="180"/>
      <c r="Z132" s="180"/>
      <c r="AA132" s="180"/>
      <c r="AB132" s="180"/>
      <c r="AC132" s="180"/>
      <c r="AD132" s="180"/>
      <c r="AE132" s="180"/>
      <c r="AF132" s="180"/>
      <c r="AG132" s="183"/>
      <c r="AH132" s="180"/>
      <c r="AI132" s="180"/>
      <c r="AJ132" s="180"/>
    </row>
    <row r="133" spans="1:36" x14ac:dyDescent="0.2">
      <c r="A133" s="192"/>
      <c r="B133" s="193"/>
      <c r="C133" s="180"/>
      <c r="D133" s="180"/>
      <c r="E133" s="180"/>
      <c r="F133" s="180"/>
      <c r="G133" s="180"/>
      <c r="H133" s="180"/>
      <c r="I133" s="180"/>
      <c r="J133" s="180"/>
      <c r="K133" s="180"/>
      <c r="L133" s="180"/>
      <c r="M133" s="180"/>
      <c r="N133" s="180"/>
      <c r="O133" s="180"/>
      <c r="P133" s="183"/>
      <c r="Q133" s="183"/>
      <c r="R133" s="183"/>
      <c r="S133" s="183"/>
      <c r="T133" s="180"/>
      <c r="U133" s="180"/>
      <c r="V133" s="180"/>
      <c r="W133" s="180"/>
      <c r="X133" s="180"/>
      <c r="Y133" s="180"/>
      <c r="Z133" s="180"/>
      <c r="AA133" s="180"/>
      <c r="AB133" s="180"/>
      <c r="AC133" s="180"/>
      <c r="AD133" s="180"/>
      <c r="AE133" s="180"/>
      <c r="AF133" s="180"/>
      <c r="AG133" s="183"/>
      <c r="AH133" s="180"/>
      <c r="AI133" s="180"/>
      <c r="AJ133" s="180"/>
    </row>
    <row r="134" spans="1:36" x14ac:dyDescent="0.2">
      <c r="A134" s="192"/>
      <c r="B134" s="193"/>
      <c r="C134" s="180"/>
      <c r="D134" s="180"/>
      <c r="E134" s="180"/>
      <c r="F134" s="180"/>
      <c r="G134" s="180"/>
      <c r="H134" s="180"/>
      <c r="I134" s="180"/>
      <c r="J134" s="180"/>
      <c r="K134" s="180"/>
      <c r="L134" s="180"/>
      <c r="M134" s="180"/>
      <c r="N134" s="180"/>
      <c r="O134" s="180"/>
      <c r="P134" s="183"/>
      <c r="Q134" s="183"/>
      <c r="R134" s="183"/>
      <c r="S134" s="183"/>
      <c r="T134" s="180"/>
      <c r="U134" s="180"/>
      <c r="V134" s="180"/>
      <c r="W134" s="180"/>
      <c r="X134" s="180"/>
      <c r="Y134" s="180"/>
      <c r="Z134" s="180"/>
      <c r="AA134" s="180"/>
      <c r="AB134" s="180"/>
      <c r="AC134" s="180"/>
      <c r="AD134" s="180"/>
      <c r="AE134" s="180"/>
      <c r="AF134" s="180"/>
      <c r="AG134" s="183"/>
      <c r="AH134" s="180"/>
      <c r="AI134" s="180"/>
      <c r="AJ134" s="180"/>
    </row>
    <row r="135" spans="1:36" x14ac:dyDescent="0.2">
      <c r="A135" s="192"/>
      <c r="B135" s="193"/>
      <c r="C135" s="180"/>
      <c r="D135" s="180"/>
      <c r="E135" s="180"/>
      <c r="F135" s="180"/>
      <c r="G135" s="180"/>
      <c r="H135" s="180"/>
      <c r="I135" s="180"/>
      <c r="J135" s="180"/>
      <c r="K135" s="180"/>
      <c r="L135" s="180"/>
      <c r="M135" s="180"/>
      <c r="N135" s="180"/>
      <c r="O135" s="180"/>
      <c r="P135" s="183"/>
      <c r="Q135" s="183"/>
      <c r="R135" s="183"/>
      <c r="S135" s="183"/>
      <c r="T135" s="180"/>
      <c r="U135" s="180"/>
      <c r="V135" s="180"/>
      <c r="W135" s="180"/>
      <c r="X135" s="180"/>
      <c r="Y135" s="180"/>
      <c r="Z135" s="180"/>
      <c r="AA135" s="180"/>
      <c r="AB135" s="180"/>
      <c r="AC135" s="180"/>
      <c r="AD135" s="180"/>
      <c r="AE135" s="180"/>
      <c r="AF135" s="180"/>
      <c r="AG135" s="183"/>
      <c r="AH135" s="180"/>
      <c r="AI135" s="180"/>
      <c r="AJ135" s="180"/>
    </row>
    <row r="136" spans="1:36" x14ac:dyDescent="0.2">
      <c r="A136" s="192"/>
      <c r="B136" s="193"/>
      <c r="C136" s="180"/>
      <c r="D136" s="180"/>
      <c r="E136" s="180"/>
      <c r="F136" s="180"/>
      <c r="G136" s="180"/>
      <c r="H136" s="180"/>
      <c r="I136" s="180"/>
      <c r="J136" s="180"/>
      <c r="K136" s="180"/>
      <c r="L136" s="180"/>
      <c r="M136" s="180"/>
      <c r="N136" s="180"/>
      <c r="O136" s="180"/>
      <c r="P136" s="183"/>
      <c r="Q136" s="183"/>
      <c r="R136" s="183"/>
      <c r="S136" s="183"/>
      <c r="T136" s="180"/>
      <c r="U136" s="180"/>
      <c r="V136" s="180"/>
      <c r="W136" s="180"/>
      <c r="X136" s="180"/>
      <c r="Y136" s="180"/>
      <c r="Z136" s="180"/>
      <c r="AA136" s="180"/>
      <c r="AB136" s="180"/>
      <c r="AC136" s="180"/>
      <c r="AD136" s="180"/>
      <c r="AE136" s="180"/>
      <c r="AF136" s="180"/>
      <c r="AG136" s="183"/>
      <c r="AH136" s="180"/>
      <c r="AI136" s="180"/>
      <c r="AJ136" s="180"/>
    </row>
    <row r="137" spans="1:36" x14ac:dyDescent="0.2">
      <c r="A137" s="192"/>
      <c r="B137" s="193"/>
      <c r="C137" s="190"/>
      <c r="D137" s="190"/>
      <c r="E137" s="190"/>
      <c r="F137" s="190"/>
      <c r="G137" s="190"/>
      <c r="H137" s="190"/>
      <c r="I137" s="190"/>
      <c r="J137" s="190"/>
      <c r="K137" s="190"/>
      <c r="L137" s="190"/>
      <c r="M137" s="190"/>
      <c r="N137" s="190"/>
      <c r="O137" s="190"/>
      <c r="P137" s="183"/>
      <c r="Q137" s="183"/>
      <c r="R137" s="183"/>
      <c r="S137" s="183"/>
      <c r="T137" s="180"/>
      <c r="U137" s="180"/>
      <c r="V137" s="180"/>
      <c r="W137" s="180"/>
      <c r="X137" s="180"/>
      <c r="Y137" s="180"/>
      <c r="Z137" s="180"/>
      <c r="AA137" s="180"/>
      <c r="AB137" s="180"/>
      <c r="AC137" s="180"/>
      <c r="AD137" s="180"/>
      <c r="AE137" s="180"/>
      <c r="AF137" s="180"/>
      <c r="AG137" s="183"/>
      <c r="AH137" s="180"/>
      <c r="AI137" s="180"/>
      <c r="AJ137" s="180"/>
    </row>
    <row r="138" spans="1:36" x14ac:dyDescent="0.2">
      <c r="A138" s="192"/>
      <c r="B138" s="193"/>
      <c r="C138" s="190"/>
      <c r="D138" s="190"/>
      <c r="E138" s="190"/>
      <c r="F138" s="190"/>
      <c r="G138" s="190"/>
      <c r="H138" s="190"/>
      <c r="I138" s="190"/>
      <c r="J138" s="190"/>
      <c r="K138" s="190"/>
      <c r="L138" s="190"/>
      <c r="M138" s="190"/>
      <c r="N138" s="190"/>
      <c r="O138" s="190"/>
      <c r="P138" s="183"/>
      <c r="Q138" s="183"/>
      <c r="R138" s="183"/>
      <c r="S138" s="183"/>
      <c r="T138" s="180"/>
      <c r="U138" s="180"/>
      <c r="V138" s="180"/>
      <c r="W138" s="180"/>
      <c r="X138" s="180"/>
      <c r="Y138" s="180"/>
      <c r="Z138" s="180"/>
      <c r="AA138" s="180"/>
      <c r="AB138" s="180"/>
      <c r="AC138" s="180"/>
      <c r="AD138" s="180"/>
      <c r="AE138" s="180"/>
      <c r="AF138" s="180"/>
      <c r="AG138" s="183"/>
      <c r="AH138" s="180"/>
      <c r="AI138" s="180"/>
      <c r="AJ138" s="180"/>
    </row>
    <row r="139" spans="1:36" x14ac:dyDescent="0.2">
      <c r="A139" s="192"/>
      <c r="B139" s="193"/>
      <c r="C139" s="190"/>
      <c r="D139" s="190"/>
      <c r="E139" s="190" t="s">
        <v>88</v>
      </c>
      <c r="F139" s="190"/>
      <c r="G139" s="206">
        <v>0</v>
      </c>
      <c r="H139" s="190"/>
      <c r="I139" s="190"/>
      <c r="J139" s="190"/>
      <c r="K139" s="190"/>
      <c r="L139" s="190"/>
      <c r="M139" s="190"/>
      <c r="N139" s="190"/>
      <c r="O139" s="190"/>
      <c r="P139" s="183"/>
      <c r="Q139" s="183"/>
      <c r="R139" s="183"/>
      <c r="S139" s="183"/>
      <c r="T139" s="180"/>
      <c r="U139" s="180"/>
      <c r="V139" s="180"/>
      <c r="W139" s="180"/>
      <c r="X139" s="180"/>
      <c r="Y139" s="180"/>
      <c r="Z139" s="180"/>
      <c r="AA139" s="180"/>
      <c r="AB139" s="180"/>
      <c r="AC139" s="180"/>
      <c r="AD139" s="180"/>
      <c r="AE139" s="180"/>
      <c r="AF139" s="180"/>
      <c r="AG139" s="183"/>
      <c r="AH139" s="180"/>
      <c r="AI139" s="180"/>
      <c r="AJ139" s="180"/>
    </row>
    <row r="140" spans="1:36" s="15" customFormat="1" x14ac:dyDescent="0.2">
      <c r="A140" s="192"/>
      <c r="B140" s="193"/>
      <c r="C140" s="190"/>
      <c r="D140" s="190"/>
      <c r="E140" s="190"/>
      <c r="F140" s="190"/>
      <c r="G140" s="190"/>
      <c r="H140" s="190"/>
      <c r="I140" s="190"/>
      <c r="J140" s="190"/>
      <c r="K140" s="190"/>
      <c r="L140" s="190"/>
      <c r="M140" s="190"/>
      <c r="N140" s="190"/>
      <c r="O140" s="190"/>
      <c r="P140" s="207"/>
      <c r="Q140" s="183"/>
      <c r="R140" s="183"/>
      <c r="S140" s="183"/>
      <c r="T140" s="180"/>
      <c r="U140" s="180"/>
      <c r="V140" s="180"/>
      <c r="W140" s="180"/>
      <c r="X140" s="180"/>
      <c r="Y140" s="180"/>
      <c r="Z140" s="180"/>
      <c r="AA140" s="180"/>
      <c r="AB140" s="180"/>
      <c r="AC140" s="180"/>
      <c r="AD140" s="180"/>
      <c r="AE140" s="180"/>
      <c r="AF140" s="180"/>
      <c r="AG140" s="183"/>
      <c r="AH140" s="180"/>
      <c r="AI140" s="180"/>
      <c r="AJ140" s="180"/>
    </row>
    <row r="141" spans="1:36" s="15" customFormat="1" x14ac:dyDescent="0.2">
      <c r="A141" s="192"/>
      <c r="B141" s="193"/>
      <c r="C141" s="190"/>
      <c r="D141" s="190"/>
      <c r="E141" s="190"/>
      <c r="F141" s="190"/>
      <c r="G141" s="190"/>
      <c r="H141" s="190"/>
      <c r="I141" s="190"/>
      <c r="J141" s="190"/>
      <c r="K141" s="190"/>
      <c r="L141" s="190"/>
      <c r="M141" s="190"/>
      <c r="N141" s="190"/>
      <c r="O141" s="190"/>
      <c r="P141" s="207"/>
      <c r="Q141" s="183"/>
      <c r="R141" s="183"/>
      <c r="S141" s="183"/>
      <c r="T141" s="180"/>
      <c r="U141" s="180"/>
      <c r="V141" s="180"/>
      <c r="W141" s="180"/>
      <c r="X141" s="180"/>
      <c r="Y141" s="180"/>
      <c r="Z141" s="180"/>
      <c r="AA141" s="180"/>
      <c r="AB141" s="180"/>
      <c r="AC141" s="180"/>
      <c r="AD141" s="180"/>
      <c r="AE141" s="180"/>
      <c r="AF141" s="180"/>
      <c r="AG141" s="183"/>
      <c r="AH141" s="180"/>
      <c r="AI141" s="180"/>
      <c r="AJ141" s="180"/>
    </row>
    <row r="142" spans="1:36" s="15" customFormat="1" x14ac:dyDescent="0.2">
      <c r="A142" s="192"/>
      <c r="B142" s="193"/>
      <c r="C142" s="190"/>
      <c r="D142" s="190"/>
      <c r="E142" s="208" t="s">
        <v>87</v>
      </c>
      <c r="F142" s="190"/>
      <c r="G142" s="206" t="b">
        <v>0</v>
      </c>
      <c r="H142" s="190"/>
      <c r="I142" s="190"/>
      <c r="J142" s="190"/>
      <c r="K142" s="190"/>
      <c r="L142" s="190"/>
      <c r="M142" s="190"/>
      <c r="N142" s="190"/>
      <c r="O142" s="190"/>
      <c r="P142" s="207"/>
      <c r="Q142" s="183"/>
      <c r="R142" s="183"/>
      <c r="S142" s="183"/>
      <c r="T142" s="180"/>
      <c r="U142" s="180"/>
      <c r="V142" s="180"/>
      <c r="W142" s="180"/>
      <c r="X142" s="180"/>
      <c r="Y142" s="180"/>
      <c r="Z142" s="180"/>
      <c r="AA142" s="180"/>
      <c r="AB142" s="180"/>
      <c r="AC142" s="180"/>
      <c r="AD142" s="180"/>
      <c r="AE142" s="180"/>
      <c r="AF142" s="180"/>
      <c r="AG142" s="183"/>
      <c r="AH142" s="180"/>
      <c r="AI142" s="180"/>
      <c r="AJ142" s="180"/>
    </row>
    <row r="143" spans="1:36" s="15" customFormat="1" x14ac:dyDescent="0.2">
      <c r="A143" s="192"/>
      <c r="B143" s="193"/>
      <c r="C143" s="190"/>
      <c r="D143" s="190"/>
      <c r="E143" s="190"/>
      <c r="F143" s="190"/>
      <c r="G143" s="190"/>
      <c r="H143" s="190"/>
      <c r="I143" s="190"/>
      <c r="J143" s="190"/>
      <c r="K143" s="190"/>
      <c r="L143" s="190"/>
      <c r="M143" s="190"/>
      <c r="N143" s="190"/>
      <c r="O143" s="190"/>
      <c r="P143" s="207"/>
      <c r="Q143" s="183"/>
      <c r="R143" s="183"/>
      <c r="S143" s="183"/>
      <c r="T143" s="180"/>
      <c r="U143" s="180"/>
      <c r="V143" s="180"/>
      <c r="W143" s="180"/>
      <c r="X143" s="180"/>
      <c r="Y143" s="180"/>
      <c r="Z143" s="180"/>
      <c r="AA143" s="180"/>
      <c r="AB143" s="180"/>
      <c r="AC143" s="180"/>
      <c r="AD143" s="180"/>
      <c r="AE143" s="180"/>
      <c r="AF143" s="180"/>
      <c r="AG143" s="183"/>
      <c r="AH143" s="180"/>
      <c r="AI143" s="180"/>
      <c r="AJ143" s="180"/>
    </row>
    <row r="144" spans="1:36" s="15" customFormat="1" x14ac:dyDescent="0.2">
      <c r="A144" s="192"/>
      <c r="B144" s="193"/>
      <c r="C144" s="190"/>
      <c r="D144" s="190"/>
      <c r="E144" s="190" t="s">
        <v>94</v>
      </c>
      <c r="F144" s="190"/>
      <c r="G144" s="190"/>
      <c r="H144" s="190"/>
      <c r="I144" s="190"/>
      <c r="J144" s="190"/>
      <c r="K144" s="190"/>
      <c r="L144" s="190"/>
      <c r="M144" s="190"/>
      <c r="N144" s="190"/>
      <c r="O144" s="190"/>
      <c r="P144" s="207"/>
      <c r="Q144" s="183"/>
      <c r="R144" s="183"/>
      <c r="S144" s="183"/>
      <c r="T144" s="180"/>
      <c r="U144" s="180"/>
      <c r="V144" s="180"/>
      <c r="W144" s="180"/>
      <c r="X144" s="180"/>
      <c r="Y144" s="180"/>
      <c r="Z144" s="180"/>
      <c r="AA144" s="180"/>
      <c r="AB144" s="180"/>
      <c r="AC144" s="180"/>
      <c r="AD144" s="180"/>
      <c r="AE144" s="180"/>
      <c r="AF144" s="180"/>
      <c r="AG144" s="183"/>
      <c r="AH144" s="180"/>
      <c r="AI144" s="180"/>
      <c r="AJ144" s="180"/>
    </row>
    <row r="145" spans="1:36" s="15" customFormat="1" x14ac:dyDescent="0.2">
      <c r="A145" s="192"/>
      <c r="B145" s="193"/>
      <c r="C145" s="190"/>
      <c r="D145" s="190"/>
      <c r="E145" s="190" t="s">
        <v>54</v>
      </c>
      <c r="F145" s="190"/>
      <c r="G145" s="209" t="b">
        <v>0</v>
      </c>
      <c r="H145" s="190"/>
      <c r="I145" s="190"/>
      <c r="J145" s="190"/>
      <c r="K145" s="190"/>
      <c r="L145" s="190"/>
      <c r="M145" s="190"/>
      <c r="N145" s="190"/>
      <c r="O145" s="190"/>
      <c r="P145" s="207"/>
      <c r="Q145" s="183"/>
      <c r="R145" s="183"/>
      <c r="S145" s="183"/>
      <c r="T145" s="180"/>
      <c r="U145" s="180"/>
      <c r="V145" s="180"/>
      <c r="W145" s="180"/>
      <c r="X145" s="180"/>
      <c r="Y145" s="180"/>
      <c r="Z145" s="180"/>
      <c r="AA145" s="180"/>
      <c r="AB145" s="180"/>
      <c r="AC145" s="180"/>
      <c r="AD145" s="180"/>
      <c r="AE145" s="180"/>
      <c r="AF145" s="180"/>
      <c r="AG145" s="183"/>
      <c r="AH145" s="180"/>
      <c r="AI145" s="180"/>
      <c r="AJ145" s="180"/>
    </row>
    <row r="146" spans="1:36" s="15" customFormat="1" x14ac:dyDescent="0.2">
      <c r="A146" s="192"/>
      <c r="B146" s="193"/>
      <c r="C146" s="190"/>
      <c r="D146" s="190"/>
      <c r="E146" s="190" t="s">
        <v>55</v>
      </c>
      <c r="F146" s="190"/>
      <c r="G146" s="209" t="b">
        <v>0</v>
      </c>
      <c r="H146" s="190"/>
      <c r="I146" s="190"/>
      <c r="J146" s="190"/>
      <c r="K146" s="190"/>
      <c r="L146" s="190"/>
      <c r="M146" s="190"/>
      <c r="N146" s="190"/>
      <c r="O146" s="190"/>
      <c r="P146" s="207"/>
      <c r="Q146" s="183"/>
      <c r="R146" s="183"/>
      <c r="S146" s="183"/>
      <c r="T146" s="180"/>
      <c r="U146" s="180"/>
      <c r="V146" s="180"/>
      <c r="W146" s="180"/>
      <c r="X146" s="180"/>
      <c r="Y146" s="180"/>
      <c r="Z146" s="180"/>
      <c r="AA146" s="180"/>
      <c r="AB146" s="180"/>
      <c r="AC146" s="180"/>
      <c r="AD146" s="180"/>
      <c r="AE146" s="180"/>
      <c r="AF146" s="180"/>
      <c r="AG146" s="183"/>
      <c r="AH146" s="180"/>
      <c r="AI146" s="180"/>
      <c r="AJ146" s="180"/>
    </row>
    <row r="147" spans="1:36" s="15" customFormat="1" x14ac:dyDescent="0.2">
      <c r="A147" s="192"/>
      <c r="B147" s="193"/>
      <c r="C147" s="190"/>
      <c r="D147" s="190"/>
      <c r="E147" s="190" t="s">
        <v>56</v>
      </c>
      <c r="F147" s="190"/>
      <c r="G147" s="209" t="b">
        <v>0</v>
      </c>
      <c r="H147" s="190"/>
      <c r="I147" s="190"/>
      <c r="J147" s="190"/>
      <c r="K147" s="190"/>
      <c r="L147" s="190"/>
      <c r="M147" s="190"/>
      <c r="N147" s="190"/>
      <c r="O147" s="190"/>
      <c r="P147" s="207"/>
      <c r="Q147" s="183"/>
      <c r="R147" s="183"/>
      <c r="S147" s="183"/>
      <c r="T147" s="180"/>
      <c r="U147" s="180"/>
      <c r="V147" s="180"/>
      <c r="W147" s="180"/>
      <c r="X147" s="180"/>
      <c r="Y147" s="180"/>
      <c r="Z147" s="180"/>
      <c r="AA147" s="180"/>
      <c r="AB147" s="180"/>
      <c r="AC147" s="180"/>
      <c r="AD147" s="180"/>
      <c r="AE147" s="180"/>
      <c r="AF147" s="180"/>
      <c r="AG147" s="183"/>
      <c r="AH147" s="180"/>
      <c r="AI147" s="180"/>
      <c r="AJ147" s="180"/>
    </row>
    <row r="148" spans="1:36" s="15" customFormat="1" x14ac:dyDescent="0.2">
      <c r="A148" s="192"/>
      <c r="B148" s="193"/>
      <c r="C148" s="190"/>
      <c r="D148" s="190"/>
      <c r="E148" s="190" t="s">
        <v>95</v>
      </c>
      <c r="F148" s="190"/>
      <c r="G148" s="209" t="b">
        <v>0</v>
      </c>
      <c r="H148" s="190"/>
      <c r="I148" s="190"/>
      <c r="J148" s="190"/>
      <c r="K148" s="190"/>
      <c r="L148" s="190"/>
      <c r="M148" s="190"/>
      <c r="N148" s="190"/>
      <c r="O148" s="190"/>
      <c r="P148" s="207"/>
      <c r="Q148" s="183"/>
      <c r="R148" s="183"/>
      <c r="S148" s="183"/>
      <c r="T148" s="180"/>
      <c r="U148" s="180"/>
      <c r="V148" s="180"/>
      <c r="W148" s="180"/>
      <c r="X148" s="180"/>
      <c r="Y148" s="180"/>
      <c r="Z148" s="180"/>
      <c r="AA148" s="180"/>
      <c r="AB148" s="180"/>
      <c r="AC148" s="180"/>
      <c r="AD148" s="180"/>
      <c r="AE148" s="180"/>
      <c r="AF148" s="180"/>
      <c r="AG148" s="183"/>
      <c r="AH148" s="180"/>
      <c r="AI148" s="180"/>
      <c r="AJ148" s="180"/>
    </row>
    <row r="149" spans="1:36" s="15" customFormat="1" x14ac:dyDescent="0.2">
      <c r="A149" s="192"/>
      <c r="B149" s="193"/>
      <c r="C149" s="190"/>
      <c r="D149" s="190"/>
      <c r="E149" s="190"/>
      <c r="F149" s="190"/>
      <c r="G149" s="190"/>
      <c r="H149" s="190"/>
      <c r="I149" s="190"/>
      <c r="J149" s="190"/>
      <c r="K149" s="190"/>
      <c r="L149" s="190"/>
      <c r="M149" s="190"/>
      <c r="N149" s="190"/>
      <c r="O149" s="190"/>
      <c r="P149" s="207"/>
      <c r="Q149" s="183"/>
      <c r="R149" s="183"/>
      <c r="S149" s="183"/>
      <c r="T149" s="180"/>
      <c r="U149" s="180"/>
      <c r="V149" s="180"/>
      <c r="W149" s="180"/>
      <c r="X149" s="180"/>
      <c r="Y149" s="180"/>
      <c r="Z149" s="180"/>
      <c r="AA149" s="180"/>
      <c r="AB149" s="180"/>
      <c r="AC149" s="180"/>
      <c r="AD149" s="180"/>
      <c r="AE149" s="180"/>
      <c r="AF149" s="180"/>
      <c r="AG149" s="183"/>
      <c r="AH149" s="180"/>
      <c r="AI149" s="180"/>
      <c r="AJ149" s="180"/>
    </row>
    <row r="150" spans="1:36" s="15" customFormat="1" x14ac:dyDescent="0.2">
      <c r="A150" s="192"/>
      <c r="B150" s="193"/>
      <c r="C150" s="180"/>
      <c r="D150" s="180"/>
      <c r="E150" s="180"/>
      <c r="F150" s="180"/>
      <c r="G150" s="180"/>
      <c r="H150" s="180"/>
      <c r="I150" s="180"/>
      <c r="J150" s="180"/>
      <c r="K150" s="180"/>
      <c r="L150" s="180"/>
      <c r="M150" s="180"/>
      <c r="N150" s="180"/>
      <c r="O150" s="180"/>
      <c r="P150" s="207"/>
      <c r="Q150" s="183"/>
      <c r="R150" s="183"/>
      <c r="S150" s="183"/>
      <c r="T150" s="180"/>
      <c r="U150" s="180"/>
      <c r="V150" s="180"/>
      <c r="W150" s="180"/>
      <c r="X150" s="180"/>
      <c r="Y150" s="180"/>
      <c r="Z150" s="180"/>
      <c r="AA150" s="180"/>
      <c r="AB150" s="180"/>
      <c r="AC150" s="180"/>
      <c r="AD150" s="180"/>
      <c r="AE150" s="180"/>
      <c r="AF150" s="180"/>
      <c r="AG150" s="183"/>
      <c r="AH150" s="180"/>
      <c r="AI150" s="180"/>
      <c r="AJ150" s="180"/>
    </row>
    <row r="151" spans="1:36" s="15" customFormat="1" x14ac:dyDescent="0.2">
      <c r="A151" s="192"/>
      <c r="B151" s="193"/>
      <c r="C151" s="180"/>
      <c r="D151" s="180"/>
      <c r="E151" s="180"/>
      <c r="F151" s="180"/>
      <c r="G151" s="180"/>
      <c r="H151" s="180"/>
      <c r="I151" s="180"/>
      <c r="J151" s="180"/>
      <c r="K151" s="180"/>
      <c r="L151" s="180"/>
      <c r="M151" s="180"/>
      <c r="N151" s="180"/>
      <c r="O151" s="180"/>
      <c r="P151" s="207"/>
      <c r="Q151" s="183"/>
      <c r="R151" s="183"/>
      <c r="S151" s="183"/>
      <c r="T151" s="180"/>
      <c r="U151" s="180"/>
      <c r="V151" s="180"/>
      <c r="W151" s="180"/>
      <c r="X151" s="180"/>
      <c r="Y151" s="180"/>
      <c r="Z151" s="180"/>
      <c r="AA151" s="180"/>
      <c r="AB151" s="180"/>
      <c r="AC151" s="180"/>
      <c r="AD151" s="180"/>
      <c r="AE151" s="180"/>
      <c r="AF151" s="180"/>
      <c r="AG151" s="183"/>
      <c r="AH151" s="180"/>
      <c r="AI151" s="180"/>
      <c r="AJ151" s="180"/>
    </row>
    <row r="152" spans="1:36" s="15" customFormat="1" x14ac:dyDescent="0.2">
      <c r="A152" s="192"/>
      <c r="B152" s="193"/>
      <c r="C152" s="180"/>
      <c r="D152" s="180"/>
      <c r="E152" s="180"/>
      <c r="F152" s="180"/>
      <c r="G152" s="180"/>
      <c r="H152" s="180"/>
      <c r="I152" s="180"/>
      <c r="J152" s="180"/>
      <c r="K152" s="180"/>
      <c r="L152" s="180"/>
      <c r="M152" s="180"/>
      <c r="N152" s="180"/>
      <c r="O152" s="180"/>
      <c r="P152" s="207"/>
      <c r="Q152" s="183"/>
      <c r="R152" s="183"/>
      <c r="S152" s="183"/>
      <c r="T152" s="180"/>
      <c r="U152" s="180"/>
      <c r="V152" s="180"/>
      <c r="W152" s="180"/>
      <c r="X152" s="180"/>
      <c r="Y152" s="180"/>
      <c r="Z152" s="180"/>
      <c r="AA152" s="180"/>
      <c r="AB152" s="180"/>
      <c r="AC152" s="180"/>
      <c r="AD152" s="180"/>
      <c r="AE152" s="180"/>
      <c r="AF152" s="180"/>
      <c r="AG152" s="183"/>
      <c r="AH152" s="180"/>
      <c r="AI152" s="180"/>
      <c r="AJ152" s="180"/>
    </row>
  </sheetData>
  <sheetProtection algorithmName="SHA-512" hashValue="DgIzFTABolifJkrsoGkOzNgMGA9qx6b7O3Pf7/+ziy3f0CU+7cXZtnYYD7v0niT8vWNgSwD3AUcOWcr3HNLVmA==" saltValue="p0HcU+T2EOcyKSPLeHpRSg==" spinCount="100000" sheet="1" objects="1" scenarios="1" selectLockedCells="1"/>
  <mergeCells count="52">
    <mergeCell ref="I19:N19"/>
    <mergeCell ref="C4:O4"/>
    <mergeCell ref="C5:E5"/>
    <mergeCell ref="G5:H5"/>
    <mergeCell ref="C6:E6"/>
    <mergeCell ref="G6:H6"/>
    <mergeCell ref="C15:E15"/>
    <mergeCell ref="K11:L11"/>
    <mergeCell ref="M11:N11"/>
    <mergeCell ref="C12:E12"/>
    <mergeCell ref="C13:E13"/>
    <mergeCell ref="C14:E14"/>
    <mergeCell ref="B7:B8"/>
    <mergeCell ref="C7:E8"/>
    <mergeCell ref="G7:H8"/>
    <mergeCell ref="I7:I8"/>
    <mergeCell ref="C11:E11"/>
    <mergeCell ref="G11:H11"/>
    <mergeCell ref="I11:J11"/>
    <mergeCell ref="E28:F28"/>
    <mergeCell ref="C16:E16"/>
    <mergeCell ref="C17:E17"/>
    <mergeCell ref="C18:E18"/>
    <mergeCell ref="C19:E19"/>
    <mergeCell ref="C20:E20"/>
    <mergeCell ref="C21:E21"/>
    <mergeCell ref="C23:H23"/>
    <mergeCell ref="E24:F24"/>
    <mergeCell ref="E25:F25"/>
    <mergeCell ref="E26:F26"/>
    <mergeCell ref="E27:F27"/>
    <mergeCell ref="C41:F41"/>
    <mergeCell ref="E29:F29"/>
    <mergeCell ref="E30:F30"/>
    <mergeCell ref="C32:H32"/>
    <mergeCell ref="C33:D33"/>
    <mergeCell ref="E33:F33"/>
    <mergeCell ref="C34:D34"/>
    <mergeCell ref="E34:F34"/>
    <mergeCell ref="C35:G35"/>
    <mergeCell ref="C37:G37"/>
    <mergeCell ref="C38:F38"/>
    <mergeCell ref="C39:F39"/>
    <mergeCell ref="C40:F40"/>
    <mergeCell ref="K51:M51"/>
    <mergeCell ref="J52:O52"/>
    <mergeCell ref="C42:F42"/>
    <mergeCell ref="C43:H43"/>
    <mergeCell ref="C44:N44"/>
    <mergeCell ref="C48:E48"/>
    <mergeCell ref="C49:H49"/>
    <mergeCell ref="C50:E50"/>
  </mergeCells>
  <conditionalFormatting sqref="H21:N22">
    <cfRule type="cellIs" dxfId="95" priority="45" operator="lessThan">
      <formula>0.5</formula>
    </cfRule>
  </conditionalFormatting>
  <conditionalFormatting sqref="C44">
    <cfRule type="expression" dxfId="94" priority="42">
      <formula>#REF!="keine *Bitte Gründe unter Sonstige Anmerkungen angeben!"</formula>
    </cfRule>
    <cfRule type="expression" dxfId="93" priority="43">
      <formula>#REF!="keine *Bitte Gründe unter Sonstige Anmerkungen angeben!"</formula>
    </cfRule>
    <cfRule type="notContainsBlanks" dxfId="92" priority="46">
      <formula>LEN(TRIM(C44))&gt;0</formula>
    </cfRule>
  </conditionalFormatting>
  <conditionalFormatting sqref="H37:N37 C43:N43 C32 C23 C5:N5 C9:F9 C6:H8 C10:N13 C14 F14:N14 J24:N28 C24:H30 C44 C37:G42 G38:N42 C20:N21 C19 C33:N34 F19:H19 C15:N18">
    <cfRule type="expression" dxfId="91" priority="39">
      <formula>Auswahl_LSA_aktiv=FALSE</formula>
    </cfRule>
  </conditionalFormatting>
  <conditionalFormatting sqref="H37:N37">
    <cfRule type="expression" dxfId="90" priority="38">
      <formula>Auswahl_LSA_aktiv=FALSE</formula>
    </cfRule>
  </conditionalFormatting>
  <conditionalFormatting sqref="C32:N32">
    <cfRule type="expression" dxfId="89" priority="37">
      <formula>Auswahl_LSA_aktiv=FALSE</formula>
    </cfRule>
  </conditionalFormatting>
  <conditionalFormatting sqref="C33 E33:N33">
    <cfRule type="expression" dxfId="88" priority="36">
      <formula>Auswahl_LSA_aktiv=FALSE</formula>
    </cfRule>
  </conditionalFormatting>
  <conditionalFormatting sqref="C33:N35">
    <cfRule type="expression" dxfId="87" priority="35">
      <formula>Opt_Regelung=1</formula>
    </cfRule>
  </conditionalFormatting>
  <conditionalFormatting sqref="C28:H28 J28:N28">
    <cfRule type="expression" dxfId="86" priority="33">
      <formula>Auswahl_LSA_aktiv=FALSE</formula>
    </cfRule>
  </conditionalFormatting>
  <conditionalFormatting sqref="I14:J14">
    <cfRule type="expression" dxfId="85" priority="22">
      <formula>$I$11="Bitte auswählen"</formula>
    </cfRule>
  </conditionalFormatting>
  <conditionalFormatting sqref="K14:L14">
    <cfRule type="expression" dxfId="84" priority="21">
      <formula>$K$11="Bitte auswählen"</formula>
    </cfRule>
  </conditionalFormatting>
  <conditionalFormatting sqref="M14:N14">
    <cfRule type="expression" dxfId="83" priority="20">
      <formula>$M$11="Bitte auswählen"</formula>
    </cfRule>
  </conditionalFormatting>
  <conditionalFormatting sqref="G12:H14 C25:H25">
    <cfRule type="expression" dxfId="82" priority="49">
      <formula>$G$145=FALSE</formula>
    </cfRule>
  </conditionalFormatting>
  <conditionalFormatting sqref="I12:J14 C26:H26">
    <cfRule type="expression" dxfId="81" priority="50">
      <formula>$G$146=FALSE</formula>
    </cfRule>
  </conditionalFormatting>
  <conditionalFormatting sqref="K12:L14 C27:H27">
    <cfRule type="expression" dxfId="80" priority="51">
      <formula>$G$147=FALSE</formula>
    </cfRule>
  </conditionalFormatting>
  <conditionalFormatting sqref="M12:N14 C28:H28">
    <cfRule type="expression" dxfId="79" priority="52">
      <formula>$G$148=FALSE</formula>
    </cfRule>
  </conditionalFormatting>
  <conditionalFormatting sqref="C32:H35">
    <cfRule type="expression" dxfId="78" priority="17">
      <formula>$G$19=""</formula>
    </cfRule>
    <cfRule type="expression" dxfId="77" priority="18">
      <formula>($G$19&lt;=$H$19)</formula>
    </cfRule>
  </conditionalFormatting>
  <conditionalFormatting sqref="H29">
    <cfRule type="expression" dxfId="76" priority="11">
      <formula>$E$29=""</formula>
    </cfRule>
  </conditionalFormatting>
  <conditionalFormatting sqref="H30">
    <cfRule type="expression" dxfId="75" priority="10">
      <formula>$E$30=""</formula>
    </cfRule>
  </conditionalFormatting>
  <conditionalFormatting sqref="I19">
    <cfRule type="expression" dxfId="74" priority="1">
      <formula>Auswahl_LSA_aktiv=FALSE</formula>
    </cfRule>
  </conditionalFormatting>
  <dataValidations count="9">
    <dataValidation type="whole" allowBlank="1" showErrorMessage="1" errorTitle="Anzahl" error="Bitte geben Sie die Anzahl als ganze Zahl an." sqref="G13:N14">
      <formula1>0</formula1>
      <formula2>99999</formula2>
    </dataValidation>
    <dataValidation type="decimal" allowBlank="1" showErrorMessage="1" errorTitle="Leistung" error="Bitte geben Sie die Leistung in Watt an." sqref="G16:N16">
      <formula1>0</formula1>
      <formula2>99999</formula2>
    </dataValidation>
    <dataValidation type="list" allowBlank="1" showInputMessage="1" showErrorMessage="1" sqref="S7">
      <formula1>Beleuchtungssituation</formula1>
    </dataValidation>
    <dataValidation type="whole" allowBlank="1" showErrorMessage="1" errorTitle="Betriebsstunden" error="Bitte geben Sie die Betriebsstunden als Stunden pro Jahr ein." sqref="G18:G19">
      <formula1>1</formula1>
      <formula2>8760</formula2>
    </dataValidation>
    <dataValidation type="custom" errorStyle="warning" allowBlank="1" showInputMessage="1" showErrorMessage="1" errorTitle="Verkehrssituation definieren!" error="Wählen Sie zunächst die jeweilige Verkehrssituation aus." sqref="H12">
      <formula1>H11&lt;&gt;"Bitte auswählen"</formula1>
    </dataValidation>
    <dataValidation type="custom" allowBlank="1" showInputMessage="1" showErrorMessage="1" errorTitle="Verkehrssituation definieren!" error="Wählen Sie zunächst die jeweilige Verkehrssituation aus." sqref="G12">
      <formula1>G11&lt;&gt;"Bitte auswählen"</formula1>
    </dataValidation>
    <dataValidation type="custom" allowBlank="1" showInputMessage="1" showErrorMessage="1" sqref="I12:J12">
      <formula1>I11&lt;&gt;"Bitte auswählen"</formula1>
    </dataValidation>
    <dataValidation type="whole" allowBlank="1" showInputMessage="1" showErrorMessage="1" sqref="E25:E28 G25:G28 F25:F26 F28">
      <formula1>0</formula1>
      <formula2>9999</formula2>
    </dataValidation>
    <dataValidation type="decimal" operator="greaterThan" allowBlank="1" showInputMessage="1" showErrorMessage="1" sqref="D25:D30">
      <formula1>0</formula1>
    </dataValidation>
  </dataValidations>
  <pageMargins left="0.43307086614173229"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6737" r:id="rId4" name="Check Box 1">
              <controlPr defaultSize="0" autoFill="0" autoLine="0" autoPict="0">
                <anchor moveWithCells="1">
                  <from>
                    <xdr:col>7</xdr:col>
                    <xdr:colOff>219075</xdr:colOff>
                    <xdr:row>2</xdr:row>
                    <xdr:rowOff>66675</xdr:rowOff>
                  </from>
                  <to>
                    <xdr:col>8</xdr:col>
                    <xdr:colOff>257175</xdr:colOff>
                    <xdr:row>2</xdr:row>
                    <xdr:rowOff>276225</xdr:rowOff>
                  </to>
                </anchor>
              </controlPr>
            </control>
          </mc:Choice>
        </mc:AlternateContent>
        <mc:AlternateContent xmlns:mc="http://schemas.openxmlformats.org/markup-compatibility/2006">
          <mc:Choice Requires="x14">
            <control shapeId="116738" r:id="rId5" name="Check Box 2">
              <controlPr defaultSize="0" autoFill="0" autoLine="0" autoPict="0">
                <anchor moveWithCells="1">
                  <from>
                    <xdr:col>6</xdr:col>
                    <xdr:colOff>28575</xdr:colOff>
                    <xdr:row>9</xdr:row>
                    <xdr:rowOff>228600</xdr:rowOff>
                  </from>
                  <to>
                    <xdr:col>7</xdr:col>
                    <xdr:colOff>47625</xdr:colOff>
                    <xdr:row>11</xdr:row>
                    <xdr:rowOff>9525</xdr:rowOff>
                  </to>
                </anchor>
              </controlPr>
            </control>
          </mc:Choice>
        </mc:AlternateContent>
        <mc:AlternateContent xmlns:mc="http://schemas.openxmlformats.org/markup-compatibility/2006">
          <mc:Choice Requires="x14">
            <control shapeId="116739" r:id="rId6" name="Check Box 3">
              <controlPr defaultSize="0" autoFill="0" autoLine="0" autoPict="0">
                <anchor moveWithCells="1">
                  <from>
                    <xdr:col>8</xdr:col>
                    <xdr:colOff>47625</xdr:colOff>
                    <xdr:row>10</xdr:row>
                    <xdr:rowOff>0</xdr:rowOff>
                  </from>
                  <to>
                    <xdr:col>8</xdr:col>
                    <xdr:colOff>600075</xdr:colOff>
                    <xdr:row>11</xdr:row>
                    <xdr:rowOff>9525</xdr:rowOff>
                  </to>
                </anchor>
              </controlPr>
            </control>
          </mc:Choice>
        </mc:AlternateContent>
        <mc:AlternateContent xmlns:mc="http://schemas.openxmlformats.org/markup-compatibility/2006">
          <mc:Choice Requires="x14">
            <control shapeId="116740" r:id="rId7" name="Check Box 4">
              <controlPr defaultSize="0" autoFill="0" autoLine="0" autoPict="0">
                <anchor moveWithCells="1">
                  <from>
                    <xdr:col>10</xdr:col>
                    <xdr:colOff>38100</xdr:colOff>
                    <xdr:row>9</xdr:row>
                    <xdr:rowOff>228600</xdr:rowOff>
                  </from>
                  <to>
                    <xdr:col>10</xdr:col>
                    <xdr:colOff>752475</xdr:colOff>
                    <xdr:row>11</xdr:row>
                    <xdr:rowOff>9525</xdr:rowOff>
                  </to>
                </anchor>
              </controlPr>
            </control>
          </mc:Choice>
        </mc:AlternateContent>
        <mc:AlternateContent xmlns:mc="http://schemas.openxmlformats.org/markup-compatibility/2006">
          <mc:Choice Requires="x14">
            <control shapeId="116741" r:id="rId8" name="Check Box 5">
              <controlPr defaultSize="0" autoFill="0" autoLine="0" autoPict="0">
                <anchor moveWithCells="1">
                  <from>
                    <xdr:col>12</xdr:col>
                    <xdr:colOff>19050</xdr:colOff>
                    <xdr:row>10</xdr:row>
                    <xdr:rowOff>0</xdr:rowOff>
                  </from>
                  <to>
                    <xdr:col>12</xdr:col>
                    <xdr:colOff>666750</xdr:colOff>
                    <xdr:row>11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D3D34ADC-D91D-4F7F-89DB-53D11A603D69}">
            <xm:f>menu!$G$1=TRUE</xm:f>
            <x14:dxf>
              <fill>
                <patternFill patternType="lightDown">
                  <bgColor theme="0" tint="-0.499984740745262"/>
                </patternFill>
              </fill>
            </x14:dxf>
          </x14:cfRule>
          <x14:cfRule type="expression" priority="44" id="{354C0287-D350-4D35-B97C-051601029068}">
            <xm:f>menu!$F$1=TRUE</xm:f>
            <x14:dxf>
              <fill>
                <patternFill patternType="lightDown">
                  <fgColor auto="1"/>
                  <bgColor theme="0" tint="-0.499984740745262"/>
                </patternFill>
              </fill>
            </x14:dxf>
          </x14:cfRule>
          <xm:sqref>C26:G26 C27:E27 G27</xm:sqref>
        </x14:conditionalFormatting>
        <x14:conditionalFormatting xmlns:xm="http://schemas.microsoft.com/office/excel/2006/main">
          <x14:cfRule type="iconSet" priority="40" id="{CE3D940C-A267-4B1E-9EC3-923C13320BB0}">
            <x14:iconSet showValue="0" custom="1">
              <x14:cfvo type="percent">
                <xm:f>0</xm:f>
              </x14:cfvo>
              <x14:cfvo type="num">
                <xm:f>0</xm:f>
              </x14:cfvo>
              <x14:cfvo type="num">
                <xm:f>1</xm:f>
              </x14:cfvo>
              <x14:cfIcon iconSet="3Symbols2" iconId="1"/>
              <x14:cfIcon iconSet="3Symbols2" iconId="0"/>
              <x14:cfIcon iconSet="3Symbols2" iconId="2"/>
            </x14:iconSet>
          </x14:cfRule>
          <xm:sqref>O11</xm:sqref>
        </x14:conditionalFormatting>
        <x14:conditionalFormatting xmlns:xm="http://schemas.microsoft.com/office/excel/2006/main">
          <x14:cfRule type="iconSet" priority="34" id="{2C0AC524-E724-43C6-BDF0-AAAA5CEA173D}">
            <x14:iconSet showValue="0" custom="1">
              <x14:cfvo type="percent">
                <xm:f>0</xm:f>
              </x14:cfvo>
              <x14:cfvo type="num">
                <xm:f>0</xm:f>
              </x14:cfvo>
              <x14:cfvo type="num">
                <xm:f>1</xm:f>
              </x14:cfvo>
              <x14:cfIcon iconSet="3Symbols2" iconId="1"/>
              <x14:cfIcon iconSet="3Symbols2" iconId="0"/>
              <x14:cfIcon iconSet="3Symbols2" iconId="2"/>
            </x14:iconSet>
          </x14:cfRule>
          <xm:sqref>O34</xm:sqref>
        </x14:conditionalFormatting>
        <x14:conditionalFormatting xmlns:xm="http://schemas.microsoft.com/office/excel/2006/main">
          <x14:cfRule type="iconSet" priority="32" id="{6FB9F2C5-23D1-418D-B0CF-9A80212BB335}">
            <x14:iconSet showValue="0" custom="1">
              <x14:cfvo type="percent">
                <xm:f>0</xm:f>
              </x14:cfvo>
              <x14:cfvo type="num">
                <xm:f>0</xm:f>
              </x14:cfvo>
              <x14:cfvo type="num">
                <xm:f>1</xm:f>
              </x14:cfvo>
              <x14:cfIcon iconSet="3Symbols2" iconId="1"/>
              <x14:cfIcon iconSet="3Symbols2" iconId="0"/>
              <x14:cfIcon iconSet="3Symbols2" iconId="2"/>
            </x14:iconSet>
          </x14:cfRule>
          <xm:sqref>I6</xm:sqref>
        </x14:conditionalFormatting>
        <x14:conditionalFormatting xmlns:xm="http://schemas.microsoft.com/office/excel/2006/main">
          <x14:cfRule type="iconSet" priority="31" id="{CAE97FFA-EB8A-4B09-BE73-7D47ABEA7434}">
            <x14:iconSet showValue="0" custom="1">
              <x14:cfvo type="percent">
                <xm:f>0</xm:f>
              </x14:cfvo>
              <x14:cfvo type="num">
                <xm:f>0</xm:f>
              </x14:cfvo>
              <x14:cfvo type="num">
                <xm:f>1</xm:f>
              </x14:cfvo>
              <x14:cfIcon iconSet="3Symbols2" iconId="1"/>
              <x14:cfIcon iconSet="3Symbols2" iconId="0"/>
              <x14:cfIcon iconSet="3Symbols2" iconId="2"/>
            </x14:iconSet>
          </x14:cfRule>
          <xm:sqref>I7</xm:sqref>
        </x14:conditionalFormatting>
        <x14:conditionalFormatting xmlns:xm="http://schemas.microsoft.com/office/excel/2006/main">
          <x14:cfRule type="iconSet" priority="30" id="{B63C072B-20D2-4584-9C5F-E432968CECCB}">
            <x14:iconSet showValue="0" custom="1">
              <x14:cfvo type="percent">
                <xm:f>0</xm:f>
              </x14:cfvo>
              <x14:cfvo type="num">
                <xm:f>0</xm:f>
              </x14:cfvo>
              <x14:cfvo type="num">
                <xm:f>1</xm:f>
              </x14:cfvo>
              <x14:cfIcon iconSet="3Symbols2" iconId="1"/>
              <x14:cfIcon iconSet="3Symbols2" iconId="0"/>
              <x14:cfIcon iconSet="3Symbols2" iconId="2"/>
            </x14:iconSet>
          </x14:cfRule>
          <xm:sqref>O12</xm:sqref>
        </x14:conditionalFormatting>
        <x14:conditionalFormatting xmlns:xm="http://schemas.microsoft.com/office/excel/2006/main">
          <x14:cfRule type="iconSet" priority="29" id="{6EB5E531-DA66-46E3-81F3-AEB055C5744C}">
            <x14:iconSet showValue="0" custom="1">
              <x14:cfvo type="percent">
                <xm:f>0</xm:f>
              </x14:cfvo>
              <x14:cfvo type="num">
                <xm:f>0</xm:f>
              </x14:cfvo>
              <x14:cfvo type="num">
                <xm:f>1</xm:f>
              </x14:cfvo>
              <x14:cfIcon iconSet="3Symbols2" iconId="1"/>
              <x14:cfIcon iconSet="3Symbols2" iconId="0"/>
              <x14:cfIcon iconSet="3Symbols2" iconId="2"/>
            </x14:iconSet>
          </x14:cfRule>
          <xm:sqref>O13</xm:sqref>
        </x14:conditionalFormatting>
        <x14:conditionalFormatting xmlns:xm="http://schemas.microsoft.com/office/excel/2006/main">
          <x14:cfRule type="iconSet" priority="28" id="{6A05CAFD-FE15-41D9-9CEE-3F5F6BE0368A}">
            <x14:iconSet showValue="0" custom="1">
              <x14:cfvo type="percent">
                <xm:f>0</xm:f>
              </x14:cfvo>
              <x14:cfvo type="num">
                <xm:f>0</xm:f>
              </x14:cfvo>
              <x14:cfvo type="num">
                <xm:f>1</xm:f>
              </x14:cfvo>
              <x14:cfIcon iconSet="3Symbols2" iconId="1"/>
              <x14:cfIcon iconSet="3Symbols2" iconId="0"/>
              <x14:cfIcon iconSet="3Symbols2" iconId="2"/>
            </x14:iconSet>
          </x14:cfRule>
          <xm:sqref>O16</xm:sqref>
        </x14:conditionalFormatting>
        <x14:conditionalFormatting xmlns:xm="http://schemas.microsoft.com/office/excel/2006/main">
          <x14:cfRule type="iconSet" priority="27" id="{09BE68A6-132A-467E-8F6F-82F96FB7A358}">
            <x14:iconSet showValue="0" custom="1">
              <x14:cfvo type="percent">
                <xm:f>0</xm:f>
              </x14:cfvo>
              <x14:cfvo type="num">
                <xm:f>0</xm:f>
              </x14:cfvo>
              <x14:cfvo type="num">
                <xm:f>1</xm:f>
              </x14:cfvo>
              <x14:cfIcon iconSet="3Symbols2" iconId="1"/>
              <x14:cfIcon iconSet="3Symbols2" iconId="0"/>
              <x14:cfIcon iconSet="3Symbols2" iconId="2"/>
            </x14:iconSet>
          </x14:cfRule>
          <xm:sqref>O17</xm:sqref>
        </x14:conditionalFormatting>
        <x14:conditionalFormatting xmlns:xm="http://schemas.microsoft.com/office/excel/2006/main">
          <x14:cfRule type="iconSet" priority="26" id="{11D88863-612B-49C9-B9CB-1961AC1829D2}">
            <x14:iconSet showValue="0" custom="1">
              <x14:cfvo type="percent">
                <xm:f>0</xm:f>
              </x14:cfvo>
              <x14:cfvo type="num">
                <xm:f>0</xm:f>
              </x14:cfvo>
              <x14:cfvo type="num">
                <xm:f>1</xm:f>
              </x14:cfvo>
              <x14:cfIcon iconSet="3Symbols2" iconId="1"/>
              <x14:cfIcon iconSet="3Symbols2" iconId="0"/>
              <x14:cfIcon iconSet="3Symbols2" iconId="2"/>
            </x14:iconSet>
          </x14:cfRule>
          <xm:sqref>O20</xm:sqref>
        </x14:conditionalFormatting>
        <x14:conditionalFormatting xmlns:xm="http://schemas.microsoft.com/office/excel/2006/main">
          <x14:cfRule type="iconSet" priority="25" id="{2C3F58F0-7C43-4767-A156-33672976F0D6}">
            <x14:iconSet showValue="0" custom="1">
              <x14:cfvo type="percent">
                <xm:f>0</xm:f>
              </x14:cfvo>
              <x14:cfvo type="num">
                <xm:f>0</xm:f>
              </x14:cfvo>
              <x14:cfvo type="num">
                <xm:f>1</xm:f>
              </x14:cfvo>
              <x14:cfIcon iconSet="3Symbols2" iconId="1"/>
              <x14:cfIcon iconSet="3Symbols2" iconId="0"/>
              <x14:cfIcon iconSet="3Symbols2" iconId="2"/>
            </x14:iconSet>
          </x14:cfRule>
          <xm:sqref>O21</xm:sqref>
        </x14:conditionalFormatting>
        <x14:conditionalFormatting xmlns:xm="http://schemas.microsoft.com/office/excel/2006/main">
          <x14:cfRule type="iconSet" priority="23" id="{8BE0DF68-D2E9-41F0-8BAE-CFAF76412679}">
            <x14:iconSet showValue="0" custom="1">
              <x14:cfvo type="percent">
                <xm:f>0</xm:f>
              </x14:cfvo>
              <x14:cfvo type="num">
                <xm:f>0</xm:f>
              </x14:cfvo>
              <x14:cfvo type="num">
                <xm:f>1</xm:f>
              </x14:cfvo>
              <x14:cfIcon iconSet="3Symbols2" iconId="1"/>
              <x14:cfIcon iconSet="3Symbols2" iconId="0"/>
              <x14:cfIcon iconSet="3Symbols2" iconId="2"/>
            </x14:iconSet>
          </x14:cfRule>
          <xm:sqref>O44</xm:sqref>
        </x14:conditionalFormatting>
        <x14:conditionalFormatting xmlns:xm="http://schemas.microsoft.com/office/excel/2006/main">
          <x14:cfRule type="iconSet" priority="47" id="{05E17146-6DE7-4DB7-BDA8-0CC7FE891622}">
            <x14:iconSet showValue="0" custom="1">
              <x14:cfvo type="percent">
                <xm:f>0</xm:f>
              </x14:cfvo>
              <x14:cfvo type="num">
                <xm:f>0</xm:f>
              </x14:cfvo>
              <x14:cfvo type="num">
                <xm:f>1</xm:f>
              </x14:cfvo>
              <x14:cfIcon iconSet="3Symbols2" iconId="1"/>
              <x14:cfIcon iconSet="3Symbols2" iconId="0"/>
              <x14:cfIcon iconSet="3Symbols2" iconId="2"/>
            </x14:iconSet>
          </x14:cfRule>
          <xm:sqref>O18</xm:sqref>
        </x14:conditionalFormatting>
        <x14:conditionalFormatting xmlns:xm="http://schemas.microsoft.com/office/excel/2006/main">
          <x14:cfRule type="iconSet" priority="48" id="{46B54AF8-1E50-484F-A524-0E3C81360A9C}">
            <x14:iconSet showValue="0" custom="1">
              <x14:cfvo type="percent">
                <xm:f>0</xm:f>
              </x14:cfvo>
              <x14:cfvo type="num">
                <xm:f>0</xm:f>
              </x14:cfvo>
              <x14:cfvo type="num">
                <xm:f>1</xm:f>
              </x14:cfvo>
              <x14:cfIcon iconSet="3Symbols2" iconId="1"/>
              <x14:cfIcon iconSet="3Symbols2" iconId="0"/>
              <x14:cfIcon iconSet="3Symbols2" iconId="2"/>
            </x14:iconSet>
          </x14:cfRule>
          <xm:sqref>O14</xm:sqref>
        </x14:conditionalFormatting>
        <x14:conditionalFormatting xmlns:xm="http://schemas.microsoft.com/office/excel/2006/main">
          <x14:cfRule type="iconSet" priority="19" id="{E27BD30C-A0DE-4B9E-B826-2C6E788DB83B}">
            <x14:iconSet showValue="0" custom="1">
              <x14:cfvo type="percent">
                <xm:f>0</xm:f>
              </x14:cfvo>
              <x14:cfvo type="num">
                <xm:f>0</xm:f>
              </x14:cfvo>
              <x14:cfvo type="num">
                <xm:f>1</xm:f>
              </x14:cfvo>
              <x14:cfIcon iconSet="3Symbols2" iconId="1"/>
              <x14:cfIcon iconSet="3Symbols2" iconId="0"/>
              <x14:cfIcon iconSet="3Symbols2" iconId="2"/>
            </x14:iconSet>
          </x14:cfRule>
          <xm:sqref>O35</xm:sqref>
        </x14:conditionalFormatting>
        <x14:conditionalFormatting xmlns:xm="http://schemas.microsoft.com/office/excel/2006/main">
          <x14:cfRule type="iconSet" priority="9" id="{13DFDCF9-39CF-4E88-8A7E-DC9B7E58F06B}">
            <x14:iconSet showValue="0" custom="1">
              <x14:cfvo type="percent">
                <xm:f>0</xm:f>
              </x14:cfvo>
              <x14:cfvo type="num">
                <xm:f>0</xm:f>
              </x14:cfvo>
              <x14:cfvo type="num">
                <xm:f>1</xm:f>
              </x14:cfvo>
              <x14:cfIcon iconSet="3Symbols2" iconId="1"/>
              <x14:cfIcon iconSet="3Symbols2" iconId="0"/>
              <x14:cfIcon iconSet="3Symbols2" iconId="2"/>
            </x14:iconSet>
          </x14:cfRule>
          <xm:sqref>O19</xm:sqref>
        </x14:conditionalFormatting>
        <x14:conditionalFormatting xmlns:xm="http://schemas.microsoft.com/office/excel/2006/main">
          <x14:cfRule type="iconSet" priority="7" id="{173E6B98-45E3-48F7-8B17-F69CD7F12803}">
            <x14:iconSet showValue="0" custom="1">
              <x14:cfvo type="percent">
                <xm:f>0</xm:f>
              </x14:cfvo>
              <x14:cfvo type="num">
                <xm:f>0</xm:f>
              </x14:cfvo>
              <x14:cfvo type="num">
                <xm:f>1</xm:f>
              </x14:cfvo>
              <x14:cfIcon iconSet="3Symbols2" iconId="1"/>
              <x14:cfIcon iconSet="3Symbols2" iconId="0"/>
              <x14:cfIcon iconSet="3Symbols2" iconId="2"/>
            </x14:iconSet>
          </x14:cfRule>
          <xm:sqref>O25</xm:sqref>
        </x14:conditionalFormatting>
        <x14:conditionalFormatting xmlns:xm="http://schemas.microsoft.com/office/excel/2006/main">
          <x14:cfRule type="iconSet" priority="6" id="{B8237E24-7273-4509-8CC0-30F9870FA63E}">
            <x14:iconSet showValue="0" custom="1">
              <x14:cfvo type="percent">
                <xm:f>0</xm:f>
              </x14:cfvo>
              <x14:cfvo type="num">
                <xm:f>0</xm:f>
              </x14:cfvo>
              <x14:cfvo type="num">
                <xm:f>1</xm:f>
              </x14:cfvo>
              <x14:cfIcon iconSet="3Symbols2" iconId="1"/>
              <x14:cfIcon iconSet="3Symbols2" iconId="0"/>
              <x14:cfIcon iconSet="3Symbols2" iconId="2"/>
            </x14:iconSet>
          </x14:cfRule>
          <xm:sqref>O26</xm:sqref>
        </x14:conditionalFormatting>
        <x14:conditionalFormatting xmlns:xm="http://schemas.microsoft.com/office/excel/2006/main">
          <x14:cfRule type="iconSet" priority="5" id="{8862798C-078C-40CB-938D-0CF401462951}">
            <x14:iconSet showValue="0" custom="1">
              <x14:cfvo type="percent">
                <xm:f>0</xm:f>
              </x14:cfvo>
              <x14:cfvo type="num">
                <xm:f>0</xm:f>
              </x14:cfvo>
              <x14:cfvo type="num">
                <xm:f>1</xm:f>
              </x14:cfvo>
              <x14:cfIcon iconSet="3Symbols2" iconId="1"/>
              <x14:cfIcon iconSet="3Symbols2" iconId="0"/>
              <x14:cfIcon iconSet="3Symbols2" iconId="2"/>
            </x14:iconSet>
          </x14:cfRule>
          <xm:sqref>O27</xm:sqref>
        </x14:conditionalFormatting>
        <x14:conditionalFormatting xmlns:xm="http://schemas.microsoft.com/office/excel/2006/main">
          <x14:cfRule type="iconSet" priority="4" id="{86E0312A-FD5F-4E39-AFC6-F303FE483585}">
            <x14:iconSet showValue="0" custom="1">
              <x14:cfvo type="percent">
                <xm:f>0</xm:f>
              </x14:cfvo>
              <x14:cfvo type="num">
                <xm:f>0</xm:f>
              </x14:cfvo>
              <x14:cfvo type="num">
                <xm:f>1</xm:f>
              </x14:cfvo>
              <x14:cfIcon iconSet="3Symbols2" iconId="1"/>
              <x14:cfIcon iconSet="3Symbols2" iconId="0"/>
              <x14:cfIcon iconSet="3Symbols2" iconId="2"/>
            </x14:iconSet>
          </x14:cfRule>
          <xm:sqref>O28</xm:sqref>
        </x14:conditionalFormatting>
        <x14:conditionalFormatting xmlns:xm="http://schemas.microsoft.com/office/excel/2006/main">
          <x14:cfRule type="iconSet" priority="3" id="{5D26F174-0344-43F7-82F1-1565AC12E167}">
            <x14:iconSet showValue="0" custom="1">
              <x14:cfvo type="percent">
                <xm:f>0</xm:f>
              </x14:cfvo>
              <x14:cfvo type="num">
                <xm:f>0</xm:f>
              </x14:cfvo>
              <x14:cfvo type="num">
                <xm:f>1</xm:f>
              </x14:cfvo>
              <x14:cfIcon iconSet="3Symbols2" iconId="1"/>
              <x14:cfIcon iconSet="3Symbols2" iconId="0"/>
              <x14:cfIcon iconSet="3Symbols2" iconId="2"/>
            </x14:iconSet>
          </x14:cfRule>
          <xm:sqref>O29</xm:sqref>
        </x14:conditionalFormatting>
        <x14:conditionalFormatting xmlns:xm="http://schemas.microsoft.com/office/excel/2006/main">
          <x14:cfRule type="iconSet" priority="2" id="{5AA3CB08-4AC5-41E1-8AAA-00979B9703B0}">
            <x14:iconSet showValue="0" custom="1">
              <x14:cfvo type="percent">
                <xm:f>0</xm:f>
              </x14:cfvo>
              <x14:cfvo type="num">
                <xm:f>0</xm:f>
              </x14:cfvo>
              <x14:cfvo type="num">
                <xm:f>1</xm:f>
              </x14:cfvo>
              <x14:cfIcon iconSet="3Symbols2" iconId="1"/>
              <x14:cfIcon iconSet="3Symbols2" iconId="0"/>
              <x14:cfIcon iconSet="3Symbols2" iconId="2"/>
            </x14:iconSet>
          </x14:cfRule>
          <xm:sqref>O30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78</vt:i4>
      </vt:variant>
    </vt:vector>
  </HeadingPairs>
  <TitlesOfParts>
    <vt:vector size="91" baseType="lpstr">
      <vt:lpstr>Erläuterung</vt:lpstr>
      <vt:lpstr>Basisdatenblatt</vt:lpstr>
      <vt:lpstr>LSA 1</vt:lpstr>
      <vt:lpstr>LSA 2</vt:lpstr>
      <vt:lpstr>LSA 3</vt:lpstr>
      <vt:lpstr>LSA 4</vt:lpstr>
      <vt:lpstr>LSA 5</vt:lpstr>
      <vt:lpstr>LSA 6</vt:lpstr>
      <vt:lpstr>LSA 7</vt:lpstr>
      <vt:lpstr>LSA 8</vt:lpstr>
      <vt:lpstr>LSA 9</vt:lpstr>
      <vt:lpstr>LSA 10</vt:lpstr>
      <vt:lpstr>menu</vt:lpstr>
      <vt:lpstr>'LSA 1'!Auswahl_LSA_aktiv</vt:lpstr>
      <vt:lpstr>'LSA 10'!Auswahl_LSA_aktiv</vt:lpstr>
      <vt:lpstr>'LSA 2'!Auswahl_LSA_aktiv</vt:lpstr>
      <vt:lpstr>'LSA 3'!Auswahl_LSA_aktiv</vt:lpstr>
      <vt:lpstr>'LSA 4'!Auswahl_LSA_aktiv</vt:lpstr>
      <vt:lpstr>'LSA 5'!Auswahl_LSA_aktiv</vt:lpstr>
      <vt:lpstr>'LSA 6'!Auswahl_LSA_aktiv</vt:lpstr>
      <vt:lpstr>'LSA 7'!Auswahl_LSA_aktiv</vt:lpstr>
      <vt:lpstr>'LSA 8'!Auswahl_LSA_aktiv</vt:lpstr>
      <vt:lpstr>'LSA 9'!Auswahl_LSA_aktiv</vt:lpstr>
      <vt:lpstr>Auswahl_Proj_Ing</vt:lpstr>
      <vt:lpstr>Beleuchtungssituation</vt:lpstr>
      <vt:lpstr>Basisdatenblatt!Druckbereich</vt:lpstr>
      <vt:lpstr>Erläuterung!Druckbereich</vt:lpstr>
      <vt:lpstr>'LSA 1'!Druckbereich</vt:lpstr>
      <vt:lpstr>'LSA 10'!Druckbereich</vt:lpstr>
      <vt:lpstr>'LSA 2'!Druckbereich</vt:lpstr>
      <vt:lpstr>'LSA 3'!Druckbereich</vt:lpstr>
      <vt:lpstr>'LSA 4'!Druckbereich</vt:lpstr>
      <vt:lpstr>'LSA 5'!Druckbereich</vt:lpstr>
      <vt:lpstr>'LSA 6'!Druckbereich</vt:lpstr>
      <vt:lpstr>'LSA 7'!Druckbereich</vt:lpstr>
      <vt:lpstr>'LSA 8'!Druckbereich</vt:lpstr>
      <vt:lpstr>'LSA 9'!Druckbereich</vt:lpstr>
      <vt:lpstr>FQ_20proz</vt:lpstr>
      <vt:lpstr>Hinweis_5proz</vt:lpstr>
      <vt:lpstr>'LSA 1'!Opt_Regelung</vt:lpstr>
      <vt:lpstr>'LSA 10'!Opt_Regelung</vt:lpstr>
      <vt:lpstr>'LSA 2'!Opt_Regelung</vt:lpstr>
      <vt:lpstr>'LSA 3'!Opt_Regelung</vt:lpstr>
      <vt:lpstr>'LSA 4'!Opt_Regelung</vt:lpstr>
      <vt:lpstr>'LSA 5'!Opt_Regelung</vt:lpstr>
      <vt:lpstr>'LSA 6'!Opt_Regelung</vt:lpstr>
      <vt:lpstr>'LSA 7'!Opt_Regelung</vt:lpstr>
      <vt:lpstr>'LSA 8'!Opt_Regelung</vt:lpstr>
      <vt:lpstr>'LSA 9'!Opt_Regelung</vt:lpstr>
      <vt:lpstr>'LSA 1'!Sit_Auto</vt:lpstr>
      <vt:lpstr>'LSA 10'!Sit_Auto</vt:lpstr>
      <vt:lpstr>'LSA 2'!Sit_Auto</vt:lpstr>
      <vt:lpstr>'LSA 3'!Sit_Auto</vt:lpstr>
      <vt:lpstr>'LSA 4'!Sit_Auto</vt:lpstr>
      <vt:lpstr>'LSA 5'!Sit_Auto</vt:lpstr>
      <vt:lpstr>'LSA 6'!Sit_Auto</vt:lpstr>
      <vt:lpstr>'LSA 7'!Sit_Auto</vt:lpstr>
      <vt:lpstr>'LSA 8'!Sit_Auto</vt:lpstr>
      <vt:lpstr>'LSA 9'!Sit_Auto</vt:lpstr>
      <vt:lpstr>'LSA 1'!Sit_Fahrrad</vt:lpstr>
      <vt:lpstr>'LSA 10'!Sit_Fahrrad</vt:lpstr>
      <vt:lpstr>'LSA 2'!Sit_Fahrrad</vt:lpstr>
      <vt:lpstr>'LSA 3'!Sit_Fahrrad</vt:lpstr>
      <vt:lpstr>'LSA 4'!Sit_Fahrrad</vt:lpstr>
      <vt:lpstr>'LSA 5'!Sit_Fahrrad</vt:lpstr>
      <vt:lpstr>'LSA 6'!Sit_Fahrrad</vt:lpstr>
      <vt:lpstr>'LSA 7'!Sit_Fahrrad</vt:lpstr>
      <vt:lpstr>'LSA 8'!Sit_Fahrrad</vt:lpstr>
      <vt:lpstr>'LSA 9'!Sit_Fahrrad</vt:lpstr>
      <vt:lpstr>'LSA 1'!Sit_Fußgänger</vt:lpstr>
      <vt:lpstr>'LSA 10'!Sit_Fußgänger</vt:lpstr>
      <vt:lpstr>'LSA 2'!Sit_Fußgänger</vt:lpstr>
      <vt:lpstr>'LSA 3'!Sit_Fußgänger</vt:lpstr>
      <vt:lpstr>'LSA 4'!Sit_Fußgänger</vt:lpstr>
      <vt:lpstr>'LSA 5'!Sit_Fußgänger</vt:lpstr>
      <vt:lpstr>'LSA 6'!Sit_Fußgänger</vt:lpstr>
      <vt:lpstr>'LSA 7'!Sit_Fußgänger</vt:lpstr>
      <vt:lpstr>'LSA 8'!Sit_Fußgänger</vt:lpstr>
      <vt:lpstr>'LSA 9'!Sit_Fußgänger</vt:lpstr>
      <vt:lpstr>'LSA 1'!Sit_Sonstiges</vt:lpstr>
      <vt:lpstr>'LSA 10'!Sit_Sonstiges</vt:lpstr>
      <vt:lpstr>'LSA 2'!Sit_Sonstiges</vt:lpstr>
      <vt:lpstr>'LSA 3'!Sit_Sonstiges</vt:lpstr>
      <vt:lpstr>'LSA 4'!Sit_Sonstiges</vt:lpstr>
      <vt:lpstr>'LSA 5'!Sit_Sonstiges</vt:lpstr>
      <vt:lpstr>'LSA 6'!Sit_Sonstiges</vt:lpstr>
      <vt:lpstr>'LSA 7'!Sit_Sonstiges</vt:lpstr>
      <vt:lpstr>'LSA 8'!Sit_Sonstiges</vt:lpstr>
      <vt:lpstr>'LSA 9'!Sit_Sonstiges</vt:lpstr>
      <vt:lpstr>steuerungsdropdown4</vt:lpstr>
      <vt:lpstr>vorschalt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4.2.2 Lichtsignalanlagen</dc:title>
  <dc:subject>Nationale Klimaschutzinitiative - Kommunalrichtlinie</dc:subject>
  <cp:keywords>Klimaschutz; NKI; Kommunalrichtlinie; Kommune; Projektförderung; Förderschwerpunkt; Sanierung; Lichtsignalanlage</cp:keywords>
  <cp:lastModifiedBy>Niels Kirstein</cp:lastModifiedBy>
  <cp:lastPrinted>2021-11-04T09:18:05Z</cp:lastPrinted>
  <dcterms:created xsi:type="dcterms:W3CDTF">2002-06-03T11:56:04Z</dcterms:created>
  <dcterms:modified xsi:type="dcterms:W3CDTF">2023-03-20T12:19:57Z</dcterms:modified>
</cp:coreProperties>
</file>