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2_FREIGEGEBEN_ZUM_UPLOAD\KRL\"/>
    </mc:Choice>
  </mc:AlternateContent>
  <bookViews>
    <workbookView xWindow="0" yWindow="0" windowWidth="14715" windowHeight="3885" tabRatio="760"/>
  </bookViews>
  <sheets>
    <sheet name="Erläuterung" sheetId="20" r:id="rId1"/>
    <sheet name="Basisdatenblatt" sheetId="12" r:id="rId2"/>
    <sheet name="Motoren und Arbeitsmaschinen" sheetId="54" r:id="rId3"/>
    <sheet name="Pumpen" sheetId="22" r:id="rId4"/>
    <sheet name="Ventilatoren" sheetId="59" r:id="rId5"/>
    <sheet name="Kompressoren" sheetId="57" r:id="rId6"/>
    <sheet name="Wärmerückgewinnung" sheetId="58" r:id="rId7"/>
    <sheet name="Dämmung" sheetId="61" r:id="rId8"/>
    <sheet name="Abwassernetz" sheetId="56" r:id="rId9"/>
    <sheet name="WErte" sheetId="50" state="hidden" r:id="rId10"/>
  </sheets>
  <definedNames>
    <definedName name="_xlnm.Print_Area" localSheetId="8">Abwassernetz!$B$2:$K$23</definedName>
    <definedName name="_xlnm.Print_Area" localSheetId="1">Basisdatenblatt!$B$2:$H$32</definedName>
    <definedName name="_xlnm.Print_Area" localSheetId="7">Dämmung!$B$2:$K$21</definedName>
    <definedName name="_xlnm.Print_Area" localSheetId="0">Erläuterung!$C$2:$I$13</definedName>
    <definedName name="_xlnm.Print_Area" localSheetId="5">Kompressoren!$B$2:$K$40</definedName>
    <definedName name="_xlnm.Print_Area" localSheetId="2">'Motoren und Arbeitsmaschinen'!$B$2:$K$40</definedName>
    <definedName name="_xlnm.Print_Area" localSheetId="3">Pumpen!$B$2:$L$40</definedName>
    <definedName name="_xlnm.Print_Area" localSheetId="4">Ventilatoren!$B$2:$K$40</definedName>
    <definedName name="_xlnm.Print_Area" localSheetId="6">Wärmerückgewinnung!$B$2:$K$21</definedName>
    <definedName name="Erdgas" localSheetId="7">Dämmung!$J$15</definedName>
    <definedName name="Erdgas">Wärmerückgewinnung!$J$15</definedName>
    <definedName name="Z_4E287BEF_0991_4645_AD33_AE6989947B5E_.wvu.PrintArea" localSheetId="5" hidden="1">Kompressoren!$A$1:$I$41</definedName>
    <definedName name="Z_4E287BEF_0991_4645_AD33_AE6989947B5E_.wvu.PrintArea" localSheetId="2" hidden="1">'Motoren und Arbeitsmaschinen'!$A$1:$I$41</definedName>
    <definedName name="Z_4E287BEF_0991_4645_AD33_AE6989947B5E_.wvu.PrintArea" localSheetId="3" hidden="1">Pumpen!$A$1:$J$41</definedName>
    <definedName name="Z_4E287BEF_0991_4645_AD33_AE6989947B5E_.wvu.PrintArea" localSheetId="4" hidden="1">Ventilatoren!$A$1:$I$41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61" l="1"/>
  <c r="C20" i="61"/>
  <c r="J18" i="61"/>
  <c r="J17" i="61"/>
  <c r="J14" i="61"/>
  <c r="F6" i="61"/>
  <c r="F5" i="61"/>
  <c r="F34" i="57" l="1"/>
  <c r="G34" i="22"/>
  <c r="C32" i="12"/>
  <c r="C20" i="58"/>
  <c r="C40" i="54" l="1"/>
  <c r="K21" i="22" l="1"/>
  <c r="J22" i="57" l="1"/>
  <c r="J23" i="57"/>
  <c r="J24" i="57"/>
  <c r="J25" i="57"/>
  <c r="J26" i="57"/>
  <c r="J27" i="57"/>
  <c r="J21" i="57"/>
  <c r="J11" i="57"/>
  <c r="J12" i="57"/>
  <c r="J13" i="57"/>
  <c r="J14" i="57"/>
  <c r="J15" i="57"/>
  <c r="J16" i="57"/>
  <c r="J10" i="57"/>
  <c r="J22" i="59"/>
  <c r="J23" i="59"/>
  <c r="J24" i="59"/>
  <c r="J25" i="59"/>
  <c r="J26" i="59"/>
  <c r="J27" i="59"/>
  <c r="J21" i="59"/>
  <c r="J11" i="59"/>
  <c r="J12" i="59"/>
  <c r="J13" i="59"/>
  <c r="J14" i="59"/>
  <c r="J15" i="59"/>
  <c r="J16" i="59"/>
  <c r="J10" i="59"/>
  <c r="K22" i="22"/>
  <c r="K23" i="22"/>
  <c r="K24" i="22"/>
  <c r="K25" i="22"/>
  <c r="K26" i="22"/>
  <c r="K27" i="22"/>
  <c r="K11" i="22"/>
  <c r="K12" i="22"/>
  <c r="K13" i="22"/>
  <c r="K14" i="22"/>
  <c r="K15" i="22"/>
  <c r="K16" i="22"/>
  <c r="K10" i="22"/>
  <c r="J11" i="54"/>
  <c r="J12" i="54"/>
  <c r="J13" i="54"/>
  <c r="J14" i="54"/>
  <c r="J15" i="54"/>
  <c r="J16" i="54"/>
  <c r="J10" i="54"/>
  <c r="J17" i="54" s="1"/>
  <c r="F34" i="54"/>
  <c r="J22" i="54"/>
  <c r="J23" i="54"/>
  <c r="J24" i="54"/>
  <c r="J25" i="54"/>
  <c r="J26" i="54"/>
  <c r="J27" i="54"/>
  <c r="J21" i="54"/>
  <c r="F5" i="56" l="1"/>
  <c r="F6" i="56"/>
  <c r="F5" i="58"/>
  <c r="F6" i="58"/>
  <c r="F5" i="57"/>
  <c r="F6" i="57"/>
  <c r="F5" i="59"/>
  <c r="F6" i="59"/>
  <c r="C23" i="56"/>
  <c r="C21" i="58"/>
  <c r="C40" i="57"/>
  <c r="C40" i="59"/>
  <c r="F34" i="59"/>
  <c r="F36" i="59" s="1"/>
  <c r="E11" i="12" s="1"/>
  <c r="J14" i="58"/>
  <c r="J17" i="58" s="1"/>
  <c r="J18" i="58"/>
  <c r="E13" i="12" s="1"/>
  <c r="F36" i="57"/>
  <c r="E12" i="12" s="1"/>
  <c r="J18" i="56"/>
  <c r="E14" i="12" s="1"/>
  <c r="J14" i="56"/>
  <c r="J21" i="56" s="1"/>
  <c r="F6" i="54"/>
  <c r="G6" i="22"/>
  <c r="F36" i="54"/>
  <c r="E9" i="12" s="1"/>
  <c r="G36" i="22"/>
  <c r="E10" i="12" s="1"/>
  <c r="F5" i="54"/>
  <c r="G5" i="22"/>
  <c r="C40" i="22"/>
  <c r="G13" i="12" l="1"/>
  <c r="G14" i="12"/>
  <c r="J15" i="56"/>
  <c r="J17" i="56" s="1"/>
  <c r="J17" i="59"/>
  <c r="J28" i="59"/>
  <c r="J17" i="57"/>
  <c r="J28" i="57"/>
  <c r="K17" i="22"/>
  <c r="E15" i="12"/>
  <c r="E17" i="12" s="1"/>
  <c r="K28" i="22"/>
  <c r="J28" i="54"/>
  <c r="J30" i="54" l="1"/>
  <c r="G9" i="12" s="1"/>
  <c r="J30" i="57"/>
  <c r="K30" i="22"/>
  <c r="J30" i="59"/>
  <c r="J32" i="57" l="1"/>
  <c r="G12" i="12"/>
  <c r="J32" i="59"/>
  <c r="G11" i="12"/>
  <c r="K32" i="22"/>
  <c r="G10" i="12"/>
  <c r="J32" i="54"/>
  <c r="G15" i="12" l="1"/>
  <c r="E18" i="12"/>
  <c r="E19" i="12" s="1"/>
</calcChain>
</file>

<file path=xl/sharedStrings.xml><?xml version="1.0" encoding="utf-8"?>
<sst xmlns="http://schemas.openxmlformats.org/spreadsheetml/2006/main" count="249" uniqueCount="121">
  <si>
    <t>Antragsteller</t>
  </si>
  <si>
    <t>Beschreibung der Pumpen vor der Maßnahme</t>
  </si>
  <si>
    <t>Beschreibung der Pumpen nach der Maßnahme</t>
  </si>
  <si>
    <t>Angaben zu den Ausgaben (Bitte geben Sie Bruttopreise an)</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</si>
  <si>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</si>
  <si>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</si>
  <si>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</si>
  <si>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</si>
  <si>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 xml:space="preserve">Im Basisformular werden einige allgemeine Angaben zum Gebäude sowie zum Energieverbrauch abgefragt. Auf diesem Formular bestätigen Sie bitte Ihre Angaben mit Unterschrift und Stempel. </t>
  </si>
  <si>
    <t>jährliche Betriebsstunden [h/a]</t>
  </si>
  <si>
    <t>Bestätigungen des Fachplaners</t>
  </si>
  <si>
    <t>a</t>
  </si>
  <si>
    <r>
      <t>Korrekturfaktor Steuerung /Frequenzumrichter</t>
    </r>
    <r>
      <rPr>
        <vertAlign val="superscript"/>
        <sz val="10"/>
        <rFont val="Arial"/>
        <family val="2"/>
      </rPr>
      <t>a</t>
    </r>
  </si>
  <si>
    <t>b</t>
  </si>
  <si>
    <t>Korrekturfaktor für Frequenzumrichter, Bypassbetrieb, Drosselantrieb, Steuerung</t>
  </si>
  <si>
    <t>Bestätigungen des Antragstellers</t>
  </si>
  <si>
    <t>Stempel und Unterschrift (Fachbetrieb):</t>
  </si>
  <si>
    <t>Stempel und Unterschrift (Antragsteller):</t>
  </si>
  <si>
    <t>Steuerungsfeld projektbegleitende Maßnahmen</t>
  </si>
  <si>
    <t>Gesamtausgaben</t>
  </si>
  <si>
    <t>Betrieb</t>
  </si>
  <si>
    <t>Technische Angaben zu den Pumpen</t>
  </si>
  <si>
    <t>Ort/Name der Kläranlage</t>
  </si>
  <si>
    <t>Ausgaben Pumpen</t>
  </si>
  <si>
    <t>Bezeichnung</t>
  </si>
  <si>
    <t>PUMPE 1</t>
  </si>
  <si>
    <t>Technische Angaben zu den Motoren</t>
  </si>
  <si>
    <t>Beschreibung der Motoren vor der Maßnahme</t>
  </si>
  <si>
    <t>MOTOR 1</t>
  </si>
  <si>
    <t>PUMPE 1 neu</t>
  </si>
  <si>
    <t>Effizienzklasse (min. IE3+FU o. IE4)</t>
  </si>
  <si>
    <t>Beschreibung der Motor nach der Maßnahme</t>
  </si>
  <si>
    <t>Kurzbezeichnung</t>
  </si>
  <si>
    <t>Beschreibung der Maßnahme</t>
  </si>
  <si>
    <t>Energieeinsparung [kWh/a]</t>
  </si>
  <si>
    <t>Kosten der Maßnahme [€]</t>
  </si>
  <si>
    <t>Optimierung Leitungsführung</t>
  </si>
  <si>
    <t>Hydraulische Umleitung von Teilnetz A zur entlastung von Pumpwerk 1 durch Ausnutzung des Saugheber-Prinzips</t>
  </si>
  <si>
    <t>Ausgaben Neu-/Umbau Abwassersystem</t>
  </si>
  <si>
    <t>Lebensdauer der Maßnahmen nach: "Leitlinien zur Durchführung dynamischer Kostenvergleichsrechnungen, 
8. überarbeitete Auflage - (DWA, Juli 2012)"</t>
  </si>
  <si>
    <t>Beschreibung der Einsatzgebiete und Wirkungen</t>
  </si>
  <si>
    <t>KOMPRESSOR 1 neu</t>
  </si>
  <si>
    <t>Preis pro Kompressor [€]</t>
  </si>
  <si>
    <t>Beschreibung der Kompressoren nach der Maßnahme</t>
  </si>
  <si>
    <t>KOMPRESSOR 1</t>
  </si>
  <si>
    <t>Beschreibung der Kompressoren vor der Maßnahme</t>
  </si>
  <si>
    <t>Technische Angaben zu den Kompressoren</t>
  </si>
  <si>
    <t>An den Kompressoren 2 und 3 werden Wärmetauscher installiert, die die Rücklauftemperatur des Heizungsnetzes für die Betriebsgebäude anheben.</t>
  </si>
  <si>
    <t>Einbau Wärmetauscher/Verbindung mit Heizungsnetz</t>
  </si>
  <si>
    <t>MOTOR 1 neu</t>
  </si>
  <si>
    <t>Technische Angaben zu den Ventilatoren</t>
  </si>
  <si>
    <t>THG-Einsparungen gesamt über Lebensdauer</t>
  </si>
  <si>
    <t xml:space="preserve">bitte lesen Sie sich folgende Informationen genau durch und füllen Sie danach das Formular aus. Ziel dieses Formulares ist es, technische und wirtschaftliche Informationen über Ihr Vorhaben zu sammeln sowie die erreichte Energie- und THG-Einsparung zu berechnen. </t>
  </si>
  <si>
    <t>Preis [€]</t>
  </si>
  <si>
    <t>Energieverbrauch aller Energieverbraucher des gesamten lokalen Abwassernetzes (3-Jahres-Mittel):</t>
  </si>
  <si>
    <t>Ausgaben Motoren und Arbeitsmaschinen</t>
  </si>
  <si>
    <t>Ausgaben Ventilatoren</t>
  </si>
  <si>
    <t xml:space="preserve"> </t>
  </si>
  <si>
    <t>Ventilator 1</t>
  </si>
  <si>
    <t>Ventilator 1 neu</t>
  </si>
  <si>
    <t>Beschreibung der Ventilatoren vor der Maßnahme</t>
  </si>
  <si>
    <t>Beschreibung der Ventilatoren nach der Maßnahme</t>
  </si>
  <si>
    <t>Preis pro Ventilator [€]</t>
  </si>
  <si>
    <t>Preis pro 
Pumpe [€]</t>
  </si>
  <si>
    <t>Erläuterungen zum Formular 4.2.7 Maßnahmen zur klimafreundlichen Abwasserbewirtschaftung c) - Einsatz effizienter Querschnittstechnologien</t>
  </si>
  <si>
    <t>Formular 4.2.7 Maßnahmen zur Förderung von klimafreundlicher Abwasserbewirtschaftung - c) Einsatz effizienter Querschnittstechnologien</t>
  </si>
  <si>
    <t>Effizienzklasse (min. IE4 oder IES2 nach DIN EN 50598)</t>
  </si>
  <si>
    <r>
      <t xml:space="preserve">Richtlinie zur Förderung von Klimaschutzprojekten im kommunalen Umfeld
</t>
    </r>
    <r>
      <rPr>
        <b/>
        <i/>
        <sz val="10"/>
        <color theme="1" tint="0.499984740745262"/>
        <rFont val="Arial"/>
        <family val="2"/>
      </rPr>
      <t>Kommunalrichtlinie</t>
    </r>
  </si>
  <si>
    <t xml:space="preserve">Erläuterungen </t>
  </si>
  <si>
    <t xml:space="preserve">Hiermit wird bestätigt, dass die in der Kommunalrichtlinie und im Technischen Annex genannten Fördervoraussetzungen sowie die Einhaltung der anerkannten Regeln der Technik in der Planungsphase berücksichtigt wurden. </t>
  </si>
  <si>
    <t>Bitte reichen Sie neben diesem Berechnungsformular eine unverbindliche, tabellarische Ausgabenaufstellung mit ein, in der die einzelnen Komponenten und Maßnahmen aufgeschlüsselt werden.</t>
  </si>
  <si>
    <r>
      <t>Emissionsfaktor Strommix: 0,436 kg CO</t>
    </r>
    <r>
      <rPr>
        <vertAlign val="subscript"/>
        <sz val="10"/>
        <rFont val="Arial"/>
        <family val="2"/>
      </rPr>
      <t>2</t>
    </r>
    <r>
      <rPr>
        <sz val="10"/>
        <rFont val="Arial"/>
        <family val="2"/>
      </rPr>
      <t>/kWh (Quelle: Öko-Institut 2021)</t>
    </r>
  </si>
  <si>
    <t>IE 3 + FU</t>
  </si>
  <si>
    <t>IE4</t>
  </si>
  <si>
    <t>IE5</t>
  </si>
  <si>
    <t>Energieeinsparung</t>
  </si>
  <si>
    <t>Fördermitteleffizienz</t>
  </si>
  <si>
    <t>Beantragte Fördersumme</t>
  </si>
  <si>
    <t>Nennleistung [Watt]</t>
  </si>
  <si>
    <t xml:space="preserve">Beschreibung der Neu- und 
Umbaumaßnahmen im Abwassernetz / auf der Kläranlage </t>
  </si>
  <si>
    <t>Beantragte Förderquote</t>
  </si>
  <si>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 Es wird bestätigt, dass der finale Zuschlag zur Auftragsvergabe erst nach Bescheiderhalt erfolgt.</t>
  </si>
  <si>
    <t>bitte eintragen</t>
  </si>
  <si>
    <t xml:space="preserve">Wärmeübertrager für die Abwärmenutzung bzw. Wärmerückgewinnung aus 
Abwässern </t>
  </si>
  <si>
    <t xml:space="preserve">Dämmung von industriellen Anlagen bzw. Anlagenteilen </t>
  </si>
  <si>
    <t xml:space="preserve">Dämmung eines vorhandenen Faulbehälters </t>
  </si>
  <si>
    <t xml:space="preserve">Ein alter Faulbehälter soll gedämmt werden und als Schlammspeicher genutzt werden. </t>
  </si>
  <si>
    <t>Erdgas</t>
  </si>
  <si>
    <t>Fernwärme</t>
  </si>
  <si>
    <t>Heizöl</t>
  </si>
  <si>
    <t>nicht bekannt/Standard</t>
  </si>
  <si>
    <t>bitte wählen</t>
  </si>
  <si>
    <t>Ausgaben Kompressoren</t>
  </si>
  <si>
    <t>Ausgaben Wärmerückgewinnung</t>
  </si>
  <si>
    <t>Stromverbrauch Motor</t>
  </si>
  <si>
    <t>erreichte Stromeinsparungen</t>
  </si>
  <si>
    <r>
      <t xml:space="preserve">Erreichte THG-Einsparungen während der Nutzungsdauer von 15 Jahren </t>
    </r>
    <r>
      <rPr>
        <vertAlign val="superscript"/>
        <sz val="10"/>
        <rFont val="Arial"/>
        <family val="2"/>
      </rPr>
      <t>b</t>
    </r>
  </si>
  <si>
    <t>Stromverbrauch Pumpe</t>
  </si>
  <si>
    <t>Energieeffizienzindex (nur bei Umwälzpumpen)</t>
  </si>
  <si>
    <r>
      <t>Erreichte THG-Einsparungen während der Nutzungsdauer von 15 Jahren</t>
    </r>
    <r>
      <rPr>
        <vertAlign val="superscript"/>
        <sz val="10"/>
        <rFont val="Arial"/>
        <family val="2"/>
      </rPr>
      <t>b</t>
    </r>
  </si>
  <si>
    <t>Investitionsausgaben für Pumpen</t>
  </si>
  <si>
    <t>Installationsausgaben für Montage / Demontage</t>
  </si>
  <si>
    <t>Gesamtausgaben für alle neuen Pumpen</t>
  </si>
  <si>
    <t>Investitionsausgaben für Motoren</t>
  </si>
  <si>
    <t>Gesamtausgaben für alle neuen Motoren</t>
  </si>
  <si>
    <t>Stromverbrauch Ventilator</t>
  </si>
  <si>
    <t>Stromverbrauch Ventilatoren</t>
  </si>
  <si>
    <t xml:space="preserve">Erreichte Stromeinsparungen </t>
  </si>
  <si>
    <t>Investitionsausgaben für Ventilatoren</t>
  </si>
  <si>
    <t>Gesamtausgaben für alle neuen Ventilatoren</t>
  </si>
  <si>
    <t>Stromverbrauch Kompressor</t>
  </si>
  <si>
    <t>Investitionsausgaben Kompressoren</t>
  </si>
  <si>
    <t>Gesamtausgaben für alle neuen Kompressoren</t>
  </si>
  <si>
    <t>Lebensdauer</t>
  </si>
  <si>
    <t>Erreichte THG-Einsparungen über die Lebensdauer</t>
  </si>
  <si>
    <t>Gesamtausgaben für alle Maßnahmen</t>
  </si>
  <si>
    <r>
      <t xml:space="preserve">Korrekturfaktor Steuerung /Frequenzumrichter </t>
    </r>
    <r>
      <rPr>
        <vertAlign val="superscript"/>
        <sz val="10"/>
        <rFont val="Arial"/>
        <family val="2"/>
      </rPr>
      <t>a</t>
    </r>
  </si>
  <si>
    <r>
      <t xml:space="preserve">Erreichte THG-Einsparungen über die Lebensdauer </t>
    </r>
    <r>
      <rPr>
        <vertAlign val="superscript"/>
        <sz val="10"/>
        <rFont val="Arial"/>
        <family val="2"/>
      </rPr>
      <t>a</t>
    </r>
  </si>
  <si>
    <r>
      <t xml:space="preserve">Erreichte THG-Einsparungen </t>
    </r>
    <r>
      <rPr>
        <vertAlign val="superscript"/>
        <sz val="10"/>
        <rFont val="Arial"/>
        <family val="2"/>
      </rPr>
      <t>a</t>
    </r>
  </si>
  <si>
    <t xml:space="preserve">bisheriger thermischer Energieträger </t>
  </si>
  <si>
    <t>4.2.7 Maßnahmen zur klimafreundlichen Abwasserbewirtschaftung - c) Einsatz effizienter Querschnittstechnologien - Version 2403_V5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</si>
</sst>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164" formatCode="_-* #,##0.00\ _€_-;\-* #,##0.00\ _€_-;_-* &quot;-&quot;??\ _€_-;_-@_-"/>
    <numFmt numFmtId="165" formatCode="0.0"/>
    <numFmt numFmtId="166" formatCode="_-* #,##0.00\ [$€-1]_-;\-* #,##0.00\ [$€-1]_-;_-* &quot;-&quot;??\ [$€-1]_-"/>
    <numFmt numFmtId="167" formatCode="#,##0.0"/>
    <numFmt numFmtId="168" formatCode="#;#;@"/>
    <numFmt numFmtId="169" formatCode="\ \ \ \ \ \ \ \ \ \ @\ *."/>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 @"/>
    <numFmt numFmtId="179" formatCode="\ \ \ \ @\ *."/>
    <numFmt numFmtId="180" formatCode="\ \ \ \ @"/>
    <numFmt numFmtId="181" formatCode="\ \ \ \ \ \ @\ *."/>
    <numFmt numFmtId="182" formatCode="\ \ \ \ \ \ @"/>
    <numFmt numFmtId="183" formatCode="\ \ \ \ \ \ \ @\ *."/>
    <numFmt numFmtId="184" formatCode="\ \ \ \ \ \ \ \ \ @\ *."/>
    <numFmt numFmtId="185" formatCode="\ \ \ \ \ \ \ \ \ @"/>
    <numFmt numFmtId="186" formatCode="#,##0.00\ &quot;Gg&quot;"/>
    <numFmt numFmtId="187" formatCode="#,##0.00\ &quot;kg&quot;"/>
    <numFmt numFmtId="188" formatCode="#,##0.00\ &quot;kt&quot;"/>
    <numFmt numFmtId="189" formatCode="#,##0.00\ &quot;Stck&quot;"/>
    <numFmt numFmtId="190" formatCode="#,##0.00\ &quot;Stk&quot;"/>
    <numFmt numFmtId="191" formatCode="#,##0.00\ &quot;T.Stk&quot;"/>
    <numFmt numFmtId="192" formatCode="#,##0.00\ &quot;TJ&quot;"/>
    <numFmt numFmtId="193" formatCode="#,##0.00\ &quot;TStk&quot;"/>
    <numFmt numFmtId="194" formatCode="yyyy"/>
    <numFmt numFmtId="195" formatCode="_-* #,##0.00\ [$€]_-;\-* #,##0.00\ [$€]_-;_-* &quot;-&quot;??\ [$€]_-;_-@_-"/>
    <numFmt numFmtId="196" formatCode="@\ *."/>
    <numFmt numFmtId="197" formatCode="#,##0\ &quot;kWh/a&quot;"/>
    <numFmt numFmtId="198" formatCode="#,###\ &quot;kWh/a&quot;"/>
    <numFmt numFmtId="199" formatCode="#,##0.00\ &quot;€&quot;"/>
    <numFmt numFmtId="200" formatCode="#,##0.0\ &quot;t CO2-Äq.&quot;"/>
    <numFmt numFmtId="201" formatCode="#,##0.00\ &quot;€/t CO2-Äq.&quot;"/>
    <numFmt numFmtId="202" formatCode="#,##0\ &quot; kWh/a&quot;"/>
    <numFmt numFmtId="203" formatCode="#,##0\ &quot; [kWh/a]&quot;"/>
    <numFmt numFmtId="204" formatCode="0.0\ &quot;t CO2-Äq&quot;"/>
    <numFmt numFmtId="205" formatCode="0.0\ &quot;t CO2-Äq.&quot;"/>
    <numFmt numFmtId="206" formatCode="#,##0\ &quot;Jahre&quot;"/>
    <numFmt numFmtId="207" formatCode="&quot;SUMME:&quot;\ #,##0\ &quot;kWh/a&quot;"/>
    <numFmt numFmtId="208" formatCode="0\ &quot;Jahre&quot;"/>
  </numFmts>
  <fonts count="28">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vertAlign val="superscript"/>
      <sz val="10"/>
      <name val="Arial"/>
      <family val="2"/>
    </font>
    <font>
      <b/>
      <sz val="10"/>
      <name val="Arial"/>
      <family val="2"/>
    </font>
    <font>
      <sz val="10"/>
      <name val="Arial"/>
      <family val="2"/>
    </font>
    <font>
      <b/>
      <sz val="12"/>
      <color indexed="10"/>
      <name val="Arial"/>
      <family val="2"/>
    </font>
    <font>
      <sz val="10"/>
      <color theme="0" tint="-0.34998626667073579"/>
      <name val="Arial"/>
      <family val="2"/>
    </font>
    <font>
      <sz val="10"/>
      <name val="Arial"/>
      <family val="2"/>
    </font>
    <font>
      <sz val="11"/>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b/>
      <sz val="10"/>
      <color rgb="FFFF0000"/>
      <name val="Arial"/>
      <family val="2"/>
    </font>
    <font>
      <sz val="10"/>
      <color rgb="FFFF0000"/>
      <name val="Arial"/>
      <family val="2"/>
    </font>
    <font>
      <sz val="10"/>
      <color theme="0"/>
      <name val="Arial"/>
      <family val="2"/>
    </font>
    <font>
      <b/>
      <sz val="16"/>
      <color rgb="FF008540"/>
      <name val="Arial"/>
      <family val="2"/>
    </font>
    <font>
      <sz val="10"/>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
      <vertAlign val="subscript"/>
      <sz val="10"/>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gray0625">
        <bgColor indexed="26"/>
      </patternFill>
    </fill>
    <fill>
      <patternFill patternType="solid">
        <fgColor rgb="FFFF0000"/>
        <bgColor indexed="64"/>
      </patternFill>
    </fill>
    <fill>
      <patternFill patternType="solid">
        <fgColor rgb="FFA0A0A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s>
  <cellStyleXfs count="48">
    <xf numFmtId="0" fontId="0" fillId="0" borderId="0"/>
    <xf numFmtId="166" fontId="1" fillId="0" borderId="0" applyFont="0" applyFill="0" applyBorder="0" applyAlignment="0" applyProtection="0"/>
    <xf numFmtId="0" fontId="8" fillId="0" borderId="0"/>
    <xf numFmtId="164"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3" fillId="0" borderId="0"/>
    <xf numFmtId="169" fontId="13" fillId="0" borderId="0">
      <alignment horizontal="center"/>
    </xf>
    <xf numFmtId="170" fontId="13" fillId="0" borderId="0"/>
    <xf numFmtId="171" fontId="13" fillId="0" borderId="0"/>
    <xf numFmtId="172" fontId="13" fillId="0" borderId="0"/>
    <xf numFmtId="173" fontId="13" fillId="0" borderId="0"/>
    <xf numFmtId="174" fontId="14" fillId="0" borderId="0"/>
    <xf numFmtId="175" fontId="15" fillId="0" borderId="0"/>
    <xf numFmtId="176" fontId="14" fillId="0" borderId="0"/>
    <xf numFmtId="49" fontId="16" fillId="0" borderId="1" applyNumberFormat="0" applyFont="0" applyFill="0" applyBorder="0" applyProtection="0">
      <alignment horizontal="left" vertical="center" indent="2"/>
    </xf>
    <xf numFmtId="177" fontId="13" fillId="0" borderId="0"/>
    <xf numFmtId="178" fontId="13" fillId="0" borderId="0"/>
    <xf numFmtId="179" fontId="13" fillId="0" borderId="0"/>
    <xf numFmtId="180" fontId="14" fillId="0" borderId="0"/>
    <xf numFmtId="49" fontId="16" fillId="0" borderId="18" applyNumberFormat="0" applyFont="0" applyFill="0" applyBorder="0" applyProtection="0">
      <alignment horizontal="left" vertical="center" indent="5"/>
    </xf>
    <xf numFmtId="181" fontId="13" fillId="0" borderId="0">
      <alignment horizontal="center"/>
    </xf>
    <xf numFmtId="182" fontId="13" fillId="0" borderId="0">
      <alignment horizontal="center"/>
    </xf>
    <xf numFmtId="183" fontId="13" fillId="0" borderId="0">
      <alignment horizontal="center"/>
    </xf>
    <xf numFmtId="184" fontId="13" fillId="0" borderId="0">
      <alignment horizontal="center"/>
    </xf>
    <xf numFmtId="185" fontId="13" fillId="0" borderId="0">
      <alignment horizontal="center"/>
    </xf>
    <xf numFmtId="0" fontId="1" fillId="0" borderId="0" applyFont="0" applyFill="0" applyBorder="0" applyAlignment="0" applyProtection="0"/>
    <xf numFmtId="186" fontId="1" fillId="0" borderId="19"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193" fontId="1" fillId="0" borderId="19" applyFont="0" applyFill="0" applyBorder="0" applyAlignment="0" applyProtection="0">
      <alignment horizontal="left"/>
    </xf>
    <xf numFmtId="194" fontId="1" fillId="0" borderId="19" applyFont="0" applyFill="0" applyBorder="0" applyAlignment="0" applyProtection="0">
      <alignment horizontal="left"/>
    </xf>
    <xf numFmtId="4" fontId="17" fillId="0" borderId="20" applyFill="0" applyBorder="0" applyProtection="0">
      <alignment horizontal="right" vertical="center"/>
    </xf>
    <xf numFmtId="195" fontId="1" fillId="0" borderId="0" applyFont="0" applyFill="0" applyBorder="0" applyAlignment="0" applyProtection="0"/>
    <xf numFmtId="0" fontId="18" fillId="0" borderId="0" applyNumberFormat="0" applyFill="0" applyBorder="0" applyAlignment="0" applyProtection="0"/>
    <xf numFmtId="196" fontId="14" fillId="0" borderId="0"/>
    <xf numFmtId="4" fontId="16" fillId="0" borderId="1" applyFill="0" applyBorder="0" applyProtection="0">
      <alignment horizontal="right" vertical="center"/>
    </xf>
    <xf numFmtId="49" fontId="17" fillId="0" borderId="1" applyNumberFormat="0" applyFill="0" applyBorder="0" applyProtection="0">
      <alignment horizontal="left" vertical="center"/>
    </xf>
    <xf numFmtId="0" fontId="16" fillId="0" borderId="1" applyNumberFormat="0" applyFill="0" applyAlignment="0" applyProtection="0"/>
    <xf numFmtId="164" fontId="1" fillId="0" borderId="0" applyFont="0" applyFill="0" applyBorder="0" applyAlignment="0" applyProtection="0"/>
  </cellStyleXfs>
  <cellXfs count="367">
    <xf numFmtId="0" fontId="0" fillId="0" borderId="0" xfId="0"/>
    <xf numFmtId="3" fontId="8" fillId="2" borderId="1" xfId="0" applyNumberFormat="1" applyFont="1" applyFill="1" applyBorder="1" applyAlignment="1" applyProtection="1">
      <alignment horizontal="center" vertical="center"/>
      <protection locked="0"/>
    </xf>
    <xf numFmtId="167" fontId="8" fillId="2" borderId="1" xfId="0" applyNumberFormat="1" applyFont="1" applyFill="1" applyBorder="1" applyAlignment="1" applyProtection="1">
      <alignment horizontal="center" vertical="center"/>
      <protection locked="0"/>
    </xf>
    <xf numFmtId="0" fontId="0" fillId="0" borderId="0" xfId="0"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0" fillId="3" borderId="5" xfId="0" applyFill="1" applyBorder="1" applyAlignment="1" applyProtection="1">
      <protection hidden="1"/>
    </xf>
    <xf numFmtId="0" fontId="0" fillId="3" borderId="13" xfId="0" applyFill="1" applyBorder="1" applyAlignment="1" applyProtection="1">
      <protection hidden="1"/>
    </xf>
    <xf numFmtId="0" fontId="0" fillId="3" borderId="6" xfId="0" applyFill="1" applyBorder="1" applyAlignment="1" applyProtection="1">
      <protection hidden="1"/>
    </xf>
    <xf numFmtId="0" fontId="0" fillId="3" borderId="3" xfId="0" applyFill="1" applyBorder="1" applyAlignment="1" applyProtection="1">
      <alignment horizontal="center" vertical="center"/>
      <protection hidden="1"/>
    </xf>
    <xf numFmtId="0" fontId="8"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0" fillId="3" borderId="2" xfId="0" applyFill="1" applyBorder="1" applyAlignment="1" applyProtection="1">
      <protection hidden="1"/>
    </xf>
    <xf numFmtId="0" fontId="0" fillId="3" borderId="4" xfId="0" applyFill="1" applyBorder="1" applyAlignment="1" applyProtection="1">
      <alignment horizontal="center" vertical="center"/>
      <protection hidden="1"/>
    </xf>
    <xf numFmtId="10" fontId="7"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3" xfId="0" applyBorder="1" applyAlignment="1" applyProtection="1">
      <alignment horizontal="center" vertical="center"/>
      <protection hidden="1"/>
    </xf>
    <xf numFmtId="0" fontId="0" fillId="0" borderId="2" xfId="0" applyFill="1" applyBorder="1" applyAlignment="1" applyProtection="1">
      <protection hidden="1"/>
    </xf>
    <xf numFmtId="0" fontId="0" fillId="0" borderId="0" xfId="0" applyBorder="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8"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0" fillId="3" borderId="5" xfId="0" applyFill="1" applyBorder="1" applyAlignment="1" applyProtection="1">
      <alignment horizontal="center" vertical="center"/>
      <protection hidden="1"/>
    </xf>
    <xf numFmtId="0" fontId="0" fillId="0" borderId="13" xfId="0" applyBorder="1" applyAlignment="1" applyProtection="1">
      <protection hidden="1"/>
    </xf>
    <xf numFmtId="0" fontId="2" fillId="3" borderId="6" xfId="0" applyFont="1" applyFill="1" applyBorder="1" applyProtection="1">
      <protection hidden="1"/>
    </xf>
    <xf numFmtId="0" fontId="0" fillId="3" borderId="2" xfId="0" applyFill="1" applyBorder="1" applyProtection="1">
      <protection hidden="1"/>
    </xf>
    <xf numFmtId="0" fontId="3" fillId="3" borderId="0" xfId="0" applyFont="1" applyFill="1" applyBorder="1" applyAlignment="1" applyProtection="1">
      <alignment wrapText="1"/>
      <protection hidden="1"/>
    </xf>
    <xf numFmtId="0" fontId="8" fillId="3" borderId="0" xfId="0" applyFont="1"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0" borderId="0" xfId="0"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3"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7" fillId="3" borderId="0" xfId="0" applyFont="1" applyFill="1" applyBorder="1" applyAlignment="1" applyProtection="1">
      <protection hidden="1"/>
    </xf>
    <xf numFmtId="0" fontId="8" fillId="3" borderId="0" xfId="0" applyFont="1" applyFill="1" applyBorder="1" applyAlignment="1" applyProtection="1">
      <alignment vertical="center" wrapText="1"/>
      <protection hidden="1"/>
    </xf>
    <xf numFmtId="0" fontId="8" fillId="3" borderId="0" xfId="0" applyFont="1" applyFill="1" applyBorder="1" applyAlignment="1" applyProtection="1">
      <alignment horizontal="center" wrapText="1"/>
      <protection hidden="1"/>
    </xf>
    <xf numFmtId="4" fontId="8" fillId="3" borderId="0" xfId="0" applyNumberFormat="1" applyFont="1" applyFill="1" applyBorder="1" applyAlignment="1" applyProtection="1">
      <alignment horizontal="center" vertical="center" wrapText="1"/>
      <protection hidden="1"/>
    </xf>
    <xf numFmtId="0" fontId="0" fillId="3" borderId="0" xfId="0" applyFill="1" applyAlignment="1" applyProtection="1">
      <alignment vertical="center"/>
      <protection hidden="1"/>
    </xf>
    <xf numFmtId="0" fontId="0" fillId="3" borderId="0" xfId="0"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right" vertical="center"/>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164" fontId="8" fillId="2" borderId="1" xfId="3"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vertical="center"/>
      <protection hidden="1"/>
    </xf>
    <xf numFmtId="0" fontId="1" fillId="3" borderId="3" xfId="0" applyFont="1" applyFill="1" applyBorder="1" applyAlignment="1" applyProtection="1">
      <alignment horizontal="center" vertical="center"/>
      <protection hidden="1"/>
    </xf>
    <xf numFmtId="10" fontId="1" fillId="3" borderId="0" xfId="0" applyNumberFormat="1" applyFont="1" applyFill="1" applyBorder="1" applyAlignment="1" applyProtection="1">
      <alignment horizontal="center"/>
      <protection hidden="1"/>
    </xf>
    <xf numFmtId="0" fontId="1" fillId="0" borderId="0" xfId="0" applyFont="1"/>
    <xf numFmtId="0" fontId="3" fillId="3" borderId="0" xfId="0" applyFont="1" applyFill="1" applyBorder="1" applyAlignment="1" applyProtection="1">
      <protection hidden="1"/>
    </xf>
    <xf numFmtId="0" fontId="1" fillId="3" borderId="0" xfId="0" applyFont="1" applyFill="1" applyBorder="1" applyAlignment="1" applyProtection="1">
      <alignment vertical="center"/>
      <protection hidden="1"/>
    </xf>
    <xf numFmtId="0" fontId="1" fillId="0" borderId="1" xfId="0" applyFont="1" applyBorder="1" applyAlignment="1" applyProtection="1">
      <alignment horizontal="center" vertical="center"/>
      <protection hidden="1"/>
    </xf>
    <xf numFmtId="3" fontId="8" fillId="7" borderId="1"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hidden="1"/>
    </xf>
    <xf numFmtId="0" fontId="8" fillId="2" borderId="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0" fillId="0" borderId="3" xfId="0" applyBorder="1"/>
    <xf numFmtId="0" fontId="0" fillId="6" borderId="3" xfId="0" applyFill="1" applyBorder="1"/>
    <xf numFmtId="0" fontId="1" fillId="6" borderId="0" xfId="0" applyFont="1" applyFill="1" applyBorder="1" applyAlignment="1">
      <alignment horizontal="center"/>
    </xf>
    <xf numFmtId="1" fontId="0" fillId="6" borderId="0" xfId="0" applyNumberFormat="1" applyFill="1" applyBorder="1" applyAlignment="1">
      <alignment horizontal="center"/>
    </xf>
    <xf numFmtId="0" fontId="0" fillId="6" borderId="2" xfId="0" applyFill="1" applyBorder="1"/>
    <xf numFmtId="3" fontId="1" fillId="2" borderId="1" xfId="0" applyNumberFormat="1" applyFont="1" applyFill="1" applyBorder="1" applyAlignment="1" applyProtection="1">
      <alignment horizontal="center" vertical="center"/>
      <protection locked="0"/>
    </xf>
    <xf numFmtId="197" fontId="7" fillId="0" borderId="1" xfId="0" applyNumberFormat="1" applyFont="1" applyBorder="1" applyAlignment="1" applyProtection="1">
      <alignment horizontal="center" vertical="center"/>
      <protection hidden="1"/>
    </xf>
    <xf numFmtId="0" fontId="1" fillId="0" borderId="0" xfId="6" applyProtection="1">
      <protection hidden="1"/>
    </xf>
    <xf numFmtId="0" fontId="1" fillId="0" borderId="0" xfId="6" applyAlignment="1" applyProtection="1">
      <alignment horizontal="center" vertical="center"/>
      <protection hidden="1"/>
    </xf>
    <xf numFmtId="0" fontId="1" fillId="0" borderId="0" xfId="6" applyAlignment="1" applyProtection="1">
      <alignment vertical="center"/>
      <protection hidden="1"/>
    </xf>
    <xf numFmtId="0" fontId="1" fillId="3" borderId="11" xfId="6" applyFill="1" applyBorder="1" applyAlignment="1" applyProtection="1">
      <alignment vertical="center"/>
      <protection hidden="1"/>
    </xf>
    <xf numFmtId="0" fontId="1" fillId="3" borderId="10" xfId="6" applyFill="1" applyBorder="1" applyAlignment="1" applyProtection="1">
      <alignment horizontal="center" vertical="center"/>
      <protection hidden="1"/>
    </xf>
    <xf numFmtId="0" fontId="1" fillId="3" borderId="2" xfId="6" applyFill="1" applyBorder="1" applyAlignment="1" applyProtection="1">
      <alignment vertical="center"/>
      <protection hidden="1"/>
    </xf>
    <xf numFmtId="0" fontId="3" fillId="3" borderId="0" xfId="6" applyFont="1" applyFill="1" applyAlignment="1" applyProtection="1">
      <alignment vertical="center"/>
      <protection hidden="1"/>
    </xf>
    <xf numFmtId="0" fontId="2" fillId="3" borderId="0" xfId="6" applyFont="1" applyFill="1" applyAlignment="1" applyProtection="1">
      <alignment vertical="center"/>
      <protection hidden="1"/>
    </xf>
    <xf numFmtId="0" fontId="1" fillId="3" borderId="0" xfId="6" applyFill="1" applyAlignment="1" applyProtection="1">
      <alignment vertical="center"/>
      <protection hidden="1"/>
    </xf>
    <xf numFmtId="0" fontId="1" fillId="3" borderId="3" xfId="6" applyFill="1" applyBorder="1" applyAlignment="1" applyProtection="1">
      <alignment horizontal="center" vertical="center"/>
      <protection hidden="1"/>
    </xf>
    <xf numFmtId="0" fontId="2" fillId="3" borderId="0" xfId="6" applyFont="1" applyFill="1" applyAlignment="1" applyProtection="1">
      <alignment horizontal="right" vertical="center"/>
      <protection hidden="1"/>
    </xf>
    <xf numFmtId="0" fontId="1" fillId="3" borderId="0" xfId="6" applyFill="1" applyAlignment="1" applyProtection="1">
      <alignment horizontal="center" vertical="center" wrapText="1"/>
      <protection hidden="1"/>
    </xf>
    <xf numFmtId="0" fontId="3" fillId="3" borderId="0" xfId="6" applyFont="1" applyFill="1" applyAlignment="1" applyProtection="1">
      <alignment horizontal="center" vertical="center" wrapText="1"/>
      <protection hidden="1"/>
    </xf>
    <xf numFmtId="0" fontId="3" fillId="3" borderId="0" xfId="6" applyFont="1" applyFill="1" applyAlignment="1" applyProtection="1">
      <alignment vertical="center" wrapText="1"/>
      <protection hidden="1"/>
    </xf>
    <xf numFmtId="0" fontId="1" fillId="3" borderId="2" xfId="6" applyFill="1" applyBorder="1" applyProtection="1">
      <protection hidden="1"/>
    </xf>
    <xf numFmtId="4" fontId="1" fillId="3" borderId="0" xfId="6" applyNumberFormat="1" applyFill="1" applyAlignment="1" applyProtection="1">
      <alignment horizontal="center" vertical="center" wrapText="1"/>
      <protection hidden="1"/>
    </xf>
    <xf numFmtId="0" fontId="3" fillId="3" borderId="0" xfId="6" applyFont="1" applyFill="1" applyProtection="1">
      <protection hidden="1"/>
    </xf>
    <xf numFmtId="0" fontId="1" fillId="3" borderId="0" xfId="6" applyFill="1" applyAlignment="1" applyProtection="1">
      <alignment horizontal="center" wrapText="1"/>
      <protection hidden="1"/>
    </xf>
    <xf numFmtId="0" fontId="1" fillId="3" borderId="0" xfId="6" applyFill="1" applyAlignment="1" applyProtection="1">
      <alignment vertical="center" wrapText="1"/>
      <protection hidden="1"/>
    </xf>
    <xf numFmtId="0" fontId="7" fillId="3" borderId="0" xfId="6" applyFont="1" applyFill="1" applyProtection="1">
      <protection hidden="1"/>
    </xf>
    <xf numFmtId="3" fontId="1" fillId="2" borderId="1" xfId="6" applyNumberFormat="1" applyFill="1" applyBorder="1" applyAlignment="1" applyProtection="1">
      <alignment horizontal="center" vertical="center"/>
      <protection locked="0"/>
    </xf>
    <xf numFmtId="167" fontId="1" fillId="2" borderId="1" xfId="6" applyNumberFormat="1" applyFill="1" applyBorder="1" applyAlignment="1" applyProtection="1">
      <alignment horizontal="center" vertical="center"/>
      <protection locked="0"/>
    </xf>
    <xf numFmtId="3" fontId="1" fillId="7" borderId="1" xfId="6" applyNumberFormat="1" applyFill="1" applyBorder="1" applyAlignment="1" applyProtection="1">
      <alignment horizontal="center" vertical="center"/>
      <protection locked="0"/>
    </xf>
    <xf numFmtId="164" fontId="1" fillId="2" borderId="1" xfId="7" applyFont="1" applyFill="1" applyBorder="1" applyAlignment="1" applyProtection="1">
      <alignment vertical="center" wrapText="1"/>
      <protection locked="0"/>
    </xf>
    <xf numFmtId="0" fontId="1" fillId="2" borderId="1" xfId="6" applyFill="1" applyBorder="1" applyAlignment="1" applyProtection="1">
      <alignment horizontal="center" vertical="center" wrapText="1"/>
      <protection locked="0"/>
    </xf>
    <xf numFmtId="0" fontId="1" fillId="2" borderId="7" xfId="6" applyFill="1" applyBorder="1" applyAlignment="1" applyProtection="1">
      <alignment horizontal="center" vertical="center" wrapText="1"/>
      <protection locked="0"/>
    </xf>
    <xf numFmtId="0" fontId="1" fillId="2" borderId="1" xfId="6" applyFill="1" applyBorder="1" applyAlignment="1" applyProtection="1">
      <alignment vertical="center" wrapText="1"/>
      <protection locked="0"/>
    </xf>
    <xf numFmtId="0" fontId="1" fillId="2" borderId="7" xfId="6" applyFill="1" applyBorder="1" applyAlignment="1" applyProtection="1">
      <alignment vertical="center" wrapText="1"/>
      <protection locked="0"/>
    </xf>
    <xf numFmtId="0" fontId="1" fillId="0" borderId="1" xfId="6" applyBorder="1" applyAlignment="1" applyProtection="1">
      <alignment horizontal="center" vertical="center" wrapText="1"/>
      <protection hidden="1"/>
    </xf>
    <xf numFmtId="0" fontId="1" fillId="0" borderId="1" xfId="6" applyBorder="1" applyAlignment="1" applyProtection="1">
      <alignment horizontal="center" vertical="center"/>
      <protection hidden="1"/>
    </xf>
    <xf numFmtId="0" fontId="1" fillId="0" borderId="7" xfId="6" applyBorder="1" applyAlignment="1" applyProtection="1">
      <alignment vertical="center" wrapText="1"/>
      <protection hidden="1"/>
    </xf>
    <xf numFmtId="0" fontId="1" fillId="3" borderId="0" xfId="6" applyFill="1" applyAlignment="1" applyProtection="1">
      <alignment horizontal="center" vertical="center"/>
      <protection hidden="1"/>
    </xf>
    <xf numFmtId="0" fontId="3" fillId="3" borderId="0" xfId="6" applyFont="1" applyFill="1" applyAlignment="1" applyProtection="1">
      <alignment horizontal="center" vertical="center"/>
      <protection hidden="1"/>
    </xf>
    <xf numFmtId="0" fontId="3" fillId="3" borderId="0" xfId="6" applyFont="1" applyFill="1" applyAlignment="1" applyProtection="1">
      <alignment wrapText="1"/>
      <protection hidden="1"/>
    </xf>
    <xf numFmtId="0" fontId="2" fillId="3" borderId="6" xfId="6" applyFont="1" applyFill="1" applyBorder="1" applyProtection="1">
      <protection hidden="1"/>
    </xf>
    <xf numFmtId="0" fontId="1" fillId="0" borderId="13" xfId="6" applyBorder="1" applyProtection="1">
      <protection hidden="1"/>
    </xf>
    <xf numFmtId="0" fontId="1" fillId="3" borderId="5" xfId="6" applyFill="1" applyBorder="1" applyAlignment="1" applyProtection="1">
      <alignment horizontal="center" vertical="center"/>
      <protection hidden="1"/>
    </xf>
    <xf numFmtId="0" fontId="1" fillId="0" borderId="0" xfId="6"/>
    <xf numFmtId="0" fontId="1" fillId="6" borderId="2" xfId="6" applyFill="1" applyBorder="1"/>
    <xf numFmtId="0" fontId="1" fillId="6" borderId="3" xfId="6" applyFill="1" applyBorder="1"/>
    <xf numFmtId="0" fontId="1" fillId="0" borderId="3" xfId="6" applyBorder="1"/>
    <xf numFmtId="197" fontId="7" fillId="0" borderId="1" xfId="6" applyNumberFormat="1" applyFont="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10" fontId="7" fillId="0" borderId="0" xfId="0" applyNumberFormat="1" applyFont="1" applyFill="1" applyBorder="1" applyAlignment="1" applyProtection="1">
      <alignment vertical="center"/>
      <protection hidden="1"/>
    </xf>
    <xf numFmtId="0" fontId="7" fillId="0" borderId="1" xfId="0" applyFont="1" applyFill="1" applyBorder="1" applyAlignment="1" applyProtection="1">
      <alignment vertical="center"/>
      <protection hidden="1"/>
    </xf>
    <xf numFmtId="0" fontId="13" fillId="6" borderId="2" xfId="0" applyFont="1" applyFill="1" applyBorder="1"/>
    <xf numFmtId="0" fontId="13" fillId="6" borderId="2" xfId="6" applyFont="1" applyFill="1" applyBorder="1"/>
    <xf numFmtId="0" fontId="3" fillId="3" borderId="2" xfId="0" applyFont="1" applyFill="1" applyBorder="1" applyAlignment="1" applyProtection="1">
      <alignment horizontal="center"/>
      <protection hidden="1"/>
    </xf>
    <xf numFmtId="1" fontId="21" fillId="8" borderId="0" xfId="0" applyNumberFormat="1" applyFont="1" applyFill="1" applyBorder="1" applyAlignment="1" applyProtection="1">
      <alignment horizontal="center"/>
      <protection hidden="1"/>
    </xf>
    <xf numFmtId="0" fontId="0" fillId="3" borderId="0" xfId="0" applyFill="1" applyBorder="1" applyAlignment="1" applyProtection="1">
      <alignment vertical="center" wrapText="1"/>
      <protection hidden="1"/>
    </xf>
    <xf numFmtId="0" fontId="0" fillId="9" borderId="0" xfId="0" applyFill="1" applyProtection="1">
      <protection hidden="1"/>
    </xf>
    <xf numFmtId="0" fontId="3" fillId="9" borderId="0" xfId="0" applyFont="1" applyFill="1" applyProtection="1">
      <protection hidden="1"/>
    </xf>
    <xf numFmtId="0" fontId="0" fillId="9" borderId="0" xfId="0" applyFill="1" applyBorder="1" applyProtection="1">
      <protection hidden="1"/>
    </xf>
    <xf numFmtId="0" fontId="3" fillId="9" borderId="0" xfId="0" applyFont="1" applyFill="1" applyBorder="1" applyProtection="1">
      <protection hidden="1"/>
    </xf>
    <xf numFmtId="0" fontId="0" fillId="9" borderId="0" xfId="0" applyFill="1" applyAlignment="1" applyProtection="1">
      <alignment horizontal="center" vertical="center"/>
      <protection hidden="1"/>
    </xf>
    <xf numFmtId="0" fontId="0" fillId="9" borderId="0" xfId="0" applyFill="1" applyBorder="1" applyAlignment="1" applyProtection="1">
      <protection hidden="1"/>
    </xf>
    <xf numFmtId="0" fontId="0" fillId="9" borderId="0" xfId="0" applyFill="1" applyAlignment="1" applyProtection="1">
      <protection hidden="1"/>
    </xf>
    <xf numFmtId="0" fontId="0" fillId="9" borderId="0" xfId="0" applyFill="1" applyBorder="1" applyAlignment="1" applyProtection="1">
      <alignment wrapText="1"/>
      <protection hidden="1"/>
    </xf>
    <xf numFmtId="0" fontId="0" fillId="9" borderId="0" xfId="0" applyFill="1" applyAlignment="1" applyProtection="1">
      <alignment wrapText="1"/>
      <protection hidden="1"/>
    </xf>
    <xf numFmtId="0" fontId="20" fillId="9" borderId="0" xfId="0" applyFont="1" applyFill="1" applyProtection="1">
      <protection hidden="1"/>
    </xf>
    <xf numFmtId="0" fontId="0" fillId="9" borderId="0" xfId="0" applyFill="1" applyAlignment="1" applyProtection="1">
      <alignment vertical="center"/>
      <protection hidden="1"/>
    </xf>
    <xf numFmtId="0" fontId="20"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0" fillId="9" borderId="0" xfId="0" applyFont="1" applyFill="1" applyAlignment="1" applyProtection="1">
      <alignment vertical="top"/>
      <protection hidden="1"/>
    </xf>
    <xf numFmtId="0" fontId="19" fillId="9" borderId="0" xfId="0" applyFont="1" applyFill="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Border="1" applyAlignment="1" applyProtection="1">
      <alignment horizontal="center" vertical="center"/>
      <protection hidden="1"/>
    </xf>
    <xf numFmtId="0" fontId="1" fillId="9" borderId="0" xfId="6" applyFill="1" applyProtection="1">
      <protection hidden="1"/>
    </xf>
    <xf numFmtId="0" fontId="1" fillId="9" borderId="0" xfId="6" applyFill="1" applyAlignment="1" applyProtection="1">
      <alignment horizontal="center" vertical="center"/>
      <protection hidden="1"/>
    </xf>
    <xf numFmtId="0" fontId="1" fillId="9" borderId="0" xfId="6" applyFill="1" applyAlignment="1" applyProtection="1">
      <alignment wrapText="1"/>
      <protection hidden="1"/>
    </xf>
    <xf numFmtId="0" fontId="20" fillId="9" borderId="0" xfId="6" applyFont="1" applyFill="1" applyProtection="1">
      <protection hidden="1"/>
    </xf>
    <xf numFmtId="0" fontId="1" fillId="9" borderId="0" xfId="6" applyFill="1" applyAlignment="1" applyProtection="1">
      <alignment vertical="center"/>
      <protection hidden="1"/>
    </xf>
    <xf numFmtId="0" fontId="20" fillId="9" borderId="0" xfId="6" applyFont="1" applyFill="1" applyAlignment="1" applyProtection="1">
      <alignment vertical="center"/>
      <protection hidden="1"/>
    </xf>
    <xf numFmtId="0" fontId="20" fillId="9" borderId="0" xfId="6" applyFont="1" applyFill="1" applyAlignment="1" applyProtection="1">
      <alignment vertical="top"/>
      <protection hidden="1"/>
    </xf>
    <xf numFmtId="0" fontId="19" fillId="9" borderId="0" xfId="6" applyFont="1" applyFill="1" applyAlignment="1" applyProtection="1">
      <alignment vertical="center"/>
      <protection hidden="1"/>
    </xf>
    <xf numFmtId="0" fontId="1" fillId="9" borderId="0" xfId="6" applyFill="1"/>
    <xf numFmtId="0" fontId="13" fillId="9" borderId="0" xfId="6" applyFont="1" applyFill="1"/>
    <xf numFmtId="0" fontId="0" fillId="9" borderId="0" xfId="0" applyFill="1"/>
    <xf numFmtId="0" fontId="13" fillId="9" borderId="0" xfId="0" applyFont="1" applyFill="1"/>
    <xf numFmtId="0" fontId="1" fillId="9" borderId="0" xfId="0" applyFont="1" applyFill="1"/>
    <xf numFmtId="0" fontId="0" fillId="0" borderId="0" xfId="0" applyBorder="1" applyAlignment="1" applyProtection="1">
      <alignment vertical="center" wrapText="1"/>
      <protection hidden="1"/>
    </xf>
    <xf numFmtId="0" fontId="1" fillId="7"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protection hidden="1"/>
    </xf>
    <xf numFmtId="0" fontId="1" fillId="0" borderId="0" xfId="0" applyFont="1" applyFill="1" applyBorder="1" applyAlignment="1" applyProtection="1">
      <alignment vertical="center" wrapText="1"/>
      <protection hidden="1"/>
    </xf>
    <xf numFmtId="0" fontId="0" fillId="0" borderId="0" xfId="0"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3" fillId="3" borderId="2" xfId="0" applyFont="1" applyFill="1" applyBorder="1" applyAlignment="1" applyProtection="1">
      <protection hidden="1"/>
    </xf>
    <xf numFmtId="198" fontId="7" fillId="3" borderId="0" xfId="0" applyNumberFormat="1" applyFont="1" applyFill="1" applyBorder="1" applyAlignment="1" applyProtection="1">
      <protection hidden="1"/>
    </xf>
    <xf numFmtId="197" fontId="1" fillId="3" borderId="1" xfId="0" applyNumberFormat="1" applyFont="1" applyFill="1" applyBorder="1" applyAlignment="1" applyProtection="1">
      <alignment horizontal="right"/>
      <protection hidden="1"/>
    </xf>
    <xf numFmtId="197" fontId="7" fillId="3" borderId="22" xfId="0" applyNumberFormat="1" applyFont="1" applyFill="1" applyBorder="1" applyAlignment="1" applyProtection="1">
      <alignment horizontal="right"/>
      <protection hidden="1"/>
    </xf>
    <xf numFmtId="0" fontId="0" fillId="0" borderId="16" xfId="0" applyBorder="1" applyAlignment="1" applyProtection="1">
      <alignment vertical="center" wrapText="1"/>
      <protection hidden="1"/>
    </xf>
    <xf numFmtId="0" fontId="7" fillId="0" borderId="0" xfId="0" applyFont="1" applyBorder="1" applyAlignment="1" applyProtection="1">
      <alignment vertical="center" wrapText="1"/>
      <protection hidden="1"/>
    </xf>
    <xf numFmtId="4" fontId="8" fillId="2" borderId="1"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center" vertical="center"/>
      <protection locked="0"/>
    </xf>
    <xf numFmtId="4" fontId="1" fillId="2" borderId="1" xfId="6" applyNumberFormat="1" applyFill="1" applyBorder="1" applyAlignment="1" applyProtection="1">
      <alignment horizontal="center" vertical="center"/>
      <protection locked="0"/>
    </xf>
    <xf numFmtId="0" fontId="1" fillId="6" borderId="2" xfId="6" applyFill="1" applyBorder="1" applyProtection="1">
      <protection locked="0"/>
    </xf>
    <xf numFmtId="0" fontId="8" fillId="2" borderId="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2" borderId="7" xfId="6" applyFill="1" applyBorder="1" applyAlignment="1" applyProtection="1">
      <alignment horizontal="center" vertical="center" wrapText="1"/>
      <protection locked="0"/>
    </xf>
    <xf numFmtId="0" fontId="3" fillId="3" borderId="0" xfId="6" applyFont="1" applyFill="1" applyBorder="1" applyAlignment="1" applyProtection="1">
      <alignment wrapText="1"/>
      <protection hidden="1"/>
    </xf>
    <xf numFmtId="0" fontId="3" fillId="3" borderId="0" xfId="6" applyFont="1" applyFill="1" applyBorder="1" applyProtection="1">
      <protection hidden="1"/>
    </xf>
    <xf numFmtId="0" fontId="1" fillId="3" borderId="0" xfId="6" applyFill="1" applyBorder="1" applyAlignment="1" applyProtection="1">
      <alignment vertical="center"/>
      <protection hidden="1"/>
    </xf>
    <xf numFmtId="0" fontId="3" fillId="3" borderId="0" xfId="6" applyFont="1" applyFill="1" applyBorder="1" applyAlignment="1" applyProtection="1">
      <alignment vertical="center" wrapText="1"/>
      <protection hidden="1"/>
    </xf>
    <xf numFmtId="0" fontId="3" fillId="3" borderId="0" xfId="6" applyFont="1" applyFill="1" applyBorder="1" applyAlignment="1" applyProtection="1">
      <alignment horizontal="center" vertical="center" wrapText="1"/>
      <protection hidden="1"/>
    </xf>
    <xf numFmtId="0" fontId="3" fillId="3" borderId="0" xfId="6" applyFont="1" applyFill="1" applyBorder="1" applyAlignment="1" applyProtection="1">
      <alignment vertical="center"/>
      <protection hidden="1"/>
    </xf>
    <xf numFmtId="0" fontId="1" fillId="6" borderId="0" xfId="6" applyFill="1" applyBorder="1" applyAlignment="1">
      <alignment horizontal="center"/>
    </xf>
    <xf numFmtId="1" fontId="1" fillId="6" borderId="0" xfId="6" applyNumberFormat="1" applyFill="1" applyBorder="1" applyAlignment="1">
      <alignment horizontal="center"/>
    </xf>
    <xf numFmtId="165" fontId="1" fillId="0" borderId="1" xfId="6" applyNumberFormat="1" applyBorder="1" applyAlignment="1" applyProtection="1">
      <alignment horizontal="center" vertical="center"/>
      <protection locked="0" hidden="1"/>
    </xf>
    <xf numFmtId="199" fontId="7" fillId="0" borderId="1" xfId="0" applyNumberFormat="1" applyFont="1" applyFill="1" applyBorder="1" applyAlignment="1" applyProtection="1">
      <alignment horizontal="center"/>
      <protection hidden="1"/>
    </xf>
    <xf numFmtId="199" fontId="7" fillId="3" borderId="1" xfId="0" applyNumberFormat="1" applyFont="1" applyFill="1" applyBorder="1" applyAlignment="1" applyProtection="1">
      <alignment horizontal="center"/>
      <protection hidden="1"/>
    </xf>
    <xf numFmtId="10" fontId="7" fillId="2" borderId="1" xfId="0" applyNumberFormat="1" applyFont="1" applyFill="1" applyBorder="1" applyAlignment="1" applyProtection="1">
      <alignment horizontal="center" vertical="center" wrapText="1"/>
      <protection locked="0"/>
    </xf>
    <xf numFmtId="200" fontId="7" fillId="3" borderId="1" xfId="0" applyNumberFormat="1" applyFont="1" applyFill="1" applyBorder="1" applyAlignment="1" applyProtection="1">
      <alignment horizontal="center"/>
      <protection hidden="1"/>
    </xf>
    <xf numFmtId="201" fontId="7" fillId="3" borderId="1" xfId="0" applyNumberFormat="1" applyFont="1" applyFill="1" applyBorder="1" applyAlignment="1" applyProtection="1">
      <alignment horizontal="center"/>
      <protection hidden="1"/>
    </xf>
    <xf numFmtId="0" fontId="1" fillId="0" borderId="0" xfId="0" applyFont="1" applyBorder="1" applyAlignment="1" applyProtection="1">
      <alignment horizontal="center" vertical="center" wrapText="1"/>
      <protection hidden="1"/>
    </xf>
    <xf numFmtId="10" fontId="7" fillId="3" borderId="0" xfId="0" applyNumberFormat="1" applyFont="1" applyFill="1" applyBorder="1" applyAlignment="1" applyProtection="1">
      <alignment vertical="center" wrapText="1"/>
      <protection hidden="1"/>
    </xf>
    <xf numFmtId="202" fontId="8" fillId="3" borderId="1" xfId="0" applyNumberFormat="1" applyFont="1" applyFill="1" applyBorder="1" applyAlignment="1" applyProtection="1">
      <alignment horizontal="center" vertical="center"/>
      <protection hidden="1"/>
    </xf>
    <xf numFmtId="203" fontId="7" fillId="0" borderId="1" xfId="0" applyNumberFormat="1" applyFont="1" applyBorder="1" applyAlignment="1" applyProtection="1">
      <alignment horizontal="center" vertical="center"/>
      <protection hidden="1"/>
    </xf>
    <xf numFmtId="197" fontId="8" fillId="3" borderId="1" xfId="0" applyNumberFormat="1" applyFont="1" applyFill="1" applyBorder="1" applyAlignment="1" applyProtection="1">
      <alignment horizontal="center" vertical="center"/>
      <protection hidden="1"/>
    </xf>
    <xf numFmtId="197" fontId="1" fillId="3" borderId="1" xfId="6" applyNumberFormat="1" applyFill="1" applyBorder="1" applyAlignment="1" applyProtection="1">
      <alignment horizontal="center" vertical="center"/>
      <protection hidden="1"/>
    </xf>
    <xf numFmtId="203" fontId="7" fillId="0" borderId="0" xfId="0" applyNumberFormat="1" applyFont="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206" fontId="7" fillId="6" borderId="1" xfId="0" applyNumberFormat="1" applyFont="1" applyFill="1" applyBorder="1" applyAlignment="1" applyProtection="1">
      <alignment horizontal="center" vertical="center"/>
      <protection hidden="1"/>
    </xf>
    <xf numFmtId="204" fontId="7" fillId="0" borderId="1" xfId="0" applyNumberFormat="1" applyFont="1" applyBorder="1" applyAlignment="1" applyProtection="1">
      <alignment horizontal="center" vertical="center"/>
      <protection hidden="1"/>
    </xf>
    <xf numFmtId="0" fontId="3" fillId="0" borderId="16" xfId="0" applyFont="1" applyFill="1" applyBorder="1" applyAlignment="1" applyProtection="1">
      <alignment vertical="center"/>
      <protection hidden="1"/>
    </xf>
    <xf numFmtId="0" fontId="7" fillId="0" borderId="0" xfId="0" applyFont="1" applyBorder="1" applyAlignment="1" applyProtection="1">
      <alignment horizontal="right" vertical="center" wrapText="1"/>
      <protection hidden="1"/>
    </xf>
    <xf numFmtId="0" fontId="7" fillId="0" borderId="0" xfId="0" applyFont="1" applyFill="1" applyBorder="1" applyAlignment="1" applyProtection="1">
      <alignment vertical="center" wrapText="1"/>
      <protection hidden="1"/>
    </xf>
    <xf numFmtId="0" fontId="3" fillId="0" borderId="23" xfId="0" applyFont="1" applyFill="1" applyBorder="1" applyAlignment="1" applyProtection="1">
      <alignment vertical="center"/>
      <protection hidden="1"/>
    </xf>
    <xf numFmtId="197" fontId="7" fillId="0" borderId="0" xfId="0" applyNumberFormat="1" applyFont="1" applyBorder="1" applyAlignment="1" applyProtection="1">
      <alignment horizontal="center" vertical="center"/>
      <protection hidden="1"/>
    </xf>
    <xf numFmtId="0" fontId="7" fillId="0" borderId="23" xfId="0" applyFont="1" applyFill="1" applyBorder="1" applyAlignment="1" applyProtection="1">
      <alignment vertical="center" wrapText="1"/>
      <protection hidden="1"/>
    </xf>
    <xf numFmtId="205" fontId="7" fillId="0" borderId="1" xfId="0" applyNumberFormat="1" applyFont="1" applyBorder="1" applyAlignment="1" applyProtection="1">
      <alignment horizontal="center" vertical="center"/>
      <protection hidden="1"/>
    </xf>
    <xf numFmtId="0" fontId="7" fillId="0" borderId="0" xfId="6" applyFont="1" applyBorder="1" applyAlignment="1" applyProtection="1">
      <alignment vertical="center" wrapText="1"/>
      <protection hidden="1"/>
    </xf>
    <xf numFmtId="207" fontId="7" fillId="0" borderId="0" xfId="6" applyNumberFormat="1" applyFont="1" applyBorder="1" applyAlignment="1" applyProtection="1">
      <alignment horizontal="center" vertical="center"/>
      <protection hidden="1"/>
    </xf>
    <xf numFmtId="0" fontId="3" fillId="0" borderId="0" xfId="6" applyFont="1" applyFill="1" applyBorder="1" applyAlignment="1" applyProtection="1">
      <alignment vertical="center"/>
      <protection hidden="1"/>
    </xf>
    <xf numFmtId="0" fontId="7" fillId="0" borderId="0" xfId="6" applyFont="1" applyFill="1" applyBorder="1" applyAlignment="1" applyProtection="1">
      <alignment vertical="center" wrapText="1"/>
      <protection hidden="1"/>
    </xf>
    <xf numFmtId="206" fontId="7" fillId="6" borderId="1" xfId="6" applyNumberFormat="1" applyFont="1" applyFill="1" applyBorder="1" applyAlignment="1" applyProtection="1">
      <alignment horizontal="center" vertical="center"/>
      <protection hidden="1"/>
    </xf>
    <xf numFmtId="205" fontId="7" fillId="0" borderId="1" xfId="6" applyNumberFormat="1" applyFont="1" applyBorder="1" applyAlignment="1" applyProtection="1">
      <alignment horizontal="center" vertical="center"/>
      <protection hidden="1"/>
    </xf>
    <xf numFmtId="0" fontId="3" fillId="0" borderId="16" xfId="6" applyFont="1" applyFill="1" applyBorder="1" applyAlignment="1" applyProtection="1">
      <alignment vertical="center"/>
      <protection hidden="1"/>
    </xf>
    <xf numFmtId="0" fontId="1" fillId="0" borderId="3" xfId="6" applyBorder="1" applyAlignment="1">
      <alignment vertical="center"/>
    </xf>
    <xf numFmtId="208" fontId="1" fillId="0" borderId="1" xfId="0" applyNumberFormat="1" applyFont="1" applyBorder="1" applyAlignment="1" applyProtection="1">
      <alignment horizontal="center" vertical="center"/>
      <protection hidden="1"/>
    </xf>
    <xf numFmtId="199" fontId="1" fillId="0" borderId="1" xfId="6" applyNumberFormat="1" applyBorder="1" applyAlignment="1">
      <alignment horizontal="center"/>
    </xf>
    <xf numFmtId="0" fontId="0" fillId="0" borderId="3" xfId="0" applyBorder="1" applyAlignment="1">
      <alignment horizontal="center" vertical="center"/>
    </xf>
    <xf numFmtId="204" fontId="1" fillId="0" borderId="1" xfId="0" applyNumberFormat="1" applyFont="1" applyBorder="1" applyAlignment="1" applyProtection="1">
      <alignment horizontal="center" vertical="center"/>
      <protection hidden="1"/>
    </xf>
    <xf numFmtId="199" fontId="0" fillId="0" borderId="1" xfId="0" applyNumberFormat="1" applyBorder="1" applyAlignment="1">
      <alignment horizontal="center"/>
    </xf>
    <xf numFmtId="205" fontId="1" fillId="0" borderId="1" xfId="0" applyNumberFormat="1" applyFont="1" applyBorder="1" applyAlignment="1" applyProtection="1">
      <alignment horizontal="center" vertical="center"/>
      <protection hidden="1"/>
    </xf>
    <xf numFmtId="200" fontId="1" fillId="0" borderId="1" xfId="0" applyNumberFormat="1" applyFont="1" applyBorder="1" applyAlignment="1" applyProtection="1">
      <alignment horizontal="center" vertical="center"/>
      <protection hidden="1"/>
    </xf>
    <xf numFmtId="202" fontId="7" fillId="0" borderId="0" xfId="0" applyNumberFormat="1" applyFont="1" applyBorder="1" applyAlignment="1" applyProtection="1">
      <alignment horizontal="center" vertical="center"/>
      <protection hidden="1"/>
    </xf>
    <xf numFmtId="202" fontId="7" fillId="0" borderId="0" xfId="6" applyNumberFormat="1" applyFont="1" applyBorder="1" applyAlignment="1" applyProtection="1">
      <alignment horizontal="center" vertical="center"/>
      <protection hidden="1"/>
    </xf>
    <xf numFmtId="0" fontId="10" fillId="6" borderId="0" xfId="0" applyFont="1" applyFill="1" applyBorder="1" applyAlignment="1" applyProtection="1">
      <alignment horizontal="center" vertical="center" wrapText="1"/>
      <protection hidden="1"/>
    </xf>
    <xf numFmtId="0" fontId="7"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2" fillId="3" borderId="0" xfId="0" applyNumberFormat="1" applyFont="1" applyFill="1" applyBorder="1" applyAlignment="1" applyProtection="1">
      <alignment vertical="center" wrapText="1"/>
      <protection hidden="1"/>
    </xf>
    <xf numFmtId="0" fontId="23"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8" fillId="3"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4" fillId="3" borderId="0" xfId="0" applyNumberFormat="1" applyFont="1" applyFill="1" applyBorder="1" applyAlignment="1" applyProtection="1">
      <alignment horizontal="left" vertical="top" wrapText="1"/>
      <protection hidden="1"/>
    </xf>
    <xf numFmtId="0" fontId="2" fillId="3" borderId="0" xfId="0"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10" fillId="3" borderId="12"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4" borderId="7" xfId="0" applyFont="1" applyFill="1" applyBorder="1" applyAlignment="1" applyProtection="1">
      <alignment horizontal="center" wrapText="1"/>
      <protection hidden="1"/>
    </xf>
    <xf numFmtId="0" fontId="2" fillId="4" borderId="8" xfId="0" applyFont="1" applyFill="1" applyBorder="1" applyAlignment="1" applyProtection="1">
      <alignment horizontal="center" wrapText="1"/>
      <protection hidden="1"/>
    </xf>
    <xf numFmtId="0" fontId="2" fillId="4" borderId="9" xfId="0" applyFont="1" applyFill="1" applyBorder="1" applyAlignment="1" applyProtection="1">
      <alignment horizontal="center" wrapText="1"/>
      <protection hidden="1"/>
    </xf>
    <xf numFmtId="0" fontId="1" fillId="6" borderId="7" xfId="0" applyFont="1" applyFill="1" applyBorder="1" applyAlignment="1" applyProtection="1">
      <alignment horizontal="left" wrapText="1"/>
      <protection hidden="1"/>
    </xf>
    <xf numFmtId="0" fontId="8" fillId="6" borderId="8" xfId="0" applyFont="1" applyFill="1" applyBorder="1" applyAlignment="1" applyProtection="1">
      <alignment horizontal="left" wrapText="1"/>
      <protection hidden="1"/>
    </xf>
    <xf numFmtId="0" fontId="8" fillId="6" borderId="9" xfId="0" applyFont="1" applyFill="1" applyBorder="1" applyAlignment="1" applyProtection="1">
      <alignment horizontal="left" wrapText="1"/>
      <protection hidden="1"/>
    </xf>
    <xf numFmtId="0" fontId="1" fillId="6" borderId="15" xfId="0" applyFont="1" applyFill="1" applyBorder="1" applyAlignment="1" applyProtection="1">
      <alignment horizontal="left" vertical="center" wrapText="1"/>
    </xf>
    <xf numFmtId="0" fontId="1" fillId="6" borderId="16" xfId="0" applyFont="1" applyFill="1" applyBorder="1" applyAlignment="1" applyProtection="1">
      <alignment horizontal="left" vertical="center" wrapText="1"/>
    </xf>
    <xf numFmtId="0" fontId="1" fillId="6" borderId="17" xfId="0" applyFont="1" applyFill="1" applyBorder="1" applyAlignment="1" applyProtection="1">
      <alignment horizontal="left" vertical="center" wrapText="1"/>
    </xf>
    <xf numFmtId="0" fontId="2" fillId="4" borderId="1" xfId="0" applyFont="1" applyFill="1" applyBorder="1" applyAlignment="1" applyProtection="1">
      <alignment horizontal="center" wrapText="1"/>
      <protection hidden="1"/>
    </xf>
    <xf numFmtId="0" fontId="3" fillId="3" borderId="14" xfId="0" applyFont="1" applyFill="1" applyBorder="1" applyAlignment="1" applyProtection="1">
      <alignment horizontal="center"/>
      <protection hidden="1"/>
    </xf>
    <xf numFmtId="0" fontId="1" fillId="6" borderId="7" xfId="0" applyFont="1" applyFill="1" applyBorder="1" applyAlignment="1" applyProtection="1">
      <alignment horizontal="left" wrapText="1"/>
    </xf>
    <xf numFmtId="0" fontId="1" fillId="6" borderId="8" xfId="0" applyFont="1" applyFill="1" applyBorder="1" applyAlignment="1" applyProtection="1">
      <alignment horizontal="left" wrapText="1"/>
    </xf>
    <xf numFmtId="0" fontId="1" fillId="6" borderId="9" xfId="0" applyFont="1" applyFill="1" applyBorder="1" applyAlignment="1" applyProtection="1">
      <alignment horizontal="left" wrapText="1"/>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26" fillId="6" borderId="7" xfId="0" applyFont="1" applyFill="1" applyBorder="1" applyAlignment="1" applyProtection="1">
      <alignment horizontal="left" vertical="center" wrapText="1"/>
    </xf>
    <xf numFmtId="0" fontId="26" fillId="6" borderId="8" xfId="0" applyFont="1" applyFill="1" applyBorder="1" applyAlignment="1" applyProtection="1">
      <alignment horizontal="left" vertical="center" wrapText="1"/>
    </xf>
    <xf numFmtId="0" fontId="26" fillId="6" borderId="9" xfId="0" applyFont="1" applyFill="1" applyBorder="1" applyAlignment="1" applyProtection="1">
      <alignment horizontal="left" vertical="center" wrapText="1"/>
    </xf>
    <xf numFmtId="0" fontId="0" fillId="5" borderId="7"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5" borderId="9" xfId="0" applyFill="1" applyBorder="1" applyAlignment="1" applyProtection="1">
      <alignment horizontal="center" wrapText="1"/>
      <protection locked="0"/>
    </xf>
    <xf numFmtId="0" fontId="4" fillId="3" borderId="13" xfId="0" applyFont="1" applyFill="1" applyBorder="1" applyAlignment="1" applyProtection="1">
      <alignment horizontal="left" vertical="center"/>
      <protection hidden="1"/>
    </xf>
    <xf numFmtId="0" fontId="9"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0" fillId="0" borderId="0" xfId="0" applyBorder="1" applyAlignment="1" applyProtection="1">
      <alignment wrapText="1"/>
      <protection hidden="1"/>
    </xf>
    <xf numFmtId="0" fontId="8" fillId="0" borderId="1" xfId="0"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168" fontId="8" fillId="0" borderId="7" xfId="0" applyNumberFormat="1" applyFont="1" applyFill="1" applyBorder="1" applyAlignment="1" applyProtection="1">
      <alignment horizontal="center" vertical="center" wrapText="1"/>
      <protection hidden="1"/>
    </xf>
    <xf numFmtId="168" fontId="8" fillId="0" borderId="8" xfId="0" applyNumberFormat="1" applyFont="1" applyFill="1" applyBorder="1" applyAlignment="1" applyProtection="1">
      <alignment horizontal="center" vertical="center" wrapText="1"/>
      <protection hidden="1"/>
    </xf>
    <xf numFmtId="168" fontId="8" fillId="0" borderId="8" xfId="0" applyNumberFormat="1" applyFont="1" applyBorder="1" applyAlignment="1" applyProtection="1">
      <alignment vertical="center"/>
      <protection hidden="1"/>
    </xf>
    <xf numFmtId="168" fontId="8" fillId="0" borderId="9" xfId="0" applyNumberFormat="1" applyFont="1" applyBorder="1" applyAlignment="1" applyProtection="1">
      <alignment vertical="center"/>
      <protection hidden="1"/>
    </xf>
    <xf numFmtId="0" fontId="1" fillId="0" borderId="1" xfId="0" applyFont="1" applyFill="1" applyBorder="1" applyAlignment="1" applyProtection="1">
      <alignment vertical="center" wrapText="1"/>
      <protection hidden="1"/>
    </xf>
    <xf numFmtId="0" fontId="1" fillId="0" borderId="7"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xf numFmtId="0" fontId="1" fillId="0" borderId="9" xfId="0" applyFont="1" applyBorder="1" applyAlignment="1" applyProtection="1">
      <alignment horizontal="right" vertical="center"/>
      <protection hidden="1"/>
    </xf>
    <xf numFmtId="0" fontId="2" fillId="4" borderId="1" xfId="0" applyFont="1" applyFill="1" applyBorder="1" applyAlignment="1" applyProtection="1">
      <alignment horizontal="center" vertical="center" wrapText="1"/>
      <protection hidden="1"/>
    </xf>
    <xf numFmtId="0" fontId="0" fillId="0" borderId="1" xfId="0" applyBorder="1" applyAlignment="1" applyProtection="1">
      <alignment vertical="center"/>
      <protection hidden="1"/>
    </xf>
    <xf numFmtId="0" fontId="1" fillId="0" borderId="7"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1" fillId="3" borderId="7" xfId="0" applyFont="1" applyFill="1" applyBorder="1" applyAlignment="1" applyProtection="1">
      <alignment horizontal="right" vertical="center"/>
      <protection hidden="1"/>
    </xf>
    <xf numFmtId="0" fontId="1" fillId="3" borderId="8" xfId="0" applyFont="1" applyFill="1" applyBorder="1" applyAlignment="1" applyProtection="1">
      <alignment horizontal="right" vertical="center"/>
      <protection hidden="1"/>
    </xf>
    <xf numFmtId="0" fontId="1" fillId="3" borderId="9" xfId="0" applyFont="1" applyFill="1" applyBorder="1" applyAlignment="1" applyProtection="1">
      <alignment horizontal="right" vertical="center"/>
      <protection hidden="1"/>
    </xf>
    <xf numFmtId="0" fontId="1" fillId="0" borderId="7" xfId="0" applyFont="1" applyBorder="1" applyAlignment="1" applyProtection="1">
      <alignment horizontal="right" vertical="center" wrapText="1"/>
      <protection hidden="1"/>
    </xf>
    <xf numFmtId="0" fontId="1" fillId="0" borderId="8" xfId="0" applyFont="1" applyBorder="1" applyAlignment="1" applyProtection="1">
      <alignment horizontal="right" vertical="center" wrapText="1"/>
      <protection hidden="1"/>
    </xf>
    <xf numFmtId="0" fontId="1" fillId="0" borderId="9" xfId="0" applyFont="1" applyBorder="1" applyAlignment="1" applyProtection="1">
      <alignment horizontal="right" vertical="center" wrapText="1"/>
      <protection hidden="1"/>
    </xf>
    <xf numFmtId="0" fontId="10" fillId="3" borderId="12" xfId="0" applyNumberFormat="1" applyFont="1" applyFill="1" applyBorder="1" applyAlignment="1" applyProtection="1">
      <alignment horizontal="center" vertical="center" wrapText="1"/>
      <protection hidden="1"/>
    </xf>
    <xf numFmtId="0" fontId="1" fillId="3" borderId="1" xfId="0" applyFont="1" applyFill="1" applyBorder="1" applyAlignment="1" applyProtection="1">
      <alignment vertical="center" wrapText="1"/>
      <protection hidden="1"/>
    </xf>
    <xf numFmtId="199" fontId="8" fillId="6" borderId="1" xfId="0" applyNumberFormat="1" applyFont="1" applyFill="1" applyBorder="1" applyAlignment="1" applyProtection="1">
      <alignment horizontal="center" vertical="center" wrapText="1"/>
      <protection hidden="1"/>
    </xf>
    <xf numFmtId="199" fontId="8" fillId="5"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wrapText="1"/>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vertical="center"/>
      <protection hidden="1"/>
    </xf>
    <xf numFmtId="199" fontId="7" fillId="3" borderId="1" xfId="0" applyNumberFormat="1" applyFont="1" applyFill="1" applyBorder="1" applyAlignment="1" applyProtection="1">
      <alignment horizontal="center" vertical="center" wrapText="1"/>
      <protection hidden="1"/>
    </xf>
    <xf numFmtId="0" fontId="1" fillId="0" borderId="7" xfId="6" applyBorder="1" applyAlignment="1" applyProtection="1">
      <alignment horizontal="right" vertical="center"/>
      <protection hidden="1"/>
    </xf>
    <xf numFmtId="0" fontId="1" fillId="0" borderId="8" xfId="6" applyBorder="1" applyAlignment="1" applyProtection="1">
      <alignment horizontal="right" vertical="center"/>
      <protection hidden="1"/>
    </xf>
    <xf numFmtId="0" fontId="1" fillId="0" borderId="9" xfId="6" applyBorder="1" applyAlignment="1" applyProtection="1">
      <alignment horizontal="right" vertical="center"/>
      <protection hidden="1"/>
    </xf>
    <xf numFmtId="0" fontId="1" fillId="3" borderId="1" xfId="6" applyFill="1" applyBorder="1" applyAlignment="1" applyProtection="1">
      <alignment vertical="center" wrapText="1"/>
      <protection hidden="1"/>
    </xf>
    <xf numFmtId="0" fontId="1" fillId="0" borderId="1" xfId="6" applyBorder="1" applyAlignment="1" applyProtection="1">
      <alignment vertical="center"/>
      <protection hidden="1"/>
    </xf>
    <xf numFmtId="199" fontId="1" fillId="6" borderId="1" xfId="6" applyNumberFormat="1" applyFill="1" applyBorder="1" applyAlignment="1" applyProtection="1">
      <alignment horizontal="center" vertical="center" wrapText="1"/>
      <protection hidden="1"/>
    </xf>
    <xf numFmtId="199" fontId="1" fillId="5" borderId="1" xfId="6" applyNumberFormat="1" applyFill="1" applyBorder="1" applyAlignment="1" applyProtection="1">
      <alignment horizontal="center" vertical="center" wrapText="1"/>
      <protection locked="0"/>
    </xf>
    <xf numFmtId="0" fontId="7" fillId="3" borderId="1" xfId="6" applyFont="1" applyFill="1" applyBorder="1" applyAlignment="1" applyProtection="1">
      <alignment vertical="center" wrapText="1"/>
      <protection hidden="1"/>
    </xf>
    <xf numFmtId="0" fontId="7" fillId="0" borderId="1" xfId="6" applyFont="1" applyBorder="1" applyAlignment="1" applyProtection="1">
      <alignment vertical="center" wrapText="1"/>
      <protection hidden="1"/>
    </xf>
    <xf numFmtId="0" fontId="7" fillId="0" borderId="1" xfId="6" applyFont="1" applyBorder="1" applyAlignment="1" applyProtection="1">
      <alignment vertical="center"/>
      <protection hidden="1"/>
    </xf>
    <xf numFmtId="199" fontId="7" fillId="3" borderId="1" xfId="6" applyNumberFormat="1" applyFont="1" applyFill="1" applyBorder="1" applyAlignment="1" applyProtection="1">
      <alignment horizontal="center" vertical="center" wrapText="1"/>
      <protection hidden="1"/>
    </xf>
    <xf numFmtId="0" fontId="1" fillId="0" borderId="7" xfId="6" applyBorder="1" applyAlignment="1" applyProtection="1">
      <alignment horizontal="right" vertical="center" wrapText="1"/>
      <protection hidden="1"/>
    </xf>
    <xf numFmtId="0" fontId="1" fillId="0" borderId="8" xfId="6" applyBorder="1" applyAlignment="1" applyProtection="1">
      <alignment horizontal="right" vertical="center" wrapText="1"/>
      <protection hidden="1"/>
    </xf>
    <xf numFmtId="0" fontId="1" fillId="0" borderId="9" xfId="6" applyBorder="1" applyAlignment="1" applyProtection="1">
      <alignment horizontal="right" vertical="center" wrapText="1"/>
      <protection hidden="1"/>
    </xf>
    <xf numFmtId="0" fontId="2" fillId="4" borderId="1" xfId="6" applyFont="1" applyFill="1" applyBorder="1" applyAlignment="1" applyProtection="1">
      <alignment horizontal="center" vertical="center" wrapText="1"/>
      <protection hidden="1"/>
    </xf>
    <xf numFmtId="0" fontId="1" fillId="0" borderId="7" xfId="6" applyBorder="1" applyAlignment="1" applyProtection="1">
      <alignment horizontal="left" vertical="center" wrapText="1"/>
      <protection hidden="1"/>
    </xf>
    <xf numFmtId="0" fontId="1" fillId="0" borderId="8" xfId="6" applyBorder="1" applyAlignment="1" applyProtection="1">
      <alignment horizontal="left" vertical="center" wrapText="1"/>
      <protection hidden="1"/>
    </xf>
    <xf numFmtId="0" fontId="1" fillId="0" borderId="9" xfId="6" applyBorder="1" applyAlignment="1" applyProtection="1">
      <alignment horizontal="left" vertical="center" wrapText="1"/>
      <protection hidden="1"/>
    </xf>
    <xf numFmtId="0" fontId="1" fillId="2" borderId="7" xfId="6" applyFill="1" applyBorder="1" applyAlignment="1" applyProtection="1">
      <alignment horizontal="center" vertical="center" wrapText="1"/>
      <protection locked="0"/>
    </xf>
    <xf numFmtId="0" fontId="1" fillId="2" borderId="8" xfId="6" applyFill="1" applyBorder="1" applyAlignment="1" applyProtection="1">
      <alignment horizontal="center" vertical="center" wrapText="1"/>
      <protection locked="0"/>
    </xf>
    <xf numFmtId="0" fontId="1" fillId="2" borderId="9" xfId="6"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protection hidden="1"/>
    </xf>
    <xf numFmtId="0" fontId="1" fillId="4" borderId="1" xfId="6" applyFill="1" applyBorder="1" applyAlignment="1" applyProtection="1">
      <alignment horizontal="center" vertical="center"/>
      <protection hidden="1"/>
    </xf>
    <xf numFmtId="0" fontId="1" fillId="3" borderId="1" xfId="6" applyFill="1" applyBorder="1" applyAlignment="1" applyProtection="1">
      <alignment horizontal="right" vertical="center"/>
      <protection hidden="1"/>
    </xf>
    <xf numFmtId="0" fontId="1" fillId="2" borderId="7" xfId="6" applyFill="1" applyBorder="1" applyAlignment="1" applyProtection="1">
      <alignment horizontal="left" vertical="center" wrapText="1"/>
      <protection locked="0"/>
    </xf>
    <xf numFmtId="0" fontId="1" fillId="2" borderId="9" xfId="6" applyFill="1" applyBorder="1" applyAlignment="1" applyProtection="1">
      <alignment horizontal="left" vertical="center" wrapText="1"/>
      <protection locked="0"/>
    </xf>
    <xf numFmtId="0" fontId="4" fillId="3" borderId="13" xfId="6" applyFont="1" applyFill="1" applyBorder="1" applyAlignment="1" applyProtection="1">
      <alignment horizontal="left" vertical="center"/>
      <protection hidden="1"/>
    </xf>
    <xf numFmtId="0" fontId="9" fillId="3" borderId="0" xfId="6" applyFont="1" applyFill="1" applyAlignment="1" applyProtection="1">
      <alignment vertical="center" wrapText="1"/>
      <protection hidden="1"/>
    </xf>
    <xf numFmtId="0" fontId="5" fillId="3" borderId="0" xfId="6" applyFont="1" applyFill="1" applyAlignment="1" applyProtection="1">
      <alignment vertical="center" wrapText="1"/>
      <protection hidden="1"/>
    </xf>
    <xf numFmtId="0" fontId="1" fillId="0" borderId="0" xfId="6" applyAlignment="1" applyProtection="1">
      <alignment wrapText="1"/>
      <protection hidden="1"/>
    </xf>
    <xf numFmtId="0" fontId="1" fillId="0" borderId="1" xfId="6" applyBorder="1" applyAlignment="1" applyProtection="1">
      <alignment vertical="center" wrapText="1"/>
      <protection hidden="1"/>
    </xf>
    <xf numFmtId="168" fontId="0" fillId="0" borderId="7" xfId="0" applyNumberFormat="1" applyBorder="1" applyAlignment="1" applyProtection="1">
      <alignment horizontal="center" vertical="center" wrapText="1"/>
      <protection hidden="1"/>
    </xf>
    <xf numFmtId="168" fontId="0" fillId="0" borderId="8" xfId="0" applyNumberFormat="1" applyBorder="1" applyAlignment="1" applyProtection="1">
      <alignment horizontal="center" vertical="center" wrapText="1"/>
      <protection hidden="1"/>
    </xf>
    <xf numFmtId="168" fontId="0" fillId="0" borderId="8" xfId="0" applyNumberFormat="1" applyBorder="1" applyAlignment="1" applyProtection="1">
      <alignment vertical="center"/>
      <protection hidden="1"/>
    </xf>
    <xf numFmtId="168" fontId="0" fillId="0" borderId="9" xfId="0" applyNumberFormat="1" applyBorder="1" applyAlignment="1" applyProtection="1">
      <alignment vertical="center"/>
      <protection hidden="1"/>
    </xf>
    <xf numFmtId="0" fontId="1" fillId="3" borderId="7" xfId="6" applyFill="1" applyBorder="1" applyAlignment="1" applyProtection="1">
      <alignment horizontal="right" vertical="center"/>
      <protection hidden="1"/>
    </xf>
    <xf numFmtId="0" fontId="1" fillId="3" borderId="8" xfId="6" applyFill="1" applyBorder="1" applyAlignment="1" applyProtection="1">
      <alignment horizontal="right" vertical="center"/>
      <protection hidden="1"/>
    </xf>
    <xf numFmtId="0" fontId="1" fillId="3" borderId="9" xfId="6" applyFill="1" applyBorder="1" applyAlignment="1" applyProtection="1">
      <alignment horizontal="right" vertical="center"/>
      <protection hidden="1"/>
    </xf>
    <xf numFmtId="3" fontId="1" fillId="2" borderId="7" xfId="6" applyNumberFormat="1" applyFill="1" applyBorder="1" applyAlignment="1" applyProtection="1">
      <alignment horizontal="center" vertical="center" wrapText="1"/>
      <protection locked="0"/>
    </xf>
    <xf numFmtId="3" fontId="1" fillId="2" borderId="8" xfId="6" applyNumberFormat="1" applyFill="1" applyBorder="1" applyAlignment="1" applyProtection="1">
      <alignment horizontal="center" vertical="center" wrapText="1"/>
      <protection locked="0"/>
    </xf>
    <xf numFmtId="3" fontId="1" fillId="2" borderId="9" xfId="6" applyNumberFormat="1" applyFill="1" applyBorder="1" applyAlignment="1" applyProtection="1">
      <alignment horizontal="center" vertical="center" wrapText="1"/>
      <protection locked="0"/>
    </xf>
    <xf numFmtId="0" fontId="1" fillId="0" borderId="1" xfId="6" applyBorder="1" applyAlignment="1">
      <alignment horizontal="right"/>
    </xf>
    <xf numFmtId="0" fontId="13" fillId="3" borderId="0" xfId="0" applyFont="1" applyFill="1" applyBorder="1" applyAlignment="1" applyProtection="1">
      <alignment horizontal="left" vertical="center" wrapText="1"/>
      <protection hidden="1"/>
    </xf>
    <xf numFmtId="0" fontId="13" fillId="3" borderId="2" xfId="0" applyFont="1" applyFill="1" applyBorder="1" applyAlignment="1" applyProtection="1">
      <alignment horizontal="left" vertical="center" wrapText="1"/>
      <protection hidden="1"/>
    </xf>
    <xf numFmtId="0" fontId="2" fillId="4" borderId="21" xfId="6" applyFont="1" applyFill="1" applyBorder="1" applyAlignment="1" applyProtection="1">
      <alignment horizontal="center" vertical="center" wrapText="1"/>
      <protection hidden="1"/>
    </xf>
    <xf numFmtId="0" fontId="2" fillId="4" borderId="0" xfId="6" applyFont="1" applyFill="1" applyBorder="1" applyAlignment="1" applyProtection="1">
      <alignment horizontal="center" vertical="center" wrapText="1"/>
      <protection hidden="1"/>
    </xf>
    <xf numFmtId="0" fontId="4" fillId="3" borderId="13" xfId="6" applyFont="1" applyFill="1" applyBorder="1" applyAlignment="1" applyProtection="1">
      <alignment horizontal="left" vertical="center" wrapText="1"/>
      <protection hidden="1"/>
    </xf>
    <xf numFmtId="0" fontId="9" fillId="3" borderId="0" xfId="6" applyFont="1" applyFill="1" applyBorder="1" applyAlignment="1" applyProtection="1">
      <alignment vertical="center" wrapText="1"/>
      <protection hidden="1"/>
    </xf>
    <xf numFmtId="0" fontId="5" fillId="3" borderId="0" xfId="6" applyFont="1" applyFill="1" applyBorder="1" applyAlignment="1" applyProtection="1">
      <alignment vertical="center" wrapText="1"/>
      <protection hidden="1"/>
    </xf>
    <xf numFmtId="0" fontId="1" fillId="0" borderId="0" xfId="6" applyBorder="1" applyAlignment="1" applyProtection="1">
      <alignment wrapText="1"/>
      <protection hidden="1"/>
    </xf>
    <xf numFmtId="0" fontId="1" fillId="0" borderId="7" xfId="6" applyBorder="1" applyAlignment="1" applyProtection="1">
      <alignment horizontal="center" vertical="center"/>
      <protection hidden="1"/>
    </xf>
    <xf numFmtId="0" fontId="1" fillId="0" borderId="8" xfId="6" applyBorder="1" applyAlignment="1" applyProtection="1">
      <alignment horizontal="center" vertical="center"/>
      <protection hidden="1"/>
    </xf>
    <xf numFmtId="0" fontId="1" fillId="0" borderId="9" xfId="6" applyBorder="1" applyAlignment="1" applyProtection="1">
      <alignment horizontal="center" vertical="center"/>
      <protection hidden="1"/>
    </xf>
    <xf numFmtId="3" fontId="0" fillId="2" borderId="7" xfId="0" applyNumberFormat="1" applyFill="1" applyBorder="1" applyAlignment="1" applyProtection="1">
      <alignment horizontal="center" vertical="center" wrapText="1"/>
      <protection locked="0"/>
    </xf>
    <xf numFmtId="3" fontId="0" fillId="2" borderId="8" xfId="0" applyNumberFormat="1" applyFill="1" applyBorder="1" applyAlignment="1" applyProtection="1">
      <alignment horizontal="center" vertical="center" wrapText="1"/>
      <protection locked="0"/>
    </xf>
    <xf numFmtId="3" fontId="0" fillId="2" borderId="9" xfId="0" applyNumberFormat="1" applyFill="1" applyBorder="1" applyAlignment="1" applyProtection="1">
      <alignment horizontal="center" vertical="center" wrapText="1"/>
      <protection locked="0"/>
    </xf>
    <xf numFmtId="0" fontId="1" fillId="0" borderId="1" xfId="0" applyFont="1" applyBorder="1" applyAlignment="1">
      <alignment horizontal="right"/>
    </xf>
    <xf numFmtId="0" fontId="1" fillId="6" borderId="0" xfId="0" applyFont="1" applyFill="1" applyBorder="1" applyAlignment="1">
      <alignment horizontal="right"/>
    </xf>
    <xf numFmtId="0" fontId="4" fillId="3" borderId="13" xfId="0" applyFont="1" applyFill="1" applyBorder="1" applyAlignment="1" applyProtection="1">
      <alignment horizontal="left" vertical="center" wrapText="1"/>
      <protection hidden="1"/>
    </xf>
    <xf numFmtId="0" fontId="2" fillId="4" borderId="21" xfId="0"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cellXfs>
  <cellStyles count="48">
    <cellStyle name="0ohneP" xfId="8"/>
    <cellStyle name="10mitP" xfId="9"/>
    <cellStyle name="12mitP" xfId="10"/>
    <cellStyle name="12ohneP" xfId="11"/>
    <cellStyle name="13mitP" xfId="12"/>
    <cellStyle name="1mitP" xfId="13"/>
    <cellStyle name="1ohneP" xfId="14"/>
    <cellStyle name="2mitP" xfId="15"/>
    <cellStyle name="2ohneP" xfId="16"/>
    <cellStyle name="2x indented GHG Textfiels" xfId="17"/>
    <cellStyle name="3mitP" xfId="18"/>
    <cellStyle name="3ohneP" xfId="19"/>
    <cellStyle name="4mitP" xfId="20"/>
    <cellStyle name="4ohneP" xfId="21"/>
    <cellStyle name="5x indented GHG Textfiels" xfId="22"/>
    <cellStyle name="6mitP" xfId="23"/>
    <cellStyle name="6ohneP" xfId="24"/>
    <cellStyle name="7mitP" xfId="25"/>
    <cellStyle name="9mitP" xfId="26"/>
    <cellStyle name="9ohneP" xfId="27"/>
    <cellStyle name="A4 Auto Format" xfId="28"/>
    <cellStyle name="A4 Gg" xfId="29"/>
    <cellStyle name="A4 kg" xfId="30"/>
    <cellStyle name="A4 kt" xfId="31"/>
    <cellStyle name="A4 No Format" xfId="32"/>
    <cellStyle name="A4 Normal" xfId="33"/>
    <cellStyle name="A4 Stck" xfId="34"/>
    <cellStyle name="A4 Stk" xfId="35"/>
    <cellStyle name="A4 T.Stk" xfId="36"/>
    <cellStyle name="A4 TJ" xfId="37"/>
    <cellStyle name="A4 TStk" xfId="38"/>
    <cellStyle name="A4 Year" xfId="39"/>
    <cellStyle name="Bold GHG Numbers (0.00)" xfId="40"/>
    <cellStyle name="Euro" xfId="1"/>
    <cellStyle name="Euro 2" xfId="41"/>
    <cellStyle name="Headline" xfId="42"/>
    <cellStyle name="Komma" xfId="3" builtinId="3"/>
    <cellStyle name="Komma 2" xfId="7"/>
    <cellStyle name="Komma 3" xfId="47"/>
    <cellStyle name="mitP" xfId="43"/>
    <cellStyle name="Normal GHG Numbers (0.00)" xfId="44"/>
    <cellStyle name="Normal GHG Textfiels Bold" xfId="45"/>
    <cellStyle name="Normal GHG whole table" xfId="46"/>
    <cellStyle name="Prozent 2" xfId="5"/>
    <cellStyle name="Standard" xfId="0" builtinId="0"/>
    <cellStyle name="Standard 2" xfId="2"/>
    <cellStyle name="Standard 2 2" xfId="6"/>
    <cellStyle name="Standard 3" xfId="4"/>
  </cellStyles>
  <dxfs count="48">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fgColor auto="1"/>
          <bgColor rgb="FFE6B8B9"/>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6B8B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8</xdr:col>
      <xdr:colOff>104775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158750</xdr:colOff>
      <xdr:row>1</xdr:row>
      <xdr:rowOff>19050</xdr:rowOff>
    </xdr:from>
    <xdr:to>
      <xdr:col>4</xdr:col>
      <xdr:colOff>1875287</xdr:colOff>
      <xdr:row>1</xdr:row>
      <xdr:rowOff>921260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0200" y="184150"/>
          <a:ext cx="2459487"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95250</xdr:rowOff>
    </xdr:from>
    <xdr:to>
      <xdr:col>7</xdr:col>
      <xdr:colOff>269081</xdr:colOff>
      <xdr:row>2</xdr:row>
      <xdr:rowOff>779325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6343650" y="314325"/>
          <a:ext cx="1259681" cy="846000"/>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394231</xdr:colOff>
      <xdr:row>7</xdr:row>
      <xdr:rowOff>149489</xdr:rowOff>
    </xdr:from>
    <xdr:ext cx="2600740" cy="682238"/>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395481" y="2483114"/>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maximal 8.760 jährliche Betriebsstunden </a:t>
          </a:r>
        </a:p>
        <a:p>
          <a:r>
            <a:rPr lang="de-DE" sz="1000">
              <a:latin typeface="Arial" panose="020B0604020202020204" pitchFamily="34" charset="0"/>
              <a:cs typeface="Arial" panose="020B0604020202020204" pitchFamily="34" charset="0"/>
            </a:rPr>
            <a:t>- Korrekturfaktor zwischen </a:t>
          </a:r>
          <a:r>
            <a:rPr lang="de-DE" sz="1000">
              <a:solidFill>
                <a:srgbClr val="FF0000"/>
              </a:solidFill>
              <a:latin typeface="Arial" panose="020B0604020202020204" pitchFamily="34" charset="0"/>
              <a:cs typeface="Arial" panose="020B0604020202020204" pitchFamily="34" charset="0"/>
            </a:rPr>
            <a:t>0 </a:t>
          </a:r>
          <a:r>
            <a:rPr lang="de-DE" sz="1000" baseline="0">
              <a:solidFill>
                <a:srgbClr val="FF0000"/>
              </a:solidFill>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und </a:t>
          </a:r>
          <a:r>
            <a:rPr lang="de-DE" sz="1000" baseline="0">
              <a:solidFill>
                <a:srgbClr val="FF0000"/>
              </a:solidFill>
              <a:latin typeface="Arial" panose="020B0604020202020204" pitchFamily="34" charset="0"/>
              <a:cs typeface="Arial" panose="020B0604020202020204" pitchFamily="34" charset="0"/>
            </a:rPr>
            <a:t> 1</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twoCellAnchor>
    <xdr:from>
      <xdr:col>8</xdr:col>
      <xdr:colOff>654843</xdr:colOff>
      <xdr:row>1</xdr:row>
      <xdr:rowOff>130967</xdr:rowOff>
    </xdr:from>
    <xdr:to>
      <xdr:col>10</xdr:col>
      <xdr:colOff>0</xdr:colOff>
      <xdr:row>2</xdr:row>
      <xdr:rowOff>88105</xdr:rowOff>
    </xdr:to>
    <xdr:grpSp>
      <xdr:nvGrpSpPr>
        <xdr:cNvPr id="3" name="Gruppieren 15">
          <a:extLst>
            <a:ext uri="{FF2B5EF4-FFF2-40B4-BE49-F238E27FC236}">
              <a16:creationId xmlns:a16="http://schemas.microsoft.com/office/drawing/2014/main" id="{00000000-0008-0000-0200-000003000000}"/>
            </a:ext>
          </a:extLst>
        </xdr:cNvPr>
        <xdr:cNvGrpSpPr>
          <a:grpSpLocks/>
        </xdr:cNvGrpSpPr>
      </xdr:nvGrpSpPr>
      <xdr:grpSpPr bwMode="auto">
        <a:xfrm>
          <a:off x="8632031" y="297655"/>
          <a:ext cx="2035969" cy="1076325"/>
          <a:chOff x="7880203" y="179939"/>
          <a:chExt cx="1417328" cy="825148"/>
        </a:xfrm>
      </xdr:grpSpPr>
      <xdr:grpSp>
        <xdr:nvGrpSpPr>
          <xdr:cNvPr id="4" name="Gruppieren 9">
            <a:extLst>
              <a:ext uri="{FF2B5EF4-FFF2-40B4-BE49-F238E27FC236}">
                <a16:creationId xmlns:a16="http://schemas.microsoft.com/office/drawing/2014/main" id="{00000000-0008-0000-02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2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2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2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2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2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2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2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2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2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2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11</xdr:col>
      <xdr:colOff>295012</xdr:colOff>
      <xdr:row>19</xdr:row>
      <xdr:rowOff>455082</xdr:rowOff>
    </xdr:from>
    <xdr:ext cx="2600740" cy="682238"/>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10899512" y="6201832"/>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r>
            <a:rPr lang="de-DE" sz="1000" baseline="0">
              <a:latin typeface="Arial" panose="020B0604020202020204" pitchFamily="34" charset="0"/>
              <a:cs typeface="Arial" panose="020B0604020202020204" pitchFamily="34" charset="0"/>
            </a:rPr>
            <a:t> die Mindestanforderungen für neue Motoren und Pumpen im technischen Annex der Richtlinie.</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12</xdr:col>
      <xdr:colOff>267231</xdr:colOff>
      <xdr:row>7</xdr:row>
      <xdr:rowOff>157427</xdr:rowOff>
    </xdr:from>
    <xdr:ext cx="2600740" cy="682238"/>
    <xdr:sp macro="" textlink="">
      <xdr:nvSpPr>
        <xdr:cNvPr id="14" name="Textfeld 13">
          <a:extLst>
            <a:ext uri="{FF2B5EF4-FFF2-40B4-BE49-F238E27FC236}">
              <a16:creationId xmlns:a16="http://schemas.microsoft.com/office/drawing/2014/main" id="{00000000-0008-0000-0300-00000E000000}"/>
            </a:ext>
          </a:extLst>
        </xdr:cNvPr>
        <xdr:cNvSpPr txBox="1"/>
      </xdr:nvSpPr>
      <xdr:spPr>
        <a:xfrm>
          <a:off x="11117794" y="2483115"/>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maximal 8.760 jährliche Betriebsstunden </a:t>
          </a:r>
        </a:p>
        <a:p>
          <a:r>
            <a:rPr lang="de-DE" sz="1000">
              <a:latin typeface="Arial" panose="020B0604020202020204" pitchFamily="34" charset="0"/>
              <a:cs typeface="Arial" panose="020B0604020202020204" pitchFamily="34" charset="0"/>
            </a:rPr>
            <a:t>- Korrekturfaktor zwischen </a:t>
          </a:r>
          <a:r>
            <a:rPr lang="de-DE" sz="1000">
              <a:solidFill>
                <a:sysClr val="windowText" lastClr="000000"/>
              </a:solidFill>
              <a:latin typeface="Arial" panose="020B0604020202020204" pitchFamily="34" charset="0"/>
              <a:cs typeface="Arial" panose="020B0604020202020204" pitchFamily="34" charset="0"/>
            </a:rPr>
            <a:t>0 und </a:t>
          </a:r>
          <a:r>
            <a:rPr lang="de-DE" sz="1000" baseline="0">
              <a:solidFill>
                <a:sysClr val="windowText" lastClr="000000"/>
              </a:solidFill>
              <a:latin typeface="Arial" panose="020B0604020202020204" pitchFamily="34" charset="0"/>
              <a:cs typeface="Arial" panose="020B0604020202020204" pitchFamily="34" charset="0"/>
            </a:rPr>
            <a:t>1</a:t>
          </a:r>
          <a:endParaRPr lang="de-DE" sz="1000">
            <a:solidFill>
              <a:sysClr val="windowText" lastClr="000000"/>
            </a:solidFill>
            <a:latin typeface="Arial" panose="020B0604020202020204" pitchFamily="34" charset="0"/>
            <a:cs typeface="Arial" panose="020B0604020202020204" pitchFamily="34" charset="0"/>
          </a:endParaRPr>
        </a:p>
      </xdr:txBody>
    </xdr:sp>
    <xdr:clientData fPrintsWithSheet="0"/>
  </xdr:oneCellAnchor>
  <xdr:twoCellAnchor>
    <xdr:from>
      <xdr:col>9</xdr:col>
      <xdr:colOff>654843</xdr:colOff>
      <xdr:row>1</xdr:row>
      <xdr:rowOff>130967</xdr:rowOff>
    </xdr:from>
    <xdr:to>
      <xdr:col>11</xdr:col>
      <xdr:colOff>0</xdr:colOff>
      <xdr:row>2</xdr:row>
      <xdr:rowOff>88105</xdr:rowOff>
    </xdr:to>
    <xdr:grpSp>
      <xdr:nvGrpSpPr>
        <xdr:cNvPr id="15" name="Gruppieren 15">
          <a:extLst>
            <a:ext uri="{FF2B5EF4-FFF2-40B4-BE49-F238E27FC236}">
              <a16:creationId xmlns:a16="http://schemas.microsoft.com/office/drawing/2014/main" id="{00000000-0008-0000-0300-00000F000000}"/>
            </a:ext>
          </a:extLst>
        </xdr:cNvPr>
        <xdr:cNvGrpSpPr>
          <a:grpSpLocks/>
        </xdr:cNvGrpSpPr>
      </xdr:nvGrpSpPr>
      <xdr:grpSpPr bwMode="auto">
        <a:xfrm>
          <a:off x="9905999" y="297655"/>
          <a:ext cx="1845470" cy="1076325"/>
          <a:chOff x="7880203" y="179939"/>
          <a:chExt cx="1417328" cy="825148"/>
        </a:xfrm>
      </xdr:grpSpPr>
      <xdr:grpSp>
        <xdr:nvGrpSpPr>
          <xdr:cNvPr id="16" name="Gruppieren 9">
            <a:extLst>
              <a:ext uri="{FF2B5EF4-FFF2-40B4-BE49-F238E27FC236}">
                <a16:creationId xmlns:a16="http://schemas.microsoft.com/office/drawing/2014/main" id="{00000000-0008-0000-0300-000010000000}"/>
              </a:ext>
            </a:extLst>
          </xdr:cNvPr>
          <xdr:cNvGrpSpPr>
            <a:grpSpLocks/>
          </xdr:cNvGrpSpPr>
        </xdr:nvGrpSpPr>
        <xdr:grpSpPr bwMode="auto">
          <a:xfrm>
            <a:off x="7880203" y="179939"/>
            <a:ext cx="1417328" cy="825148"/>
            <a:chOff x="7880203" y="179939"/>
            <a:chExt cx="1417328" cy="825148"/>
          </a:xfrm>
        </xdr:grpSpPr>
        <xdr:sp macro="" textlink="">
          <xdr:nvSpPr>
            <xdr:cNvPr id="22" name="Rechteck 1">
              <a:extLst>
                <a:ext uri="{FF2B5EF4-FFF2-40B4-BE49-F238E27FC236}">
                  <a16:creationId xmlns:a16="http://schemas.microsoft.com/office/drawing/2014/main" id="{00000000-0008-0000-0300-000016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23" name="Rechteck 2">
              <a:extLst>
                <a:ext uri="{FF2B5EF4-FFF2-40B4-BE49-F238E27FC236}">
                  <a16:creationId xmlns:a16="http://schemas.microsoft.com/office/drawing/2014/main" id="{00000000-0008-0000-0300-000017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24" name="Rechteck 5">
              <a:extLst>
                <a:ext uri="{FF2B5EF4-FFF2-40B4-BE49-F238E27FC236}">
                  <a16:creationId xmlns:a16="http://schemas.microsoft.com/office/drawing/2014/main" id="{00000000-0008-0000-0300-000018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25" name="Rechteck 6">
              <a:extLst>
                <a:ext uri="{FF2B5EF4-FFF2-40B4-BE49-F238E27FC236}">
                  <a16:creationId xmlns:a16="http://schemas.microsoft.com/office/drawing/2014/main" id="{00000000-0008-0000-0300-000019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26" name="Rechteck 7">
              <a:extLst>
                <a:ext uri="{FF2B5EF4-FFF2-40B4-BE49-F238E27FC236}">
                  <a16:creationId xmlns:a16="http://schemas.microsoft.com/office/drawing/2014/main" id="{00000000-0008-0000-0300-00001A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17" name="Gruppieren 14">
            <a:extLst>
              <a:ext uri="{FF2B5EF4-FFF2-40B4-BE49-F238E27FC236}">
                <a16:creationId xmlns:a16="http://schemas.microsoft.com/office/drawing/2014/main" id="{00000000-0008-0000-0300-000011000000}"/>
              </a:ext>
            </a:extLst>
          </xdr:cNvPr>
          <xdr:cNvGrpSpPr>
            <a:grpSpLocks/>
          </xdr:cNvGrpSpPr>
        </xdr:nvGrpSpPr>
        <xdr:grpSpPr bwMode="auto">
          <a:xfrm>
            <a:off x="8203620" y="215430"/>
            <a:ext cx="1008301" cy="745294"/>
            <a:chOff x="8203620" y="215430"/>
            <a:chExt cx="1008301" cy="745294"/>
          </a:xfrm>
        </xdr:grpSpPr>
        <xdr:sp macro="" textlink="">
          <xdr:nvSpPr>
            <xdr:cNvPr id="18" name="Rechteck 17">
              <a:extLst>
                <a:ext uri="{FF2B5EF4-FFF2-40B4-BE49-F238E27FC236}">
                  <a16:creationId xmlns:a16="http://schemas.microsoft.com/office/drawing/2014/main" id="{00000000-0008-0000-0300-000012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19" name="Rechteck 18">
              <a:extLst>
                <a:ext uri="{FF2B5EF4-FFF2-40B4-BE49-F238E27FC236}">
                  <a16:creationId xmlns:a16="http://schemas.microsoft.com/office/drawing/2014/main" id="{00000000-0008-0000-0300-000013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20" name="Rechteck 19">
              <a:extLst>
                <a:ext uri="{FF2B5EF4-FFF2-40B4-BE49-F238E27FC236}">
                  <a16:creationId xmlns:a16="http://schemas.microsoft.com/office/drawing/2014/main" id="{00000000-0008-0000-0300-000014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21" name="Rechteck 20">
              <a:extLst>
                <a:ext uri="{FF2B5EF4-FFF2-40B4-BE49-F238E27FC236}">
                  <a16:creationId xmlns:a16="http://schemas.microsoft.com/office/drawing/2014/main" id="{00000000-0008-0000-0300-000015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12</xdr:col>
      <xdr:colOff>248822</xdr:colOff>
      <xdr:row>20</xdr:row>
      <xdr:rowOff>39688</xdr:rowOff>
    </xdr:from>
    <xdr:ext cx="2600740" cy="1272143"/>
    <xdr:sp macro="" textlink="">
      <xdr:nvSpPr>
        <xdr:cNvPr id="28" name="Textfeld 27">
          <a:extLst>
            <a:ext uri="{FF2B5EF4-FFF2-40B4-BE49-F238E27FC236}">
              <a16:creationId xmlns:a16="http://schemas.microsoft.com/office/drawing/2014/main" id="{CA049F72-571D-4EA1-BB62-DB54199BB463}"/>
            </a:ext>
          </a:extLst>
        </xdr:cNvPr>
        <xdr:cNvSpPr txBox="1"/>
      </xdr:nvSpPr>
      <xdr:spPr>
        <a:xfrm>
          <a:off x="12520197" y="6262688"/>
          <a:ext cx="2600740" cy="1272143"/>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r>
            <a:rPr lang="de-DE" sz="1000" baseline="0">
              <a:latin typeface="Arial" panose="020B0604020202020204" pitchFamily="34" charset="0"/>
              <a:cs typeface="Arial" panose="020B0604020202020204" pitchFamily="34" charset="0"/>
            </a:rPr>
            <a:t>: </a:t>
          </a:r>
        </a:p>
        <a:p>
          <a:r>
            <a:rPr lang="de-DE" sz="1000" baseline="0">
              <a:latin typeface="Arial" panose="020B0604020202020204" pitchFamily="34" charset="0"/>
              <a:cs typeface="Arial" panose="020B0604020202020204" pitchFamily="34" charset="0"/>
            </a:rPr>
            <a:t>- Die neu installierten Umwälzpumpen besitzen einen Energieeffizienzindex von </a:t>
          </a:r>
        </a:p>
        <a:p>
          <a:r>
            <a:rPr lang="de-DE" sz="1000" baseline="0">
              <a:latin typeface="Arial" panose="020B0604020202020204" pitchFamily="34" charset="0"/>
              <a:cs typeface="Arial" panose="020B0604020202020204" pitchFamily="34" charset="0"/>
            </a:rPr>
            <a:t>EEI &lt; 0,23</a:t>
          </a:r>
        </a:p>
        <a:p>
          <a:r>
            <a:rPr lang="de-DE" sz="1000" baseline="0">
              <a:latin typeface="Arial" panose="020B0604020202020204" pitchFamily="34" charset="0"/>
              <a:cs typeface="Arial" panose="020B0604020202020204" pitchFamily="34" charset="0"/>
            </a:rPr>
            <a:t>- Die Motoren der neu installierten Abwasserpumpen sind mindestens Effizienzklasse IE4 oder Motoren der Effizienzklasse IE3 mit Frequenzumrichter </a:t>
          </a: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168013</xdr:colOff>
      <xdr:row>8</xdr:row>
      <xdr:rowOff>232833</xdr:rowOff>
    </xdr:from>
    <xdr:ext cx="2600740" cy="682238"/>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0526451" y="2745052"/>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maximal 8.760 jährliche Betriebsstunden </a:t>
          </a:r>
        </a:p>
        <a:p>
          <a:r>
            <a:rPr lang="de-DE" sz="1000">
              <a:latin typeface="Arial" panose="020B0604020202020204" pitchFamily="34" charset="0"/>
              <a:cs typeface="Arial" panose="020B0604020202020204" pitchFamily="34" charset="0"/>
            </a:rPr>
            <a:t>- Korrekturfaktor zwischen </a:t>
          </a:r>
          <a:r>
            <a:rPr lang="de-DE" sz="1000">
              <a:solidFill>
                <a:srgbClr val="FF0000"/>
              </a:solidFill>
              <a:latin typeface="Arial" panose="020B0604020202020204" pitchFamily="34" charset="0"/>
              <a:cs typeface="Arial" panose="020B0604020202020204" pitchFamily="34" charset="0"/>
            </a:rPr>
            <a:t>0 </a:t>
          </a:r>
          <a:r>
            <a:rPr lang="de-DE" sz="1000" baseline="0">
              <a:solidFill>
                <a:srgbClr val="FF0000"/>
              </a:solidFill>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und </a:t>
          </a:r>
          <a:r>
            <a:rPr lang="de-DE" sz="1000" baseline="0">
              <a:solidFill>
                <a:srgbClr val="FF0000"/>
              </a:solidFill>
              <a:latin typeface="Arial" panose="020B0604020202020204" pitchFamily="34" charset="0"/>
              <a:cs typeface="Arial" panose="020B0604020202020204" pitchFamily="34" charset="0"/>
            </a:rPr>
            <a:t> 1</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twoCellAnchor>
    <xdr:from>
      <xdr:col>8</xdr:col>
      <xdr:colOff>654843</xdr:colOff>
      <xdr:row>1</xdr:row>
      <xdr:rowOff>130967</xdr:rowOff>
    </xdr:from>
    <xdr:to>
      <xdr:col>10</xdr:col>
      <xdr:colOff>0</xdr:colOff>
      <xdr:row>2</xdr:row>
      <xdr:rowOff>88105</xdr:rowOff>
    </xdr:to>
    <xdr:grpSp>
      <xdr:nvGrpSpPr>
        <xdr:cNvPr id="3" name="Gruppieren 15">
          <a:extLst>
            <a:ext uri="{FF2B5EF4-FFF2-40B4-BE49-F238E27FC236}">
              <a16:creationId xmlns:a16="http://schemas.microsoft.com/office/drawing/2014/main" id="{00000000-0008-0000-0400-000003000000}"/>
            </a:ext>
          </a:extLst>
        </xdr:cNvPr>
        <xdr:cNvGrpSpPr>
          <a:grpSpLocks/>
        </xdr:cNvGrpSpPr>
      </xdr:nvGrpSpPr>
      <xdr:grpSpPr bwMode="auto">
        <a:xfrm>
          <a:off x="8608218" y="297655"/>
          <a:ext cx="1976438" cy="1076325"/>
          <a:chOff x="7880203" y="179939"/>
          <a:chExt cx="1417328" cy="825148"/>
        </a:xfrm>
      </xdr:grpSpPr>
      <xdr:grpSp>
        <xdr:nvGrpSpPr>
          <xdr:cNvPr id="4" name="Gruppieren 9">
            <a:extLst>
              <a:ext uri="{FF2B5EF4-FFF2-40B4-BE49-F238E27FC236}">
                <a16:creationId xmlns:a16="http://schemas.microsoft.com/office/drawing/2014/main" id="{00000000-0008-0000-04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4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4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4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4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4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4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4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4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4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11</xdr:col>
      <xdr:colOff>118005</xdr:colOff>
      <xdr:row>26</xdr:row>
      <xdr:rowOff>266171</xdr:rowOff>
    </xdr:from>
    <xdr:ext cx="2715681" cy="829714"/>
    <xdr:sp macro="" textlink="">
      <xdr:nvSpPr>
        <xdr:cNvPr id="15" name="Textfeld 14">
          <a:extLst>
            <a:ext uri="{FF2B5EF4-FFF2-40B4-BE49-F238E27FC236}">
              <a16:creationId xmlns:a16="http://schemas.microsoft.com/office/drawing/2014/main" id="{00000000-0008-0000-0400-000002000000}"/>
            </a:ext>
          </a:extLst>
        </xdr:cNvPr>
        <xdr:cNvSpPr txBox="1"/>
      </xdr:nvSpPr>
      <xdr:spPr>
        <a:xfrm>
          <a:off x="10476443" y="8124296"/>
          <a:ext cx="2715681" cy="829714"/>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orientieren Sie sich bei der Angabe der Energieeinsparungen an den Werten</a:t>
          </a:r>
          <a:r>
            <a:rPr lang="de-DE" sz="1000" baseline="0">
              <a:latin typeface="Arial" panose="020B0604020202020204" pitchFamily="34" charset="0"/>
              <a:cs typeface="Arial" panose="020B0604020202020204" pitchFamily="34" charset="0"/>
            </a:rPr>
            <a:t> aus der Machbarkeitsstudie/Potentialstudie. Bei Abweichungen bitten wir um gesonderte Erklärung.</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394231</xdr:colOff>
      <xdr:row>7</xdr:row>
      <xdr:rowOff>149489</xdr:rowOff>
    </xdr:from>
    <xdr:ext cx="2600740" cy="682238"/>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9195331" y="1260739"/>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maximal 8.760 jährliche Betriebsstunden </a:t>
          </a:r>
        </a:p>
        <a:p>
          <a:r>
            <a:rPr lang="de-DE" sz="1000">
              <a:latin typeface="Arial" panose="020B0604020202020204" pitchFamily="34" charset="0"/>
              <a:cs typeface="Arial" panose="020B0604020202020204" pitchFamily="34" charset="0"/>
            </a:rPr>
            <a:t>- Korrekturfaktor </a:t>
          </a:r>
          <a:r>
            <a:rPr lang="de-DE" sz="1000">
              <a:solidFill>
                <a:sysClr val="windowText" lastClr="000000"/>
              </a:solidFill>
              <a:latin typeface="Arial" panose="020B0604020202020204" pitchFamily="34" charset="0"/>
              <a:cs typeface="Arial" panose="020B0604020202020204" pitchFamily="34" charset="0"/>
            </a:rPr>
            <a:t>zwischen 0</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und</a:t>
          </a:r>
          <a:r>
            <a:rPr lang="de-DE" sz="1000" baseline="0">
              <a:solidFill>
                <a:sysClr val="windowText" lastClr="000000"/>
              </a:solidFill>
              <a:latin typeface="Arial" panose="020B0604020202020204" pitchFamily="34" charset="0"/>
              <a:cs typeface="Arial" panose="020B0604020202020204" pitchFamily="34" charset="0"/>
            </a:rPr>
            <a:t> 1</a:t>
          </a:r>
          <a:endParaRPr lang="de-DE" sz="1000">
            <a:solidFill>
              <a:sysClr val="windowText" lastClr="000000"/>
            </a:solidFill>
            <a:latin typeface="Arial" panose="020B0604020202020204" pitchFamily="34" charset="0"/>
            <a:cs typeface="Arial" panose="020B0604020202020204" pitchFamily="34" charset="0"/>
          </a:endParaRPr>
        </a:p>
      </xdr:txBody>
    </xdr:sp>
    <xdr:clientData fPrintsWithSheet="0"/>
  </xdr:oneCellAnchor>
  <xdr:twoCellAnchor>
    <xdr:from>
      <xdr:col>8</xdr:col>
      <xdr:colOff>654843</xdr:colOff>
      <xdr:row>1</xdr:row>
      <xdr:rowOff>130967</xdr:rowOff>
    </xdr:from>
    <xdr:to>
      <xdr:col>10</xdr:col>
      <xdr:colOff>0</xdr:colOff>
      <xdr:row>2</xdr:row>
      <xdr:rowOff>88105</xdr:rowOff>
    </xdr:to>
    <xdr:grpSp>
      <xdr:nvGrpSpPr>
        <xdr:cNvPr id="3" name="Gruppieren 15">
          <a:extLst>
            <a:ext uri="{FF2B5EF4-FFF2-40B4-BE49-F238E27FC236}">
              <a16:creationId xmlns:a16="http://schemas.microsoft.com/office/drawing/2014/main" id="{00000000-0008-0000-0500-000003000000}"/>
            </a:ext>
          </a:extLst>
        </xdr:cNvPr>
        <xdr:cNvGrpSpPr>
          <a:grpSpLocks/>
        </xdr:cNvGrpSpPr>
      </xdr:nvGrpSpPr>
      <xdr:grpSpPr bwMode="auto">
        <a:xfrm>
          <a:off x="8599814" y="299055"/>
          <a:ext cx="1799245" cy="1077726"/>
          <a:chOff x="7880203" y="179939"/>
          <a:chExt cx="1417328" cy="825148"/>
        </a:xfrm>
      </xdr:grpSpPr>
      <xdr:grpSp>
        <xdr:nvGrpSpPr>
          <xdr:cNvPr id="4" name="Gruppieren 9">
            <a:extLst>
              <a:ext uri="{FF2B5EF4-FFF2-40B4-BE49-F238E27FC236}">
                <a16:creationId xmlns:a16="http://schemas.microsoft.com/office/drawing/2014/main" id="{00000000-0008-0000-05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5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5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5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5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5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5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5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5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5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5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11</xdr:col>
      <xdr:colOff>302950</xdr:colOff>
      <xdr:row>19</xdr:row>
      <xdr:rowOff>359832</xdr:rowOff>
    </xdr:from>
    <xdr:ext cx="2600740" cy="1272143"/>
    <xdr:sp macro="" textlink="">
      <xdr:nvSpPr>
        <xdr:cNvPr id="15" name="Textfeld 14">
          <a:extLst>
            <a:ext uri="{FF2B5EF4-FFF2-40B4-BE49-F238E27FC236}">
              <a16:creationId xmlns:a16="http://schemas.microsoft.com/office/drawing/2014/main" id="{00000000-0008-0000-0500-00000F000000}"/>
            </a:ext>
          </a:extLst>
        </xdr:cNvPr>
        <xdr:cNvSpPr txBox="1"/>
      </xdr:nvSpPr>
      <xdr:spPr>
        <a:xfrm>
          <a:off x="10994763" y="6106582"/>
          <a:ext cx="2600740" cy="1272143"/>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Die neuen regelbaren Kompressoren  haben min eine Effizienzklasse IE4 oder IES2 nach DIN EN 50598</a:t>
          </a:r>
        </a:p>
        <a:p>
          <a:r>
            <a:rPr lang="de-DE" sz="1000">
              <a:solidFill>
                <a:sysClr val="windowText" lastClr="000000"/>
              </a:solidFill>
              <a:latin typeface="Arial" panose="020B0604020202020204" pitchFamily="34" charset="0"/>
              <a:cs typeface="Arial" panose="020B0604020202020204" pitchFamily="34" charset="0"/>
            </a:rPr>
            <a:t>- Alternativ ist der Leistungsbedarf nicht höher als in der Machbarkeitsstudie zugrundegelegt.</a:t>
          </a:r>
        </a:p>
      </xdr:txBody>
    </xdr:sp>
    <xdr:clientData fPrintsWithSheet="0"/>
  </xdr:oneCellAnchor>
  <xdr:oneCellAnchor>
    <xdr:from>
      <xdr:col>11</xdr:col>
      <xdr:colOff>313764</xdr:colOff>
      <xdr:row>24</xdr:row>
      <xdr:rowOff>44823</xdr:rowOff>
    </xdr:from>
    <xdr:ext cx="2715681" cy="829714"/>
    <xdr:sp macro="" textlink="">
      <xdr:nvSpPr>
        <xdr:cNvPr id="17" name="Textfeld 16">
          <a:extLst>
            <a:ext uri="{FF2B5EF4-FFF2-40B4-BE49-F238E27FC236}">
              <a16:creationId xmlns:a16="http://schemas.microsoft.com/office/drawing/2014/main" id="{00000000-0008-0000-0400-000002000000}"/>
            </a:ext>
          </a:extLst>
        </xdr:cNvPr>
        <xdr:cNvSpPr txBox="1"/>
      </xdr:nvSpPr>
      <xdr:spPr>
        <a:xfrm>
          <a:off x="10746440" y="7575176"/>
          <a:ext cx="2715681" cy="829714"/>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orientieren Sie sich bei der Angabe der Energieeinsparungen an den Werten</a:t>
          </a:r>
          <a:r>
            <a:rPr lang="de-DE" sz="1000" baseline="0">
              <a:latin typeface="Arial" panose="020B0604020202020204" pitchFamily="34" charset="0"/>
              <a:cs typeface="Arial" panose="020B0604020202020204" pitchFamily="34" charset="0"/>
            </a:rPr>
            <a:t> aus der Machbarkeitsstudie/Potentialstudie. Bei Abweichungen bitten wir um gesonderte Erklärung.</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a:extLst>
            <a:ext uri="{FF2B5EF4-FFF2-40B4-BE49-F238E27FC236}">
              <a16:creationId xmlns:a16="http://schemas.microsoft.com/office/drawing/2014/main" id="{00000000-0008-0000-0600-000002000000}"/>
            </a:ext>
          </a:extLst>
        </xdr:cNvPr>
        <xdr:cNvGrpSpPr>
          <a:grpSpLocks/>
        </xdr:cNvGrpSpPr>
      </xdr:nvGrpSpPr>
      <xdr:grpSpPr bwMode="auto">
        <a:xfrm>
          <a:off x="5398293" y="302417"/>
          <a:ext cx="1840707" cy="938213"/>
          <a:chOff x="7880203" y="179939"/>
          <a:chExt cx="1417328" cy="825148"/>
        </a:xfrm>
      </xdr:grpSpPr>
      <xdr:grpSp>
        <xdr:nvGrpSpPr>
          <xdr:cNvPr id="3" name="Gruppieren 9">
            <a:extLst>
              <a:ext uri="{FF2B5EF4-FFF2-40B4-BE49-F238E27FC236}">
                <a16:creationId xmlns:a16="http://schemas.microsoft.com/office/drawing/2014/main" id="{00000000-0008-0000-06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6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6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6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6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6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6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6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6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6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6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11</xdr:col>
      <xdr:colOff>142875</xdr:colOff>
      <xdr:row>9</xdr:row>
      <xdr:rowOff>161925</xdr:rowOff>
    </xdr:from>
    <xdr:ext cx="2715681" cy="977191"/>
    <xdr:sp macro="" textlink="">
      <xdr:nvSpPr>
        <xdr:cNvPr id="14" name="Textfeld 13">
          <a:extLst>
            <a:ext uri="{FF2B5EF4-FFF2-40B4-BE49-F238E27FC236}">
              <a16:creationId xmlns:a16="http://schemas.microsoft.com/office/drawing/2014/main" id="{00000000-0008-0000-0400-000002000000}"/>
            </a:ext>
          </a:extLst>
        </xdr:cNvPr>
        <xdr:cNvSpPr txBox="1"/>
      </xdr:nvSpPr>
      <xdr:spPr>
        <a:xfrm>
          <a:off x="8537575" y="2720975"/>
          <a:ext cx="2715681" cy="977191"/>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orientieren Sie sich bei der Angabe der zusätzliche nutzbare Wärme durch die Maßnahmen an den Werten</a:t>
          </a:r>
          <a:r>
            <a:rPr lang="de-DE" sz="1000" baseline="0">
              <a:latin typeface="Arial" panose="020B0604020202020204" pitchFamily="34" charset="0"/>
              <a:cs typeface="Arial" panose="020B0604020202020204" pitchFamily="34" charset="0"/>
            </a:rPr>
            <a:t> aus der Machbarkeitsstudie/Potentialstudie. Bei Abweichungen bitten wir um gesonderte Erklärung.</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a:extLst>
            <a:ext uri="{FF2B5EF4-FFF2-40B4-BE49-F238E27FC236}">
              <a16:creationId xmlns:a16="http://schemas.microsoft.com/office/drawing/2014/main" id="{00000000-0008-0000-0600-000002000000}"/>
            </a:ext>
          </a:extLst>
        </xdr:cNvPr>
        <xdr:cNvGrpSpPr>
          <a:grpSpLocks/>
        </xdr:cNvGrpSpPr>
      </xdr:nvGrpSpPr>
      <xdr:grpSpPr bwMode="auto">
        <a:xfrm>
          <a:off x="5398293" y="302417"/>
          <a:ext cx="1840707" cy="938213"/>
          <a:chOff x="7880203" y="179939"/>
          <a:chExt cx="1417328" cy="825148"/>
        </a:xfrm>
      </xdr:grpSpPr>
      <xdr:grpSp>
        <xdr:nvGrpSpPr>
          <xdr:cNvPr id="3" name="Gruppieren 9">
            <a:extLst>
              <a:ext uri="{FF2B5EF4-FFF2-40B4-BE49-F238E27FC236}">
                <a16:creationId xmlns:a16="http://schemas.microsoft.com/office/drawing/2014/main" id="{00000000-0008-0000-06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6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6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6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6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6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6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6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6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6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6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oneCellAnchor>
    <xdr:from>
      <xdr:col>11</xdr:col>
      <xdr:colOff>142875</xdr:colOff>
      <xdr:row>9</xdr:row>
      <xdr:rowOff>161925</xdr:rowOff>
    </xdr:from>
    <xdr:ext cx="2715681" cy="977191"/>
    <xdr:sp macro="" textlink="">
      <xdr:nvSpPr>
        <xdr:cNvPr id="14" name="Textfeld 13">
          <a:extLst>
            <a:ext uri="{FF2B5EF4-FFF2-40B4-BE49-F238E27FC236}">
              <a16:creationId xmlns:a16="http://schemas.microsoft.com/office/drawing/2014/main" id="{00000000-0008-0000-0400-000002000000}"/>
            </a:ext>
          </a:extLst>
        </xdr:cNvPr>
        <xdr:cNvSpPr txBox="1"/>
      </xdr:nvSpPr>
      <xdr:spPr>
        <a:xfrm>
          <a:off x="8537575" y="2720975"/>
          <a:ext cx="2715681" cy="977191"/>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orientieren Sie sich bei der Angabe der zusätzliche nutzbare Wärme durch die Maßnahmen an den Werten</a:t>
          </a:r>
          <a:r>
            <a:rPr lang="de-DE" sz="1000" baseline="0">
              <a:latin typeface="Arial" panose="020B0604020202020204" pitchFamily="34" charset="0"/>
              <a:cs typeface="Arial" panose="020B0604020202020204" pitchFamily="34" charset="0"/>
            </a:rPr>
            <a:t> aus der Machbarkeitsstudie/Potentialstudie. Bei Abweichungen bitten wir um gesonderte Erklärung.</a:t>
          </a:r>
          <a:endParaRPr lang="de-DE" sz="1000">
            <a:solidFill>
              <a:srgbClr val="FF0000"/>
            </a:solidFill>
            <a:latin typeface="Arial" panose="020B0604020202020204" pitchFamily="34" charset="0"/>
            <a:cs typeface="Arial" panose="020B0604020202020204" pitchFamily="34" charset="0"/>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a:extLst>
            <a:ext uri="{FF2B5EF4-FFF2-40B4-BE49-F238E27FC236}">
              <a16:creationId xmlns:a16="http://schemas.microsoft.com/office/drawing/2014/main" id="{00000000-0008-0000-0700-000002000000}"/>
            </a:ext>
          </a:extLst>
        </xdr:cNvPr>
        <xdr:cNvGrpSpPr>
          <a:grpSpLocks/>
        </xdr:cNvGrpSpPr>
      </xdr:nvGrpSpPr>
      <xdr:grpSpPr bwMode="auto">
        <a:xfrm>
          <a:off x="6303168" y="302417"/>
          <a:ext cx="2116932" cy="785813"/>
          <a:chOff x="7880203" y="179939"/>
          <a:chExt cx="1417328" cy="825148"/>
        </a:xfrm>
      </xdr:grpSpPr>
      <xdr:grpSp>
        <xdr:nvGrpSpPr>
          <xdr:cNvPr id="3" name="Gruppieren 9">
            <a:extLst>
              <a:ext uri="{FF2B5EF4-FFF2-40B4-BE49-F238E27FC236}">
                <a16:creationId xmlns:a16="http://schemas.microsoft.com/office/drawing/2014/main" id="{00000000-0008-0000-07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7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7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7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7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7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7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7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7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7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7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654843</xdr:colOff>
      <xdr:row>1</xdr:row>
      <xdr:rowOff>130967</xdr:rowOff>
    </xdr:from>
    <xdr:to>
      <xdr:col>10</xdr:col>
      <xdr:colOff>0</xdr:colOff>
      <xdr:row>2</xdr:row>
      <xdr:rowOff>88105</xdr:rowOff>
    </xdr:to>
    <xdr:grpSp>
      <xdr:nvGrpSpPr>
        <xdr:cNvPr id="26" name="Gruppieren 15">
          <a:extLst>
            <a:ext uri="{FF2B5EF4-FFF2-40B4-BE49-F238E27FC236}">
              <a16:creationId xmlns:a16="http://schemas.microsoft.com/office/drawing/2014/main" id="{00000000-0008-0000-0700-00001A000000}"/>
            </a:ext>
          </a:extLst>
        </xdr:cNvPr>
        <xdr:cNvGrpSpPr>
          <a:grpSpLocks/>
        </xdr:cNvGrpSpPr>
      </xdr:nvGrpSpPr>
      <xdr:grpSpPr bwMode="auto">
        <a:xfrm>
          <a:off x="6303168" y="302417"/>
          <a:ext cx="2116932" cy="785813"/>
          <a:chOff x="7880203" y="179939"/>
          <a:chExt cx="1417328" cy="825148"/>
        </a:xfrm>
      </xdr:grpSpPr>
      <xdr:grpSp>
        <xdr:nvGrpSpPr>
          <xdr:cNvPr id="27" name="Gruppieren 9">
            <a:extLst>
              <a:ext uri="{FF2B5EF4-FFF2-40B4-BE49-F238E27FC236}">
                <a16:creationId xmlns:a16="http://schemas.microsoft.com/office/drawing/2014/main" id="{00000000-0008-0000-0700-00001B000000}"/>
              </a:ext>
            </a:extLst>
          </xdr:cNvPr>
          <xdr:cNvGrpSpPr>
            <a:grpSpLocks/>
          </xdr:cNvGrpSpPr>
        </xdr:nvGrpSpPr>
        <xdr:grpSpPr bwMode="auto">
          <a:xfrm>
            <a:off x="7880203" y="179939"/>
            <a:ext cx="1417328" cy="825148"/>
            <a:chOff x="7880203" y="179939"/>
            <a:chExt cx="1417328" cy="825148"/>
          </a:xfrm>
        </xdr:grpSpPr>
        <xdr:sp macro="" textlink="">
          <xdr:nvSpPr>
            <xdr:cNvPr id="33" name="Rechteck 1">
              <a:extLst>
                <a:ext uri="{FF2B5EF4-FFF2-40B4-BE49-F238E27FC236}">
                  <a16:creationId xmlns:a16="http://schemas.microsoft.com/office/drawing/2014/main" id="{00000000-0008-0000-0700-000021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34" name="Rechteck 2">
              <a:extLst>
                <a:ext uri="{FF2B5EF4-FFF2-40B4-BE49-F238E27FC236}">
                  <a16:creationId xmlns:a16="http://schemas.microsoft.com/office/drawing/2014/main" id="{00000000-0008-0000-0700-000022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35" name="Rechteck 5">
              <a:extLst>
                <a:ext uri="{FF2B5EF4-FFF2-40B4-BE49-F238E27FC236}">
                  <a16:creationId xmlns:a16="http://schemas.microsoft.com/office/drawing/2014/main" id="{00000000-0008-0000-0700-000023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36" name="Rechteck 6">
              <a:extLst>
                <a:ext uri="{FF2B5EF4-FFF2-40B4-BE49-F238E27FC236}">
                  <a16:creationId xmlns:a16="http://schemas.microsoft.com/office/drawing/2014/main" id="{00000000-0008-0000-0700-000024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37" name="Rechteck 7">
              <a:extLst>
                <a:ext uri="{FF2B5EF4-FFF2-40B4-BE49-F238E27FC236}">
                  <a16:creationId xmlns:a16="http://schemas.microsoft.com/office/drawing/2014/main" id="{00000000-0008-0000-0700-000025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28" name="Gruppieren 14">
            <a:extLst>
              <a:ext uri="{FF2B5EF4-FFF2-40B4-BE49-F238E27FC236}">
                <a16:creationId xmlns:a16="http://schemas.microsoft.com/office/drawing/2014/main" id="{00000000-0008-0000-0700-00001C000000}"/>
              </a:ext>
            </a:extLst>
          </xdr:cNvPr>
          <xdr:cNvGrpSpPr>
            <a:grpSpLocks/>
          </xdr:cNvGrpSpPr>
        </xdr:nvGrpSpPr>
        <xdr:grpSpPr bwMode="auto">
          <a:xfrm>
            <a:off x="8203620" y="215430"/>
            <a:ext cx="1008301" cy="745294"/>
            <a:chOff x="8203620" y="215430"/>
            <a:chExt cx="1008301" cy="745294"/>
          </a:xfrm>
        </xdr:grpSpPr>
        <xdr:sp macro="" textlink="">
          <xdr:nvSpPr>
            <xdr:cNvPr id="29" name="Rechteck 28">
              <a:extLst>
                <a:ext uri="{FF2B5EF4-FFF2-40B4-BE49-F238E27FC236}">
                  <a16:creationId xmlns:a16="http://schemas.microsoft.com/office/drawing/2014/main" id="{00000000-0008-0000-0700-00001D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30" name="Rechteck 29">
              <a:extLst>
                <a:ext uri="{FF2B5EF4-FFF2-40B4-BE49-F238E27FC236}">
                  <a16:creationId xmlns:a16="http://schemas.microsoft.com/office/drawing/2014/main" id="{00000000-0008-0000-0700-00001E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31" name="Rechteck 30">
              <a:extLst>
                <a:ext uri="{FF2B5EF4-FFF2-40B4-BE49-F238E27FC236}">
                  <a16:creationId xmlns:a16="http://schemas.microsoft.com/office/drawing/2014/main" id="{00000000-0008-0000-0700-00001F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32" name="Rechteck 31">
              <a:extLst>
                <a:ext uri="{FF2B5EF4-FFF2-40B4-BE49-F238E27FC236}">
                  <a16:creationId xmlns:a16="http://schemas.microsoft.com/office/drawing/2014/main" id="{00000000-0008-0000-0700-000020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654843</xdr:colOff>
      <xdr:row>1</xdr:row>
      <xdr:rowOff>130967</xdr:rowOff>
    </xdr:from>
    <xdr:to>
      <xdr:col>10</xdr:col>
      <xdr:colOff>0</xdr:colOff>
      <xdr:row>2</xdr:row>
      <xdr:rowOff>88105</xdr:rowOff>
    </xdr:to>
    <xdr:grpSp>
      <xdr:nvGrpSpPr>
        <xdr:cNvPr id="38" name="Gruppieren 15">
          <a:extLst>
            <a:ext uri="{FF2B5EF4-FFF2-40B4-BE49-F238E27FC236}">
              <a16:creationId xmlns:a16="http://schemas.microsoft.com/office/drawing/2014/main" id="{00000000-0008-0000-0700-000026000000}"/>
            </a:ext>
          </a:extLst>
        </xdr:cNvPr>
        <xdr:cNvGrpSpPr>
          <a:grpSpLocks/>
        </xdr:cNvGrpSpPr>
      </xdr:nvGrpSpPr>
      <xdr:grpSpPr bwMode="auto">
        <a:xfrm>
          <a:off x="6303168" y="302417"/>
          <a:ext cx="2116932" cy="785813"/>
          <a:chOff x="7880203" y="179939"/>
          <a:chExt cx="1417328" cy="825148"/>
        </a:xfrm>
      </xdr:grpSpPr>
      <xdr:grpSp>
        <xdr:nvGrpSpPr>
          <xdr:cNvPr id="39" name="Gruppieren 9">
            <a:extLst>
              <a:ext uri="{FF2B5EF4-FFF2-40B4-BE49-F238E27FC236}">
                <a16:creationId xmlns:a16="http://schemas.microsoft.com/office/drawing/2014/main" id="{00000000-0008-0000-0700-000027000000}"/>
              </a:ext>
            </a:extLst>
          </xdr:cNvPr>
          <xdr:cNvGrpSpPr>
            <a:grpSpLocks/>
          </xdr:cNvGrpSpPr>
        </xdr:nvGrpSpPr>
        <xdr:grpSpPr bwMode="auto">
          <a:xfrm>
            <a:off x="7880203" y="179939"/>
            <a:ext cx="1417328" cy="825148"/>
            <a:chOff x="7880203" y="179939"/>
            <a:chExt cx="1417328" cy="825148"/>
          </a:xfrm>
        </xdr:grpSpPr>
        <xdr:sp macro="" textlink="">
          <xdr:nvSpPr>
            <xdr:cNvPr id="45" name="Rechteck 1">
              <a:extLst>
                <a:ext uri="{FF2B5EF4-FFF2-40B4-BE49-F238E27FC236}">
                  <a16:creationId xmlns:a16="http://schemas.microsoft.com/office/drawing/2014/main" id="{00000000-0008-0000-0700-00002D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46" name="Rechteck 2">
              <a:extLst>
                <a:ext uri="{FF2B5EF4-FFF2-40B4-BE49-F238E27FC236}">
                  <a16:creationId xmlns:a16="http://schemas.microsoft.com/office/drawing/2014/main" id="{00000000-0008-0000-0700-00002E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47" name="Rechteck 5">
              <a:extLst>
                <a:ext uri="{FF2B5EF4-FFF2-40B4-BE49-F238E27FC236}">
                  <a16:creationId xmlns:a16="http://schemas.microsoft.com/office/drawing/2014/main" id="{00000000-0008-0000-0700-00002F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48" name="Rechteck 6">
              <a:extLst>
                <a:ext uri="{FF2B5EF4-FFF2-40B4-BE49-F238E27FC236}">
                  <a16:creationId xmlns:a16="http://schemas.microsoft.com/office/drawing/2014/main" id="{00000000-0008-0000-0700-000030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49" name="Rechteck 7">
              <a:extLst>
                <a:ext uri="{FF2B5EF4-FFF2-40B4-BE49-F238E27FC236}">
                  <a16:creationId xmlns:a16="http://schemas.microsoft.com/office/drawing/2014/main" id="{00000000-0008-0000-0700-000031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0" name="Gruppieren 14">
            <a:extLst>
              <a:ext uri="{FF2B5EF4-FFF2-40B4-BE49-F238E27FC236}">
                <a16:creationId xmlns:a16="http://schemas.microsoft.com/office/drawing/2014/main" id="{00000000-0008-0000-0700-000028000000}"/>
              </a:ext>
            </a:extLst>
          </xdr:cNvPr>
          <xdr:cNvGrpSpPr>
            <a:grpSpLocks/>
          </xdr:cNvGrpSpPr>
        </xdr:nvGrpSpPr>
        <xdr:grpSpPr bwMode="auto">
          <a:xfrm>
            <a:off x="8203620" y="215430"/>
            <a:ext cx="1008301" cy="745294"/>
            <a:chOff x="8203620" y="215430"/>
            <a:chExt cx="1008301" cy="745294"/>
          </a:xfrm>
        </xdr:grpSpPr>
        <xdr:sp macro="" textlink="">
          <xdr:nvSpPr>
            <xdr:cNvPr id="41" name="Rechteck 40">
              <a:extLst>
                <a:ext uri="{FF2B5EF4-FFF2-40B4-BE49-F238E27FC236}">
                  <a16:creationId xmlns:a16="http://schemas.microsoft.com/office/drawing/2014/main" id="{00000000-0008-0000-0700-000029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42" name="Rechteck 41">
              <a:extLst>
                <a:ext uri="{FF2B5EF4-FFF2-40B4-BE49-F238E27FC236}">
                  <a16:creationId xmlns:a16="http://schemas.microsoft.com/office/drawing/2014/main" id="{00000000-0008-0000-0700-00002A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43" name="Rechteck 42">
              <a:extLst>
                <a:ext uri="{FF2B5EF4-FFF2-40B4-BE49-F238E27FC236}">
                  <a16:creationId xmlns:a16="http://schemas.microsoft.com/office/drawing/2014/main" id="{00000000-0008-0000-0700-00002B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44" name="Rechteck 43">
              <a:extLst>
                <a:ext uri="{FF2B5EF4-FFF2-40B4-BE49-F238E27FC236}">
                  <a16:creationId xmlns:a16="http://schemas.microsoft.com/office/drawing/2014/main" id="{00000000-0008-0000-0700-00002C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topLeftCell="A3" zoomScaleNormal="100" zoomScaleSheetLayoutView="100" workbookViewId="0">
      <selection activeCell="D11" sqref="D11:H11"/>
    </sheetView>
  </sheetViews>
  <sheetFormatPr baseColWidth="10" defaultColWidth="11.42578125" defaultRowHeight="12.75"/>
  <cols>
    <col min="1" max="1" width="2.42578125" style="20" customWidth="1"/>
    <col min="2" max="2" width="2.5703125" style="20" customWidth="1"/>
    <col min="3" max="3" width="1.5703125" style="20" customWidth="1"/>
    <col min="4" max="4" width="6.5703125" style="20" customWidth="1"/>
    <col min="5" max="5" width="38.140625" style="20" customWidth="1"/>
    <col min="6" max="6" width="17.42578125" style="20" customWidth="1"/>
    <col min="7" max="7" width="17.140625" style="20" customWidth="1"/>
    <col min="8" max="8" width="16.140625" style="20" customWidth="1"/>
    <col min="9" max="9" width="1.85546875" style="20" customWidth="1"/>
    <col min="10" max="10" width="3.42578125" style="20" customWidth="1"/>
    <col min="11" max="16384" width="11.42578125" style="20"/>
  </cols>
  <sheetData>
    <row r="1" spans="1:29">
      <c r="A1" s="127" t="s">
        <v>57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ht="75" customHeight="1">
      <c r="A2" s="127"/>
      <c r="B2" s="127"/>
      <c r="C2" s="228"/>
      <c r="D2" s="228"/>
      <c r="E2" s="228"/>
      <c r="F2" s="228"/>
      <c r="G2" s="228"/>
      <c r="H2" s="228"/>
      <c r="I2" s="228"/>
      <c r="J2" s="127"/>
      <c r="K2" s="127"/>
      <c r="L2" s="127"/>
      <c r="M2" s="127"/>
      <c r="N2" s="127"/>
      <c r="O2" s="127"/>
      <c r="P2" s="127"/>
      <c r="Q2" s="127"/>
      <c r="R2" s="127"/>
      <c r="S2" s="127"/>
      <c r="T2" s="127"/>
      <c r="U2" s="127"/>
      <c r="V2" s="127"/>
      <c r="W2" s="127"/>
      <c r="X2" s="127"/>
      <c r="Y2" s="127"/>
      <c r="Z2" s="127"/>
      <c r="AA2" s="127"/>
      <c r="AB2" s="127"/>
      <c r="AC2" s="127"/>
    </row>
    <row r="3" spans="1:29" ht="64.5" customHeight="1">
      <c r="A3" s="127"/>
      <c r="B3" s="127"/>
      <c r="C3" s="5"/>
      <c r="D3" s="226" t="s">
        <v>64</v>
      </c>
      <c r="E3" s="226"/>
      <c r="F3" s="226"/>
      <c r="G3" s="226"/>
      <c r="H3" s="227"/>
      <c r="I3" s="4"/>
      <c r="J3" s="128"/>
      <c r="K3" s="127"/>
      <c r="L3" s="127"/>
      <c r="M3" s="127"/>
      <c r="N3" s="127"/>
      <c r="O3" s="127"/>
      <c r="P3" s="127"/>
      <c r="Q3" s="127"/>
      <c r="R3" s="127"/>
      <c r="S3" s="127"/>
      <c r="T3" s="127"/>
      <c r="U3" s="127"/>
      <c r="V3" s="127"/>
      <c r="W3" s="127"/>
      <c r="X3" s="127"/>
      <c r="Y3" s="127"/>
      <c r="Z3" s="127"/>
      <c r="AA3" s="127"/>
      <c r="AB3" s="127"/>
      <c r="AC3" s="127"/>
    </row>
    <row r="4" spans="1:29" ht="33.75" customHeight="1">
      <c r="A4" s="127"/>
      <c r="B4" s="127"/>
      <c r="C4" s="5"/>
      <c r="D4" s="232" t="s">
        <v>67</v>
      </c>
      <c r="E4" s="232"/>
      <c r="F4" s="232"/>
      <c r="G4" s="232"/>
      <c r="H4" s="232"/>
      <c r="I4" s="4"/>
      <c r="J4" s="128"/>
      <c r="K4" s="127"/>
      <c r="L4" s="127"/>
      <c r="M4" s="127"/>
      <c r="N4" s="127"/>
      <c r="O4" s="127"/>
      <c r="P4" s="127"/>
      <c r="Q4" s="127"/>
      <c r="R4" s="127"/>
      <c r="S4" s="127"/>
      <c r="T4" s="127"/>
      <c r="U4" s="127"/>
      <c r="V4" s="127"/>
      <c r="W4" s="127"/>
      <c r="X4" s="127"/>
      <c r="Y4" s="127"/>
      <c r="Z4" s="127"/>
      <c r="AA4" s="127"/>
      <c r="AB4" s="127"/>
      <c r="AC4" s="127"/>
    </row>
    <row r="5" spans="1:29" ht="25.5" customHeight="1">
      <c r="A5" s="127"/>
      <c r="B5" s="127"/>
      <c r="C5" s="5"/>
      <c r="D5" s="226" t="s">
        <v>68</v>
      </c>
      <c r="E5" s="226"/>
      <c r="F5" s="226"/>
      <c r="G5" s="226"/>
      <c r="H5" s="226"/>
      <c r="I5" s="4"/>
      <c r="J5" s="128"/>
      <c r="K5" s="127"/>
      <c r="L5" s="127"/>
      <c r="M5" s="127"/>
      <c r="N5" s="127"/>
      <c r="O5" s="127"/>
      <c r="P5" s="127"/>
      <c r="Q5" s="127"/>
      <c r="R5" s="127"/>
      <c r="S5" s="127"/>
      <c r="T5" s="127"/>
      <c r="U5" s="127"/>
      <c r="V5" s="127"/>
      <c r="W5" s="127"/>
      <c r="X5" s="127"/>
      <c r="Y5" s="127"/>
      <c r="Z5" s="127"/>
      <c r="AA5" s="127"/>
      <c r="AB5" s="127"/>
      <c r="AC5" s="127"/>
    </row>
    <row r="6" spans="1:29" ht="15">
      <c r="A6" s="127"/>
      <c r="B6" s="127"/>
      <c r="C6" s="5"/>
      <c r="D6" s="229" t="s">
        <v>4</v>
      </c>
      <c r="E6" s="230"/>
      <c r="F6" s="230"/>
      <c r="G6" s="230"/>
      <c r="H6" s="230"/>
      <c r="I6" s="4"/>
      <c r="J6" s="128"/>
      <c r="K6" s="127"/>
      <c r="L6" s="127"/>
      <c r="M6" s="127"/>
      <c r="N6" s="127"/>
      <c r="O6" s="127"/>
      <c r="P6" s="127"/>
      <c r="Q6" s="127"/>
      <c r="R6" s="127"/>
      <c r="S6" s="127"/>
      <c r="T6" s="127"/>
      <c r="U6" s="127"/>
      <c r="V6" s="127"/>
      <c r="W6" s="127"/>
      <c r="X6" s="127"/>
      <c r="Y6" s="127"/>
      <c r="Z6" s="127"/>
      <c r="AA6" s="127"/>
      <c r="AB6" s="127"/>
      <c r="AC6" s="127"/>
    </row>
    <row r="7" spans="1:29" ht="61.5" customHeight="1">
      <c r="A7" s="127"/>
      <c r="B7" s="127"/>
      <c r="C7" s="5"/>
      <c r="D7" s="231" t="s">
        <v>52</v>
      </c>
      <c r="E7" s="225"/>
      <c r="F7" s="225"/>
      <c r="G7" s="225"/>
      <c r="H7" s="225"/>
      <c r="I7" s="4"/>
      <c r="J7" s="128"/>
      <c r="K7" s="127"/>
      <c r="L7" s="127"/>
      <c r="M7" s="127"/>
      <c r="N7" s="127"/>
      <c r="O7" s="127"/>
      <c r="P7" s="127"/>
      <c r="Q7" s="127"/>
      <c r="R7" s="127"/>
      <c r="S7" s="127"/>
      <c r="T7" s="127"/>
      <c r="U7" s="127"/>
      <c r="V7" s="127"/>
      <c r="W7" s="127"/>
      <c r="X7" s="127"/>
      <c r="Y7" s="127"/>
      <c r="Z7" s="127"/>
      <c r="AA7" s="127"/>
      <c r="AB7" s="127"/>
      <c r="AC7" s="127"/>
    </row>
    <row r="8" spans="1:29" ht="30" customHeight="1">
      <c r="A8" s="127"/>
      <c r="B8" s="127"/>
      <c r="C8" s="5"/>
      <c r="D8" s="224" t="s">
        <v>5</v>
      </c>
      <c r="E8" s="225"/>
      <c r="F8" s="225"/>
      <c r="G8" s="225"/>
      <c r="H8" s="225"/>
      <c r="I8" s="4"/>
      <c r="J8" s="128"/>
      <c r="K8" s="127"/>
      <c r="L8" s="127"/>
      <c r="M8" s="127"/>
      <c r="N8" s="127"/>
      <c r="O8" s="127"/>
      <c r="P8" s="127"/>
      <c r="Q8" s="127"/>
      <c r="R8" s="127"/>
      <c r="S8" s="127"/>
      <c r="T8" s="127"/>
      <c r="U8" s="127"/>
      <c r="V8" s="127"/>
      <c r="W8" s="127"/>
      <c r="X8" s="127"/>
      <c r="Y8" s="127"/>
      <c r="Z8" s="127"/>
      <c r="AA8" s="127"/>
      <c r="AB8" s="127"/>
      <c r="AC8" s="127"/>
    </row>
    <row r="9" spans="1:29" ht="15">
      <c r="A9" s="127"/>
      <c r="B9" s="127"/>
      <c r="C9" s="5"/>
      <c r="D9" s="124"/>
      <c r="E9" s="124"/>
      <c r="F9" s="124"/>
      <c r="G9" s="124"/>
      <c r="H9" s="124"/>
      <c r="I9" s="4"/>
      <c r="J9" s="128"/>
      <c r="K9" s="127"/>
      <c r="L9" s="127"/>
      <c r="M9" s="127"/>
      <c r="N9" s="127"/>
      <c r="O9" s="127"/>
      <c r="P9" s="127"/>
      <c r="Q9" s="127"/>
      <c r="R9" s="127"/>
      <c r="S9" s="127"/>
      <c r="T9" s="127"/>
      <c r="U9" s="127"/>
      <c r="V9" s="127"/>
      <c r="W9" s="127"/>
      <c r="X9" s="127"/>
      <c r="Y9" s="127"/>
      <c r="Z9" s="127"/>
      <c r="AA9" s="127"/>
      <c r="AB9" s="127"/>
      <c r="AC9" s="127"/>
    </row>
    <row r="10" spans="1:29" ht="15">
      <c r="A10" s="127"/>
      <c r="B10" s="127"/>
      <c r="C10" s="5"/>
      <c r="D10" s="223" t="s">
        <v>6</v>
      </c>
      <c r="E10" s="223"/>
      <c r="F10" s="223"/>
      <c r="G10" s="223"/>
      <c r="H10" s="223"/>
      <c r="I10" s="4"/>
      <c r="J10" s="128"/>
      <c r="K10" s="127"/>
      <c r="L10" s="127"/>
      <c r="M10" s="127"/>
      <c r="N10" s="127"/>
      <c r="O10" s="127"/>
      <c r="P10" s="127"/>
      <c r="Q10" s="127"/>
      <c r="R10" s="127"/>
      <c r="S10" s="127"/>
      <c r="T10" s="127"/>
      <c r="U10" s="127"/>
      <c r="V10" s="127"/>
      <c r="W10" s="127"/>
      <c r="X10" s="127"/>
      <c r="Y10" s="127"/>
      <c r="Z10" s="127"/>
      <c r="AA10" s="127"/>
      <c r="AB10" s="127"/>
      <c r="AC10" s="127"/>
    </row>
    <row r="11" spans="1:29" ht="25.5" customHeight="1">
      <c r="A11" s="127"/>
      <c r="B11" s="127"/>
      <c r="C11" s="5"/>
      <c r="D11" s="224" t="s">
        <v>7</v>
      </c>
      <c r="E11" s="225"/>
      <c r="F11" s="225"/>
      <c r="G11" s="225"/>
      <c r="H11" s="225"/>
      <c r="I11" s="4"/>
      <c r="J11" s="128"/>
      <c r="K11" s="127"/>
      <c r="L11" s="127"/>
      <c r="M11" s="127"/>
      <c r="N11" s="127"/>
      <c r="O11" s="127"/>
      <c r="P11" s="127"/>
      <c r="Q11" s="127"/>
      <c r="R11" s="127"/>
      <c r="S11" s="127"/>
      <c r="T11" s="127"/>
      <c r="U11" s="127"/>
      <c r="V11" s="127"/>
      <c r="W11" s="127"/>
      <c r="X11" s="127"/>
      <c r="Y11" s="127"/>
      <c r="Z11" s="127"/>
      <c r="AA11" s="127"/>
      <c r="AB11" s="127"/>
      <c r="AC11" s="127"/>
    </row>
    <row r="12" spans="1:29" ht="49.5" customHeight="1">
      <c r="A12" s="127"/>
      <c r="B12" s="127"/>
      <c r="C12" s="5"/>
      <c r="D12" s="224" t="s">
        <v>8</v>
      </c>
      <c r="E12" s="225"/>
      <c r="F12" s="225"/>
      <c r="G12" s="225"/>
      <c r="H12" s="225"/>
      <c r="I12" s="4"/>
      <c r="J12" s="128"/>
      <c r="K12" s="127"/>
      <c r="L12" s="127"/>
      <c r="M12" s="127"/>
      <c r="N12" s="127"/>
      <c r="O12" s="127"/>
      <c r="P12" s="127"/>
      <c r="Q12" s="127"/>
      <c r="R12" s="127"/>
      <c r="S12" s="127"/>
      <c r="T12" s="127"/>
      <c r="U12" s="127"/>
      <c r="V12" s="127"/>
      <c r="W12" s="127"/>
      <c r="X12" s="127"/>
      <c r="Y12" s="127"/>
      <c r="Z12" s="127"/>
      <c r="AA12" s="127"/>
      <c r="AB12" s="127"/>
      <c r="AC12" s="127"/>
    </row>
    <row r="13" spans="1:29" ht="60.75" customHeight="1">
      <c r="A13" s="127"/>
      <c r="B13" s="127"/>
      <c r="C13" s="5"/>
      <c r="D13" s="222" t="s">
        <v>120</v>
      </c>
      <c r="E13" s="222"/>
      <c r="F13" s="222"/>
      <c r="G13" s="222"/>
      <c r="H13" s="222"/>
      <c r="I13" s="4"/>
      <c r="J13" s="128"/>
      <c r="K13" s="127"/>
      <c r="L13" s="127"/>
      <c r="M13" s="127"/>
      <c r="N13" s="127"/>
      <c r="O13" s="127"/>
      <c r="P13" s="127"/>
      <c r="Q13" s="127"/>
      <c r="R13" s="127"/>
      <c r="S13" s="127"/>
      <c r="T13" s="127"/>
      <c r="U13" s="127"/>
      <c r="V13" s="127"/>
      <c r="W13" s="127"/>
      <c r="X13" s="127"/>
      <c r="Y13" s="127"/>
      <c r="Z13" s="127"/>
      <c r="AA13" s="127"/>
      <c r="AB13" s="127"/>
      <c r="AC13" s="127"/>
    </row>
    <row r="14" spans="1:29" ht="15">
      <c r="A14" s="127"/>
      <c r="B14" s="127"/>
      <c r="C14" s="127"/>
      <c r="D14" s="127"/>
      <c r="E14" s="127"/>
      <c r="F14" s="127"/>
      <c r="G14" s="127"/>
      <c r="H14" s="127"/>
      <c r="I14" s="128"/>
      <c r="J14" s="128"/>
      <c r="K14" s="127"/>
      <c r="L14" s="127"/>
      <c r="M14" s="127"/>
      <c r="N14" s="127"/>
      <c r="O14" s="127"/>
      <c r="P14" s="127"/>
      <c r="Q14" s="127"/>
      <c r="R14" s="127"/>
      <c r="S14" s="127"/>
      <c r="T14" s="127"/>
      <c r="U14" s="127"/>
      <c r="V14" s="127"/>
      <c r="W14" s="127"/>
      <c r="X14" s="127"/>
      <c r="Y14" s="127"/>
      <c r="Z14" s="127"/>
      <c r="AA14" s="127"/>
      <c r="AB14" s="127"/>
      <c r="AC14" s="127"/>
    </row>
    <row r="15" spans="1:29">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row>
    <row r="17" spans="1:29">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row>
    <row r="18" spans="1:29">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row>
    <row r="19" spans="1:29">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row>
    <row r="20" spans="1:29">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row>
    <row r="21" spans="1:29">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row>
    <row r="22" spans="1:29">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row>
    <row r="23" spans="1:29">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row r="24" spans="1:29">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row>
    <row r="25" spans="1:29">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row>
    <row r="26" spans="1:29">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row>
    <row r="27" spans="1:29">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row>
    <row r="28" spans="1:29">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row>
    <row r="29" spans="1:29">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row>
    <row r="30" spans="1:29">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row>
    <row r="31" spans="1:29">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row>
    <row r="32" spans="1:29">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row>
    <row r="33" spans="1:29">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row>
    <row r="34" spans="1:29">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row>
    <row r="35" spans="1:29">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row>
    <row r="36" spans="1:29">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row>
    <row r="39" spans="1:29">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1:29">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spans="1:29">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row>
    <row r="42" spans="1:29">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row>
    <row r="43" spans="1:29">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row>
    <row r="44" spans="1:29">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row>
    <row r="45" spans="1:29">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row>
    <row r="46" spans="1:29">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row>
    <row r="47" spans="1:29">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row>
    <row r="48" spans="1:29">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row>
    <row r="49" spans="1:29">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row>
    <row r="50" spans="1:29">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row>
    <row r="51" spans="1:29">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row>
    <row r="52" spans="1:29">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row>
    <row r="53" spans="1:29">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row>
    <row r="54" spans="1:29">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row>
    <row r="55" spans="1:29">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row>
    <row r="56" spans="1:29">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row>
    <row r="57" spans="1:29">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row>
    <row r="58" spans="1:29">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row>
    <row r="59" spans="1:29">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row>
    <row r="60" spans="1:29">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row>
    <row r="61" spans="1:29">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row>
    <row r="62" spans="1:29">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row>
    <row r="63" spans="1:29">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row>
    <row r="64" spans="1:29">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row>
    <row r="65" spans="1:29">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1:29">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row>
    <row r="67" spans="1:29">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row>
    <row r="68" spans="1:29">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row>
    <row r="69" spans="1:29">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row>
    <row r="70" spans="1:29">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row>
    <row r="71" spans="1:29">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row>
    <row r="72" spans="1:29">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row>
    <row r="73" spans="1:29">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row>
    <row r="74" spans="1:29">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row>
    <row r="75" spans="1:29">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row>
    <row r="76" spans="1:29">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row>
    <row r="77" spans="1:29">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row>
    <row r="78" spans="1:29">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row>
    <row r="79" spans="1:29">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row>
    <row r="80" spans="1:29">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row>
    <row r="81" spans="1:29">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row>
    <row r="82" spans="1:29">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row>
    <row r="83" spans="1:29">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row>
    <row r="84" spans="1:29">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row>
    <row r="85" spans="1:29">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row>
    <row r="86" spans="1:29">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row>
    <row r="87" spans="1:29">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row>
    <row r="88" spans="1:29">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row>
    <row r="89" spans="1:29">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row>
    <row r="90" spans="1:29">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row>
    <row r="91" spans="1:29">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row>
    <row r="92" spans="1:29">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row>
    <row r="93" spans="1:29">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row>
    <row r="94" spans="1:29">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row>
    <row r="95" spans="1:29">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row>
    <row r="96" spans="1:29">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row>
    <row r="97" spans="1:29">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row>
    <row r="98" spans="1:29">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row>
    <row r="99" spans="1:29">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row>
    <row r="100" spans="1:29">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t="s">
        <v>57</v>
      </c>
    </row>
  </sheetData>
  <sheetProtection password="C730" sheet="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F11"/>
  <sheetViews>
    <sheetView workbookViewId="0">
      <selection activeCell="E7" sqref="E7"/>
    </sheetView>
  </sheetViews>
  <sheetFormatPr baseColWidth="10" defaultRowHeight="12.75"/>
  <cols>
    <col min="1" max="1" width="58" customWidth="1"/>
    <col min="2" max="2" width="8.5703125" bestFit="1" customWidth="1"/>
    <col min="5" max="5" width="19.140625" bestFit="1" customWidth="1"/>
    <col min="6" max="6" width="5.85546875" bestFit="1" customWidth="1"/>
  </cols>
  <sheetData>
    <row r="2" spans="1:6">
      <c r="A2" s="56" t="s">
        <v>18</v>
      </c>
      <c r="B2" t="b">
        <v>0</v>
      </c>
    </row>
    <row r="7" spans="1:6">
      <c r="E7" s="56" t="s">
        <v>91</v>
      </c>
    </row>
    <row r="8" spans="1:6">
      <c r="B8" t="s">
        <v>72</v>
      </c>
      <c r="E8" t="s">
        <v>87</v>
      </c>
      <c r="F8">
        <v>0.247</v>
      </c>
    </row>
    <row r="9" spans="1:6">
      <c r="B9" t="s">
        <v>73</v>
      </c>
      <c r="E9" t="s">
        <v>88</v>
      </c>
      <c r="F9">
        <v>0.183</v>
      </c>
    </row>
    <row r="10" spans="1:6">
      <c r="B10" t="s">
        <v>74</v>
      </c>
      <c r="E10" t="s">
        <v>89</v>
      </c>
      <c r="F10">
        <v>0.318</v>
      </c>
    </row>
    <row r="11" spans="1:6">
      <c r="E11" t="s">
        <v>90</v>
      </c>
      <c r="F11">
        <v>0.247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4"/>
  <sheetViews>
    <sheetView showGridLines="0" showRowColHeaders="0" topLeftCell="A22" zoomScaleNormal="100" zoomScaleSheetLayoutView="100" workbookViewId="0">
      <selection activeCell="C24" sqref="C24:G24"/>
    </sheetView>
  </sheetViews>
  <sheetFormatPr baseColWidth="10" defaultColWidth="11.42578125" defaultRowHeight="12.75"/>
  <cols>
    <col min="1" max="1" width="3.42578125" style="3" customWidth="1"/>
    <col min="2" max="2" width="4" style="6" customWidth="1"/>
    <col min="3" max="3" width="44.85546875" style="3" customWidth="1"/>
    <col min="4" max="4" width="3.85546875" style="3" customWidth="1"/>
    <col min="5" max="5" width="20.5703125" style="3" customWidth="1"/>
    <col min="6" max="6" width="17.140625" style="3" customWidth="1"/>
    <col min="7" max="7" width="16.140625" style="3" customWidth="1"/>
    <col min="8" max="8" width="5.140625" style="3" customWidth="1"/>
    <col min="9" max="9" width="3.42578125" style="3" customWidth="1"/>
    <col min="10" max="16384" width="11.42578125" style="3"/>
  </cols>
  <sheetData>
    <row r="1" spans="1:29" ht="17.25" customHeight="1" thickBot="1">
      <c r="A1" s="125" t="s">
        <v>57</v>
      </c>
      <c r="B1" s="129"/>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c r="A2" s="125"/>
      <c r="B2" s="7"/>
      <c r="C2" s="8"/>
      <c r="D2" s="8"/>
      <c r="E2" s="8"/>
      <c r="F2" s="8"/>
      <c r="G2" s="8"/>
      <c r="H2" s="9"/>
      <c r="I2" s="125"/>
      <c r="J2" s="125"/>
      <c r="K2" s="125"/>
      <c r="L2" s="125"/>
      <c r="M2" s="125"/>
      <c r="N2" s="125"/>
      <c r="O2" s="125"/>
      <c r="P2" s="125"/>
      <c r="Q2" s="125"/>
      <c r="R2" s="125"/>
      <c r="S2" s="125"/>
      <c r="T2" s="125"/>
      <c r="U2" s="125"/>
      <c r="V2" s="125"/>
      <c r="W2" s="125"/>
      <c r="X2" s="125"/>
      <c r="Y2" s="125"/>
      <c r="Z2" s="125"/>
      <c r="AA2" s="125"/>
      <c r="AB2" s="125"/>
      <c r="AC2" s="125"/>
    </row>
    <row r="3" spans="1:29" ht="66" customHeight="1">
      <c r="A3" s="125"/>
      <c r="B3" s="10"/>
      <c r="C3" s="233" t="s">
        <v>65</v>
      </c>
      <c r="D3" s="233"/>
      <c r="E3" s="233"/>
      <c r="F3" s="233"/>
      <c r="G3" s="57"/>
      <c r="H3" s="234"/>
      <c r="I3" s="126"/>
      <c r="J3" s="125"/>
      <c r="K3" s="125"/>
      <c r="L3" s="125"/>
      <c r="M3" s="125"/>
      <c r="N3" s="125"/>
      <c r="O3" s="125"/>
      <c r="P3" s="125"/>
      <c r="Q3" s="125"/>
      <c r="R3" s="125"/>
      <c r="S3" s="125"/>
      <c r="T3" s="125"/>
      <c r="U3" s="125"/>
      <c r="V3" s="125"/>
      <c r="W3" s="125"/>
      <c r="X3" s="125"/>
      <c r="Y3" s="125"/>
      <c r="Z3" s="125"/>
      <c r="AA3" s="125"/>
      <c r="AB3" s="125"/>
      <c r="AC3" s="125"/>
    </row>
    <row r="4" spans="1:29" ht="15">
      <c r="A4" s="125"/>
      <c r="B4" s="10"/>
      <c r="C4" s="235"/>
      <c r="D4" s="235"/>
      <c r="E4" s="235"/>
      <c r="F4" s="235"/>
      <c r="G4" s="235"/>
      <c r="H4" s="234"/>
      <c r="I4" s="126"/>
      <c r="J4" s="125"/>
      <c r="K4" s="125"/>
      <c r="L4" s="125"/>
      <c r="M4" s="125"/>
      <c r="N4" s="125"/>
      <c r="O4" s="125"/>
      <c r="P4" s="125"/>
      <c r="Q4" s="125"/>
      <c r="R4" s="125"/>
      <c r="S4" s="125"/>
      <c r="T4" s="125"/>
      <c r="U4" s="125"/>
      <c r="V4" s="125"/>
      <c r="W4" s="125"/>
      <c r="X4" s="125"/>
      <c r="Y4" s="125"/>
      <c r="Z4" s="125"/>
      <c r="AA4" s="125"/>
      <c r="AB4" s="125"/>
      <c r="AC4" s="125"/>
    </row>
    <row r="5" spans="1:29" ht="15">
      <c r="A5" s="125"/>
      <c r="B5" s="10">
        <v>1</v>
      </c>
      <c r="C5" s="11" t="s">
        <v>0</v>
      </c>
      <c r="D5" s="12"/>
      <c r="E5" s="237"/>
      <c r="F5" s="238"/>
      <c r="G5" s="238"/>
      <c r="H5" s="249"/>
      <c r="I5" s="126"/>
      <c r="J5" s="125"/>
      <c r="K5" s="125"/>
      <c r="L5" s="125"/>
      <c r="M5" s="125"/>
      <c r="N5" s="125"/>
      <c r="O5" s="125"/>
      <c r="P5" s="125"/>
      <c r="Q5" s="125"/>
      <c r="R5" s="125"/>
      <c r="S5" s="125"/>
      <c r="T5" s="125"/>
      <c r="U5" s="125"/>
      <c r="V5" s="125"/>
      <c r="W5" s="125"/>
      <c r="X5" s="125"/>
      <c r="Y5" s="125"/>
      <c r="Z5" s="125"/>
      <c r="AA5" s="125"/>
      <c r="AB5" s="125"/>
      <c r="AC5" s="125"/>
    </row>
    <row r="6" spans="1:29" ht="15">
      <c r="A6" s="125"/>
      <c r="B6" s="10">
        <v>2</v>
      </c>
      <c r="C6" s="65" t="s">
        <v>22</v>
      </c>
      <c r="D6" s="12"/>
      <c r="E6" s="237"/>
      <c r="F6" s="238"/>
      <c r="G6" s="238"/>
      <c r="H6" s="249"/>
      <c r="I6" s="126"/>
      <c r="J6" s="125"/>
      <c r="K6" s="125"/>
      <c r="L6" s="125"/>
      <c r="M6" s="125"/>
      <c r="N6" s="125"/>
      <c r="O6" s="125"/>
      <c r="P6" s="125"/>
      <c r="Q6" s="125"/>
      <c r="R6" s="125"/>
      <c r="S6" s="125"/>
      <c r="T6" s="125"/>
      <c r="U6" s="125"/>
      <c r="V6" s="125"/>
      <c r="W6" s="125"/>
      <c r="X6" s="125"/>
      <c r="Y6" s="125"/>
      <c r="Z6" s="125"/>
      <c r="AA6" s="125"/>
      <c r="AB6" s="125"/>
      <c r="AC6" s="125"/>
    </row>
    <row r="7" spans="1:29" ht="15">
      <c r="A7" s="125"/>
      <c r="B7" s="10"/>
      <c r="C7" s="158"/>
      <c r="D7" s="12"/>
      <c r="E7" s="160"/>
      <c r="F7" s="159"/>
      <c r="G7" s="159"/>
      <c r="H7" s="157"/>
      <c r="I7" s="126"/>
      <c r="J7" s="125"/>
      <c r="K7" s="125"/>
      <c r="L7" s="125"/>
      <c r="M7" s="125"/>
      <c r="N7" s="125"/>
      <c r="O7" s="125"/>
      <c r="P7" s="125"/>
      <c r="Q7" s="125"/>
      <c r="R7" s="125"/>
      <c r="S7" s="125"/>
      <c r="T7" s="125"/>
      <c r="U7" s="125"/>
      <c r="V7" s="125"/>
      <c r="W7" s="125"/>
      <c r="X7" s="125"/>
      <c r="Y7" s="125"/>
      <c r="Z7" s="125"/>
      <c r="AA7" s="125"/>
      <c r="AB7" s="125"/>
      <c r="AC7" s="125"/>
    </row>
    <row r="8" spans="1:29" ht="24.95" customHeight="1">
      <c r="A8" s="125"/>
      <c r="B8" s="54"/>
      <c r="C8" s="55"/>
      <c r="D8" s="55"/>
      <c r="E8" s="4"/>
      <c r="F8" s="55"/>
      <c r="G8" s="188" t="s">
        <v>75</v>
      </c>
      <c r="H8" s="122"/>
      <c r="I8" s="126"/>
      <c r="J8" s="125"/>
      <c r="K8" s="125"/>
      <c r="L8" s="125"/>
      <c r="M8" s="125"/>
      <c r="N8" s="125"/>
      <c r="O8" s="125"/>
      <c r="P8" s="125"/>
      <c r="Q8" s="125"/>
      <c r="R8" s="125"/>
      <c r="S8" s="125"/>
      <c r="T8" s="125"/>
      <c r="U8" s="125"/>
      <c r="V8" s="125"/>
      <c r="W8" s="125"/>
      <c r="X8" s="125"/>
      <c r="Y8" s="125"/>
      <c r="Z8" s="125"/>
      <c r="AA8" s="125"/>
      <c r="AB8" s="125"/>
      <c r="AC8" s="125"/>
    </row>
    <row r="9" spans="1:29" ht="15.75" customHeight="1">
      <c r="A9" s="125"/>
      <c r="B9" s="15">
        <v>3</v>
      </c>
      <c r="C9" s="53" t="s">
        <v>55</v>
      </c>
      <c r="D9" s="117"/>
      <c r="E9" s="183">
        <f>'Motoren und Arbeitsmaschinen'!$F$36</f>
        <v>0</v>
      </c>
      <c r="F9" s="118"/>
      <c r="G9" s="163">
        <f>'Motoren und Arbeitsmaschinen'!J30</f>
        <v>0</v>
      </c>
      <c r="H9" s="14"/>
      <c r="I9" s="126"/>
      <c r="J9" s="125"/>
      <c r="K9" s="125"/>
      <c r="L9" s="125"/>
      <c r="M9" s="125"/>
      <c r="N9" s="125"/>
      <c r="O9" s="125"/>
      <c r="P9" s="125"/>
      <c r="Q9" s="125"/>
      <c r="R9" s="125"/>
      <c r="S9" s="125"/>
      <c r="T9" s="125"/>
      <c r="U9" s="125"/>
      <c r="V9" s="125"/>
      <c r="W9" s="125"/>
      <c r="X9" s="125"/>
      <c r="Y9" s="125"/>
      <c r="Z9" s="125"/>
      <c r="AA9" s="125"/>
      <c r="AB9" s="125"/>
      <c r="AC9" s="125"/>
    </row>
    <row r="10" spans="1:29" ht="15.75" customHeight="1">
      <c r="A10" s="125"/>
      <c r="B10" s="15">
        <v>4</v>
      </c>
      <c r="C10" s="53" t="s">
        <v>23</v>
      </c>
      <c r="D10" s="117"/>
      <c r="E10" s="183">
        <f>Pumpen!$G$36</f>
        <v>0</v>
      </c>
      <c r="F10" s="118"/>
      <c r="G10" s="163">
        <f>Pumpen!K30</f>
        <v>0</v>
      </c>
      <c r="H10" s="14"/>
      <c r="I10" s="126"/>
      <c r="J10" s="125"/>
      <c r="K10" s="125"/>
      <c r="L10" s="125"/>
      <c r="M10" s="125"/>
      <c r="N10" s="125"/>
      <c r="O10" s="125"/>
      <c r="P10" s="125"/>
      <c r="Q10" s="125"/>
      <c r="R10" s="125"/>
      <c r="S10" s="125"/>
      <c r="T10" s="125"/>
      <c r="U10" s="125"/>
      <c r="V10" s="125"/>
      <c r="W10" s="125"/>
      <c r="X10" s="125"/>
      <c r="Y10" s="125"/>
      <c r="Z10" s="125"/>
      <c r="AA10" s="125"/>
      <c r="AB10" s="125"/>
      <c r="AC10" s="125"/>
    </row>
    <row r="11" spans="1:29" ht="15.75" customHeight="1">
      <c r="A11" s="125"/>
      <c r="B11" s="15">
        <v>5</v>
      </c>
      <c r="C11" s="53" t="s">
        <v>56</v>
      </c>
      <c r="D11" s="117"/>
      <c r="E11" s="183">
        <f>Ventilatoren!$F$36</f>
        <v>0</v>
      </c>
      <c r="F11" s="118"/>
      <c r="G11" s="163">
        <f>Ventilatoren!J30</f>
        <v>0</v>
      </c>
      <c r="H11" s="14"/>
      <c r="I11" s="126"/>
      <c r="J11" s="125"/>
      <c r="K11" s="125"/>
      <c r="L11" s="125"/>
      <c r="M11" s="125"/>
      <c r="N11" s="125"/>
      <c r="O11" s="125"/>
      <c r="P11" s="125"/>
      <c r="Q11" s="125"/>
      <c r="R11" s="125"/>
      <c r="S11" s="125"/>
      <c r="T11" s="125"/>
      <c r="U11" s="125"/>
      <c r="V11" s="125"/>
      <c r="W11" s="125"/>
      <c r="X11" s="125"/>
      <c r="Y11" s="125"/>
      <c r="Z11" s="125"/>
      <c r="AA11" s="125"/>
      <c r="AB11" s="125"/>
      <c r="AC11" s="125"/>
    </row>
    <row r="12" spans="1:29" ht="15.75" customHeight="1">
      <c r="A12" s="125"/>
      <c r="B12" s="15">
        <v>6</v>
      </c>
      <c r="C12" s="53" t="s">
        <v>92</v>
      </c>
      <c r="D12" s="117"/>
      <c r="E12" s="183">
        <f>Kompressoren!$F$36</f>
        <v>0</v>
      </c>
      <c r="F12" s="118"/>
      <c r="G12" s="163">
        <f>Kompressoren!J30</f>
        <v>0</v>
      </c>
      <c r="H12" s="14"/>
      <c r="I12" s="126"/>
      <c r="J12" s="125"/>
      <c r="K12" s="125"/>
      <c r="L12" s="125"/>
      <c r="M12" s="125"/>
      <c r="N12" s="125"/>
      <c r="O12" s="125"/>
      <c r="P12" s="125"/>
      <c r="Q12" s="125"/>
      <c r="R12" s="125"/>
      <c r="S12" s="125"/>
      <c r="T12" s="125"/>
      <c r="U12" s="125"/>
      <c r="V12" s="125"/>
      <c r="W12" s="125"/>
      <c r="X12" s="125"/>
      <c r="Y12" s="125"/>
      <c r="Z12" s="125"/>
      <c r="AA12" s="125"/>
      <c r="AB12" s="125"/>
      <c r="AC12" s="125"/>
    </row>
    <row r="13" spans="1:29" ht="15.75" customHeight="1">
      <c r="A13" s="125"/>
      <c r="B13" s="15">
        <v>7</v>
      </c>
      <c r="C13" s="53" t="s">
        <v>93</v>
      </c>
      <c r="D13" s="117"/>
      <c r="E13" s="183">
        <f>Wärmerückgewinnung!$J$18</f>
        <v>0</v>
      </c>
      <c r="F13" s="118"/>
      <c r="G13" s="163">
        <f>Wärmerückgewinnung!J14</f>
        <v>0</v>
      </c>
      <c r="H13" s="14"/>
      <c r="I13" s="126"/>
      <c r="J13" s="125"/>
      <c r="K13" s="125"/>
      <c r="L13" s="125"/>
      <c r="M13" s="125"/>
      <c r="N13" s="125"/>
      <c r="O13" s="125"/>
      <c r="P13" s="125"/>
      <c r="Q13" s="125"/>
      <c r="R13" s="125"/>
      <c r="S13" s="125"/>
      <c r="T13" s="125"/>
      <c r="U13" s="125"/>
      <c r="V13" s="125"/>
      <c r="W13" s="125"/>
      <c r="X13" s="125"/>
      <c r="Y13" s="125"/>
      <c r="Z13" s="125"/>
      <c r="AA13" s="125"/>
      <c r="AB13" s="125"/>
      <c r="AC13" s="125"/>
    </row>
    <row r="14" spans="1:29" ht="15.75" customHeight="1">
      <c r="A14" s="125"/>
      <c r="B14" s="15">
        <v>8</v>
      </c>
      <c r="C14" s="53" t="s">
        <v>38</v>
      </c>
      <c r="D14" s="117"/>
      <c r="E14" s="183">
        <f>Abwassernetz!J18</f>
        <v>0</v>
      </c>
      <c r="F14" s="118"/>
      <c r="G14" s="163">
        <f>Abwassernetz!J14</f>
        <v>0</v>
      </c>
      <c r="H14" s="14"/>
      <c r="I14" s="126"/>
      <c r="J14" s="125"/>
      <c r="K14" s="125"/>
      <c r="L14" s="125"/>
      <c r="M14" s="125"/>
      <c r="N14" s="125"/>
      <c r="O14" s="125"/>
      <c r="P14" s="125"/>
      <c r="Q14" s="125"/>
      <c r="R14" s="125"/>
      <c r="S14" s="125"/>
      <c r="T14" s="125"/>
      <c r="U14" s="125"/>
      <c r="V14" s="125"/>
      <c r="W14" s="125"/>
      <c r="X14" s="125"/>
      <c r="Y14" s="125"/>
      <c r="Z14" s="125"/>
      <c r="AA14" s="125"/>
      <c r="AB14" s="125"/>
      <c r="AC14" s="125"/>
    </row>
    <row r="15" spans="1:29" s="17" customFormat="1" ht="15">
      <c r="A15" s="125"/>
      <c r="B15" s="15">
        <v>9</v>
      </c>
      <c r="C15" s="119" t="s">
        <v>19</v>
      </c>
      <c r="D15" s="4"/>
      <c r="E15" s="184">
        <f>SUM(E9:E14)</f>
        <v>0</v>
      </c>
      <c r="F15" s="189"/>
      <c r="G15" s="164">
        <f>SUM(G9:G14)</f>
        <v>0</v>
      </c>
      <c r="H15" s="161"/>
      <c r="I15" s="126"/>
      <c r="J15" s="125"/>
      <c r="K15" s="125"/>
      <c r="L15" s="125"/>
      <c r="M15" s="125"/>
      <c r="N15" s="125"/>
      <c r="O15" s="125"/>
      <c r="P15" s="125"/>
      <c r="Q15" s="125"/>
      <c r="R15" s="125"/>
      <c r="S15" s="125"/>
      <c r="T15" s="125"/>
      <c r="U15" s="125"/>
      <c r="V15" s="125"/>
      <c r="W15" s="125"/>
      <c r="X15" s="125"/>
      <c r="Y15" s="125"/>
      <c r="Z15" s="125"/>
      <c r="AA15" s="125"/>
      <c r="AB15" s="125"/>
      <c r="AC15" s="125"/>
    </row>
    <row r="16" spans="1:29" s="17" customFormat="1" ht="15">
      <c r="A16" s="125"/>
      <c r="B16" s="15">
        <v>10</v>
      </c>
      <c r="C16" s="119" t="s">
        <v>80</v>
      </c>
      <c r="D16" s="4"/>
      <c r="E16" s="185"/>
      <c r="F16" s="166"/>
      <c r="G16" s="165"/>
      <c r="H16" s="161"/>
      <c r="I16" s="126"/>
      <c r="J16" s="125"/>
      <c r="K16" s="125"/>
      <c r="L16" s="125"/>
      <c r="M16" s="125"/>
      <c r="N16" s="125"/>
      <c r="O16" s="125"/>
      <c r="P16" s="125"/>
      <c r="Q16" s="125"/>
      <c r="R16" s="125"/>
      <c r="S16" s="125"/>
      <c r="T16" s="125"/>
      <c r="U16" s="125"/>
      <c r="V16" s="125"/>
      <c r="W16" s="125"/>
      <c r="X16" s="125"/>
      <c r="Y16" s="125"/>
      <c r="Z16" s="125"/>
      <c r="AA16" s="125"/>
      <c r="AB16" s="125"/>
      <c r="AC16" s="125"/>
    </row>
    <row r="17" spans="1:29" s="17" customFormat="1" ht="15">
      <c r="A17" s="125"/>
      <c r="B17" s="15">
        <v>11</v>
      </c>
      <c r="C17" s="119" t="s">
        <v>77</v>
      </c>
      <c r="D17" s="4"/>
      <c r="E17" s="184">
        <f>E15*E16</f>
        <v>0</v>
      </c>
      <c r="F17" s="16"/>
      <c r="G17" s="162"/>
      <c r="H17" s="161"/>
      <c r="I17" s="126"/>
      <c r="J17" s="125"/>
      <c r="K17" s="125"/>
      <c r="L17" s="125"/>
      <c r="M17" s="125"/>
      <c r="N17" s="125"/>
      <c r="O17" s="125"/>
      <c r="P17" s="125"/>
      <c r="Q17" s="125"/>
      <c r="R17" s="125"/>
      <c r="S17" s="125"/>
      <c r="T17" s="125"/>
      <c r="U17" s="125"/>
      <c r="V17" s="125"/>
      <c r="W17" s="125"/>
      <c r="X17" s="125"/>
      <c r="Y17" s="125"/>
      <c r="Z17" s="125"/>
      <c r="AA17" s="125"/>
      <c r="AB17" s="125"/>
      <c r="AC17" s="125"/>
    </row>
    <row r="18" spans="1:29" s="17" customFormat="1" ht="15">
      <c r="A18" s="125"/>
      <c r="B18" s="15">
        <v>12</v>
      </c>
      <c r="C18" s="119" t="s">
        <v>51</v>
      </c>
      <c r="D18" s="4"/>
      <c r="E18" s="186">
        <f>Pumpen!K32+'Motoren und Arbeitsmaschinen'!J32+Abwassernetz!J17+Ventilatoren!J32+Kompressoren!J32+Wärmerückgewinnung!J17</f>
        <v>0</v>
      </c>
      <c r="F18" s="16"/>
      <c r="G18" s="57"/>
      <c r="H18" s="161"/>
      <c r="I18" s="126"/>
      <c r="J18" s="125"/>
      <c r="K18" s="125"/>
      <c r="L18" s="125"/>
      <c r="M18" s="125"/>
      <c r="N18" s="125"/>
      <c r="O18" s="125"/>
      <c r="P18" s="125"/>
      <c r="Q18" s="125"/>
      <c r="R18" s="125"/>
      <c r="S18" s="125"/>
      <c r="T18" s="125"/>
      <c r="U18" s="125"/>
      <c r="V18" s="125"/>
      <c r="W18" s="125"/>
      <c r="X18" s="125"/>
      <c r="Y18" s="125"/>
      <c r="Z18" s="125"/>
      <c r="AA18" s="125"/>
      <c r="AB18" s="125"/>
      <c r="AC18" s="125"/>
    </row>
    <row r="19" spans="1:29" s="17" customFormat="1" ht="15">
      <c r="A19" s="125"/>
      <c r="B19" s="15">
        <v>13</v>
      </c>
      <c r="C19" s="53" t="s">
        <v>76</v>
      </c>
      <c r="D19" s="4"/>
      <c r="E19" s="187">
        <f>IF(AND(E17&lt;0,E18&lt;0),-E17/E18,IF(AND(E17=0,E18=0),0,E17/E18))</f>
        <v>0</v>
      </c>
      <c r="F19" s="16"/>
      <c r="G19" s="57"/>
      <c r="H19" s="161"/>
      <c r="I19" s="126"/>
      <c r="J19" s="125"/>
      <c r="K19" s="125"/>
      <c r="L19" s="125"/>
      <c r="M19" s="125"/>
      <c r="N19" s="125"/>
      <c r="O19" s="125"/>
      <c r="P19" s="125"/>
      <c r="Q19" s="125"/>
      <c r="R19" s="125"/>
      <c r="S19" s="125"/>
      <c r="T19" s="125"/>
      <c r="U19" s="125"/>
      <c r="V19" s="125"/>
      <c r="W19" s="125"/>
      <c r="X19" s="125"/>
      <c r="Y19" s="125"/>
      <c r="Z19" s="125"/>
      <c r="AA19" s="125"/>
      <c r="AB19" s="125"/>
      <c r="AC19" s="125"/>
    </row>
    <row r="20" spans="1:29" s="17" customFormat="1" ht="21" customHeight="1">
      <c r="A20" s="125"/>
      <c r="B20" s="10"/>
      <c r="C20" s="13"/>
      <c r="D20" s="13"/>
      <c r="E20" s="13"/>
      <c r="F20" s="13"/>
      <c r="G20" s="13"/>
      <c r="H20" s="14"/>
      <c r="I20" s="126"/>
      <c r="J20" s="125"/>
      <c r="K20" s="125"/>
      <c r="L20" s="125"/>
      <c r="M20" s="125"/>
      <c r="N20" s="125"/>
      <c r="O20" s="125"/>
      <c r="P20" s="125"/>
      <c r="Q20" s="125"/>
      <c r="R20" s="125"/>
      <c r="S20" s="125"/>
      <c r="T20" s="125"/>
      <c r="U20" s="125"/>
      <c r="V20" s="125"/>
      <c r="W20" s="125"/>
      <c r="X20" s="125"/>
      <c r="Y20" s="125"/>
      <c r="Z20" s="125"/>
      <c r="AA20" s="125"/>
      <c r="AB20" s="125"/>
      <c r="AC20" s="125"/>
    </row>
    <row r="21" spans="1:29" ht="15.75">
      <c r="A21" s="125"/>
      <c r="B21" s="18">
        <v>14</v>
      </c>
      <c r="C21" s="239" t="s">
        <v>10</v>
      </c>
      <c r="D21" s="240"/>
      <c r="E21" s="240"/>
      <c r="F21" s="240"/>
      <c r="G21" s="241"/>
      <c r="H21" s="19"/>
      <c r="I21" s="130"/>
      <c r="J21" s="131"/>
      <c r="K21" s="131"/>
      <c r="L21" s="131"/>
      <c r="M21" s="131"/>
      <c r="N21" s="131"/>
      <c r="O21" s="125"/>
      <c r="P21" s="125"/>
      <c r="Q21" s="125"/>
      <c r="R21" s="125"/>
      <c r="S21" s="125"/>
      <c r="T21" s="125"/>
      <c r="U21" s="125"/>
      <c r="V21" s="125"/>
      <c r="W21" s="125"/>
      <c r="X21" s="125"/>
      <c r="Y21" s="125"/>
      <c r="Z21" s="125"/>
      <c r="AA21" s="125"/>
      <c r="AB21" s="125"/>
      <c r="AC21" s="125"/>
    </row>
    <row r="22" spans="1:29" ht="26.1" customHeight="1">
      <c r="A22" s="125"/>
      <c r="B22" s="18"/>
      <c r="C22" s="250" t="s">
        <v>69</v>
      </c>
      <c r="D22" s="251"/>
      <c r="E22" s="251"/>
      <c r="F22" s="251"/>
      <c r="G22" s="252"/>
      <c r="H22" s="19"/>
      <c r="I22" s="130"/>
      <c r="J22" s="127"/>
      <c r="K22" s="125"/>
      <c r="L22" s="125"/>
      <c r="M22" s="125"/>
      <c r="N22" s="125"/>
      <c r="O22" s="125"/>
      <c r="P22" s="125"/>
      <c r="Q22" s="125"/>
      <c r="R22" s="125"/>
      <c r="S22" s="125"/>
      <c r="T22" s="125"/>
      <c r="U22" s="125"/>
      <c r="V22" s="125"/>
      <c r="W22" s="125"/>
      <c r="X22" s="125"/>
      <c r="Y22" s="125"/>
      <c r="Z22" s="125"/>
      <c r="AA22" s="125"/>
      <c r="AB22" s="125"/>
      <c r="AC22" s="125"/>
    </row>
    <row r="23" spans="1:29" ht="21.75" customHeight="1">
      <c r="A23" s="125"/>
      <c r="B23" s="15"/>
      <c r="C23" s="242" t="s">
        <v>16</v>
      </c>
      <c r="D23" s="243"/>
      <c r="E23" s="243"/>
      <c r="F23" s="243"/>
      <c r="G23" s="244"/>
      <c r="H23" s="19"/>
      <c r="I23" s="130"/>
      <c r="J23" s="127"/>
      <c r="K23" s="125"/>
      <c r="L23" s="125"/>
      <c r="M23" s="125"/>
      <c r="N23" s="125"/>
      <c r="O23" s="125"/>
      <c r="P23" s="125"/>
      <c r="Q23" s="125"/>
      <c r="R23" s="125"/>
      <c r="S23" s="125"/>
      <c r="T23" s="125"/>
      <c r="U23" s="125"/>
      <c r="V23" s="125"/>
      <c r="W23" s="125"/>
      <c r="X23" s="125"/>
      <c r="Y23" s="125"/>
      <c r="Z23" s="125"/>
      <c r="AA23" s="125"/>
      <c r="AB23" s="125"/>
      <c r="AC23" s="125"/>
    </row>
    <row r="24" spans="1:29" ht="66" customHeight="1">
      <c r="A24" s="125"/>
      <c r="B24" s="15"/>
      <c r="C24" s="253"/>
      <c r="D24" s="254"/>
      <c r="E24" s="254"/>
      <c r="F24" s="254"/>
      <c r="G24" s="255"/>
      <c r="H24" s="19"/>
      <c r="I24" s="132"/>
      <c r="J24" s="127"/>
      <c r="K24" s="125"/>
      <c r="L24" s="125"/>
      <c r="M24" s="125"/>
      <c r="N24" s="125"/>
      <c r="O24" s="125"/>
      <c r="P24" s="125"/>
      <c r="Q24" s="125"/>
      <c r="R24" s="125"/>
      <c r="S24" s="125"/>
      <c r="T24" s="125"/>
      <c r="U24" s="125"/>
      <c r="V24" s="125"/>
      <c r="W24" s="125"/>
      <c r="X24" s="125"/>
      <c r="Y24" s="125"/>
      <c r="Z24" s="125"/>
      <c r="AA24" s="125"/>
      <c r="AB24" s="125"/>
      <c r="AC24" s="125"/>
    </row>
    <row r="25" spans="1:29" ht="24.75" customHeight="1">
      <c r="A25" s="125"/>
      <c r="B25" s="10"/>
      <c r="C25" s="13"/>
      <c r="D25" s="13"/>
      <c r="E25" s="13"/>
      <c r="F25" s="13"/>
      <c r="G25" s="13"/>
      <c r="H25" s="19"/>
      <c r="I25" s="132"/>
      <c r="J25" s="127"/>
      <c r="K25" s="125"/>
      <c r="L25" s="125"/>
      <c r="M25" s="125"/>
      <c r="N25" s="125"/>
      <c r="O25" s="125"/>
      <c r="P25" s="125"/>
      <c r="Q25" s="125"/>
      <c r="R25" s="125"/>
      <c r="S25" s="125"/>
      <c r="T25" s="125"/>
      <c r="U25" s="125"/>
      <c r="V25" s="125"/>
      <c r="W25" s="125"/>
      <c r="X25" s="125"/>
      <c r="Y25" s="125"/>
      <c r="Z25" s="125"/>
      <c r="AA25" s="125"/>
      <c r="AB25" s="125"/>
      <c r="AC25" s="125"/>
    </row>
    <row r="26" spans="1:29" ht="15.75">
      <c r="A26" s="125"/>
      <c r="B26" s="15">
        <v>15</v>
      </c>
      <c r="C26" s="248" t="s">
        <v>15</v>
      </c>
      <c r="D26" s="248"/>
      <c r="E26" s="248"/>
      <c r="F26" s="248"/>
      <c r="G26" s="248"/>
      <c r="H26" s="19"/>
      <c r="I26" s="132"/>
      <c r="J26" s="127"/>
      <c r="K26" s="125"/>
      <c r="L26" s="125"/>
      <c r="M26" s="125"/>
      <c r="N26" s="125"/>
      <c r="O26" s="125"/>
      <c r="P26" s="125"/>
      <c r="Q26" s="125"/>
      <c r="R26" s="125"/>
      <c r="S26" s="125"/>
      <c r="T26" s="125"/>
      <c r="U26" s="125"/>
      <c r="V26" s="125"/>
      <c r="W26" s="125"/>
      <c r="X26" s="125"/>
      <c r="Y26" s="125"/>
      <c r="Z26" s="125"/>
      <c r="AA26" s="125"/>
      <c r="AB26" s="125"/>
      <c r="AC26" s="125"/>
    </row>
    <row r="27" spans="1:29" ht="52.5" customHeight="1">
      <c r="A27" s="125"/>
      <c r="B27" s="15"/>
      <c r="C27" s="245" t="s">
        <v>81</v>
      </c>
      <c r="D27" s="246"/>
      <c r="E27" s="246"/>
      <c r="F27" s="246"/>
      <c r="G27" s="247"/>
      <c r="H27" s="19"/>
      <c r="I27" s="132"/>
      <c r="J27" s="127"/>
      <c r="K27" s="125"/>
      <c r="L27" s="125"/>
      <c r="M27" s="125"/>
      <c r="N27" s="125"/>
      <c r="O27" s="125"/>
      <c r="P27" s="125"/>
      <c r="Q27" s="125"/>
      <c r="R27" s="125"/>
      <c r="S27" s="125"/>
      <c r="T27" s="125"/>
      <c r="U27" s="125"/>
      <c r="V27" s="125"/>
      <c r="W27" s="125"/>
      <c r="X27" s="125"/>
      <c r="Y27" s="125"/>
      <c r="Z27" s="125"/>
      <c r="AA27" s="125"/>
      <c r="AB27" s="125"/>
      <c r="AC27" s="125"/>
    </row>
    <row r="28" spans="1:29" ht="48" customHeight="1">
      <c r="A28" s="125"/>
      <c r="B28" s="10"/>
      <c r="C28" s="256" t="s">
        <v>70</v>
      </c>
      <c r="D28" s="257"/>
      <c r="E28" s="257"/>
      <c r="F28" s="257"/>
      <c r="G28" s="258"/>
      <c r="H28" s="19"/>
      <c r="I28" s="132"/>
      <c r="J28" s="127"/>
      <c r="K28" s="125"/>
      <c r="L28" s="125"/>
      <c r="M28" s="125"/>
      <c r="N28" s="125"/>
      <c r="O28" s="125"/>
      <c r="P28" s="125"/>
      <c r="Q28" s="125"/>
      <c r="R28" s="125"/>
      <c r="S28" s="125"/>
      <c r="T28" s="125"/>
      <c r="U28" s="125"/>
      <c r="V28" s="125"/>
      <c r="W28" s="125"/>
      <c r="X28" s="125"/>
      <c r="Y28" s="125"/>
      <c r="Z28" s="125"/>
      <c r="AA28" s="125"/>
      <c r="AB28" s="125"/>
      <c r="AC28" s="125"/>
    </row>
    <row r="29" spans="1:29" ht="21.75" customHeight="1">
      <c r="A29" s="125"/>
      <c r="B29" s="10"/>
      <c r="C29" s="242" t="s">
        <v>17</v>
      </c>
      <c r="D29" s="243"/>
      <c r="E29" s="243"/>
      <c r="F29" s="21"/>
      <c r="G29" s="22"/>
      <c r="H29" s="19"/>
      <c r="I29" s="132"/>
      <c r="J29" s="127"/>
      <c r="K29" s="125"/>
      <c r="L29" s="125"/>
      <c r="M29" s="125"/>
      <c r="N29" s="125"/>
      <c r="O29" s="125"/>
      <c r="P29" s="125"/>
      <c r="Q29" s="125"/>
      <c r="R29" s="125"/>
      <c r="S29" s="125"/>
      <c r="T29" s="125"/>
      <c r="U29" s="125"/>
      <c r="V29" s="125"/>
      <c r="W29" s="125"/>
      <c r="X29" s="125"/>
      <c r="Y29" s="125"/>
      <c r="Z29" s="125"/>
      <c r="AA29" s="125"/>
      <c r="AB29" s="125"/>
      <c r="AC29" s="125"/>
    </row>
    <row r="30" spans="1:29" ht="69" customHeight="1">
      <c r="A30" s="125"/>
      <c r="B30" s="15"/>
      <c r="C30" s="259"/>
      <c r="D30" s="260"/>
      <c r="E30" s="260"/>
      <c r="F30" s="260"/>
      <c r="G30" s="261"/>
      <c r="H30" s="19"/>
      <c r="I30" s="132"/>
      <c r="J30" s="127"/>
      <c r="K30" s="125"/>
      <c r="L30" s="125"/>
      <c r="M30" s="125"/>
      <c r="N30" s="125"/>
      <c r="O30" s="125"/>
      <c r="P30" s="125"/>
      <c r="Q30" s="125"/>
      <c r="R30" s="125"/>
      <c r="S30" s="125"/>
      <c r="T30" s="125"/>
      <c r="U30" s="125"/>
      <c r="V30" s="125"/>
      <c r="W30" s="125"/>
      <c r="X30" s="125"/>
      <c r="Y30" s="125"/>
      <c r="Z30" s="125"/>
      <c r="AA30" s="125"/>
      <c r="AB30" s="125"/>
      <c r="AC30" s="125"/>
    </row>
    <row r="31" spans="1:29">
      <c r="A31" s="125"/>
      <c r="B31" s="10"/>
      <c r="C31" s="13"/>
      <c r="D31" s="13"/>
      <c r="E31" s="13"/>
      <c r="F31" s="13"/>
      <c r="G31" s="13"/>
      <c r="H31" s="14"/>
      <c r="I31" s="132"/>
      <c r="J31" s="127"/>
      <c r="K31" s="125"/>
      <c r="L31" s="125"/>
      <c r="M31" s="125"/>
      <c r="N31" s="125"/>
      <c r="O31" s="125"/>
      <c r="P31" s="125"/>
      <c r="Q31" s="125"/>
      <c r="R31" s="125"/>
      <c r="S31" s="125"/>
      <c r="T31" s="125"/>
      <c r="U31" s="125"/>
      <c r="V31" s="125"/>
      <c r="W31" s="125"/>
      <c r="X31" s="125"/>
      <c r="Y31" s="125"/>
      <c r="Z31" s="125"/>
      <c r="AA31" s="125"/>
      <c r="AB31" s="125"/>
      <c r="AC31" s="125"/>
    </row>
    <row r="32" spans="1:29" ht="44.25" customHeight="1" thickBot="1">
      <c r="A32" s="125"/>
      <c r="B32" s="23"/>
      <c r="C32" s="236" t="str">
        <f>Erläuterung!D13</f>
        <v>4.2.7 Maßnahmen zur klimafreundlichen Abwasserbewirtschaftung - c) Einsatz effizienter Querschnittstechnologien - Version 2403_V5</v>
      </c>
      <c r="D32" s="236"/>
      <c r="E32" s="236"/>
      <c r="F32" s="236"/>
      <c r="G32" s="236"/>
      <c r="H32" s="24"/>
      <c r="I32" s="132"/>
      <c r="J32" s="127"/>
      <c r="K32" s="125"/>
      <c r="L32" s="125"/>
      <c r="M32" s="125"/>
      <c r="N32" s="125"/>
      <c r="O32" s="125"/>
      <c r="P32" s="125"/>
      <c r="Q32" s="125"/>
      <c r="R32" s="125"/>
      <c r="S32" s="125"/>
      <c r="T32" s="125"/>
      <c r="U32" s="125"/>
      <c r="V32" s="125"/>
      <c r="W32" s="125"/>
      <c r="X32" s="125"/>
      <c r="Y32" s="125"/>
      <c r="Z32" s="125"/>
      <c r="AA32" s="125"/>
      <c r="AB32" s="125"/>
      <c r="AC32" s="125"/>
    </row>
    <row r="33" spans="1:29">
      <c r="A33" s="125"/>
      <c r="B33" s="129"/>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row>
    <row r="34" spans="1:29">
      <c r="A34" s="125"/>
      <c r="B34" s="129"/>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row>
    <row r="35" spans="1:29">
      <c r="A35" s="125"/>
      <c r="B35" s="129"/>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row>
    <row r="36" spans="1:29">
      <c r="A36" s="125"/>
      <c r="B36" s="129"/>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row>
    <row r="37" spans="1:29">
      <c r="A37" s="125"/>
      <c r="B37" s="129"/>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row>
    <row r="38" spans="1:29">
      <c r="A38" s="125"/>
      <c r="B38" s="129"/>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c r="A39" s="125"/>
      <c r="B39" s="129"/>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c r="A40" s="125"/>
      <c r="B40" s="129"/>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c r="A41" s="125"/>
      <c r="B41" s="129"/>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c r="A42" s="125"/>
      <c r="B42" s="129"/>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c r="A43" s="125"/>
      <c r="B43" s="129"/>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c r="A44" s="125"/>
      <c r="B44" s="129"/>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c r="A45" s="125"/>
      <c r="B45" s="129"/>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c r="A46" s="125"/>
      <c r="B46" s="129"/>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c r="A47" s="125"/>
      <c r="B47" s="129"/>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c r="A48" s="125"/>
      <c r="B48" s="129"/>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c r="A49" s="125"/>
      <c r="B49" s="129"/>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c r="A50" s="125"/>
      <c r="B50" s="129"/>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c r="A51" s="125"/>
      <c r="B51" s="129"/>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c r="A52" s="125"/>
      <c r="B52" s="129"/>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c r="A53" s="125"/>
      <c r="B53" s="129"/>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c r="A54" s="125"/>
      <c r="B54" s="129"/>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c r="A55" s="125"/>
      <c r="B55" s="129"/>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c r="A56" s="125"/>
      <c r="B56" s="12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c r="A57" s="125"/>
      <c r="B57" s="129"/>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row r="58" spans="1:29">
      <c r="A58" s="125"/>
      <c r="B58" s="129"/>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row>
    <row r="59" spans="1:29">
      <c r="A59" s="125"/>
      <c r="B59" s="129"/>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row>
    <row r="60" spans="1:29">
      <c r="A60" s="125"/>
      <c r="B60" s="129"/>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row>
    <row r="61" spans="1:29">
      <c r="A61" s="125"/>
      <c r="B61" s="129"/>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row>
    <row r="62" spans="1:29">
      <c r="A62" s="125"/>
      <c r="B62" s="129"/>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row>
    <row r="63" spans="1:29">
      <c r="A63" s="125"/>
      <c r="B63" s="129"/>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row>
    <row r="64" spans="1:29">
      <c r="A64" s="125"/>
      <c r="B64" s="129"/>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row>
    <row r="65" spans="1:29">
      <c r="A65" s="125"/>
      <c r="B65" s="129"/>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row>
    <row r="66" spans="1:29">
      <c r="A66" s="125"/>
      <c r="B66" s="129"/>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row>
    <row r="67" spans="1:29">
      <c r="A67" s="125"/>
      <c r="B67" s="129"/>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row>
    <row r="68" spans="1:29">
      <c r="A68" s="125"/>
      <c r="B68" s="129"/>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row>
    <row r="69" spans="1:29">
      <c r="A69" s="125"/>
      <c r="B69" s="129"/>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row>
    <row r="70" spans="1:29">
      <c r="A70" s="125"/>
      <c r="B70" s="129"/>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row>
    <row r="71" spans="1:29">
      <c r="A71" s="125"/>
      <c r="B71" s="129"/>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row>
    <row r="72" spans="1:29">
      <c r="A72" s="125"/>
      <c r="B72" s="129"/>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row>
    <row r="73" spans="1:29">
      <c r="A73" s="125"/>
      <c r="B73" s="129"/>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row>
    <row r="74" spans="1:29">
      <c r="A74" s="125"/>
      <c r="B74" s="129"/>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row>
    <row r="75" spans="1:29">
      <c r="A75" s="125"/>
      <c r="B75" s="129"/>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row>
    <row r="76" spans="1:29">
      <c r="A76" s="125"/>
      <c r="B76" s="129"/>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row>
    <row r="77" spans="1:29">
      <c r="A77" s="125"/>
      <c r="B77" s="129"/>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row>
    <row r="78" spans="1:29">
      <c r="A78" s="125"/>
      <c r="B78" s="129"/>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row>
    <row r="79" spans="1:29">
      <c r="A79" s="125"/>
      <c r="B79" s="129"/>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row>
    <row r="80" spans="1:29">
      <c r="A80" s="125"/>
      <c r="B80" s="129"/>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row>
    <row r="81" spans="1:29">
      <c r="A81" s="125"/>
      <c r="B81" s="129"/>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row>
    <row r="82" spans="1:29">
      <c r="A82" s="125"/>
      <c r="B82" s="129"/>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row>
    <row r="83" spans="1:29">
      <c r="A83" s="125"/>
      <c r="B83" s="129"/>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row>
    <row r="84" spans="1:29">
      <c r="A84" s="125"/>
      <c r="B84" s="129"/>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row>
    <row r="85" spans="1:29">
      <c r="A85" s="125"/>
      <c r="B85" s="129"/>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1:29">
      <c r="A86" s="125"/>
      <c r="B86" s="129"/>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c r="A87" s="125"/>
      <c r="B87" s="129"/>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row>
    <row r="88" spans="1:29">
      <c r="A88" s="125"/>
      <c r="B88" s="129"/>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row>
    <row r="89" spans="1:29">
      <c r="A89" s="125"/>
      <c r="B89" s="129"/>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row>
    <row r="90" spans="1:29">
      <c r="A90" s="125"/>
      <c r="B90" s="129"/>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row>
    <row r="91" spans="1:29">
      <c r="A91" s="125"/>
      <c r="B91" s="129"/>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row>
    <row r="92" spans="1:29">
      <c r="A92" s="125"/>
      <c r="B92" s="129"/>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row>
    <row r="93" spans="1:29">
      <c r="A93" s="125"/>
      <c r="B93" s="129"/>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1:29">
      <c r="A94" s="125"/>
      <c r="B94" s="129"/>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row>
    <row r="95" spans="1:29">
      <c r="A95" s="125"/>
      <c r="B95" s="129"/>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row>
    <row r="96" spans="1:29">
      <c r="A96" s="125"/>
      <c r="B96" s="12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row>
    <row r="97" spans="1:29">
      <c r="A97" s="125"/>
      <c r="B97" s="129"/>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row>
    <row r="98" spans="1:29">
      <c r="A98" s="125"/>
      <c r="B98" s="129"/>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row>
    <row r="99" spans="1:29">
      <c r="A99" s="125"/>
      <c r="B99" s="129"/>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row>
    <row r="100" spans="1:29">
      <c r="A100" s="125"/>
      <c r="B100" s="129"/>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row>
    <row r="101" spans="1:29">
      <c r="A101" s="125"/>
      <c r="B101" s="129"/>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row>
    <row r="102" spans="1:29">
      <c r="A102" s="125"/>
      <c r="B102" s="129"/>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row>
    <row r="103" spans="1:29">
      <c r="A103" s="125"/>
      <c r="B103" s="129"/>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row>
    <row r="104" spans="1:29">
      <c r="A104" s="125"/>
      <c r="B104" s="129"/>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t="s">
        <v>57</v>
      </c>
    </row>
  </sheetData>
  <sheetProtection password="C730" sheet="1" selectLockedCells="1"/>
  <mergeCells count="16">
    <mergeCell ref="C3:F3"/>
    <mergeCell ref="H3:H4"/>
    <mergeCell ref="C4:G4"/>
    <mergeCell ref="C32:G32"/>
    <mergeCell ref="E6:G6"/>
    <mergeCell ref="E5:G5"/>
    <mergeCell ref="C21:G21"/>
    <mergeCell ref="C23:G23"/>
    <mergeCell ref="C27:G27"/>
    <mergeCell ref="C26:G26"/>
    <mergeCell ref="C29:E29"/>
    <mergeCell ref="H5:H6"/>
    <mergeCell ref="C22:G22"/>
    <mergeCell ref="C24:G24"/>
    <mergeCell ref="C28:G28"/>
    <mergeCell ref="C30:G30"/>
  </mergeCells>
  <phoneticPr fontId="0" type="noConversion"/>
  <conditionalFormatting sqref="E16">
    <cfRule type="cellIs" dxfId="47" priority="6" operator="lessThan">
      <formula>0</formula>
    </cfRule>
  </conditionalFormatting>
  <conditionalFormatting sqref="E18:F18">
    <cfRule type="cellIs" dxfId="46" priority="5" operator="lessThan">
      <formula>0</formula>
    </cfRule>
  </conditionalFormatting>
  <conditionalFormatting sqref="E19:F19">
    <cfRule type="cellIs" dxfId="45" priority="4" operator="lessThan">
      <formula>0</formula>
    </cfRule>
  </conditionalFormatting>
  <conditionalFormatting sqref="G9:G15">
    <cfRule type="cellIs" dxfId="44" priority="3" operator="lessThan">
      <formula>0</formula>
    </cfRule>
  </conditionalFormatting>
  <conditionalFormatting sqref="E17:F17">
    <cfRule type="cellIs" dxfId="43" priority="2" operator="lessThan">
      <formula>0</formula>
    </cfRule>
  </conditionalFormatting>
  <conditionalFormatting sqref="E15:F15">
    <cfRule type="cellIs" dxfId="42" priority="1" operator="lessThan">
      <formula>0</formula>
    </cfRule>
  </conditionalFormatting>
  <pageMargins left="0.59055118110236227" right="0.39370078740157483" top="0.39370078740157483" bottom="0.39370078740157483" header="0.51181102362204722" footer="0.51181102362204722"/>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59999389629810485"/>
    <pageSetUpPr fitToPage="1"/>
  </sheetPr>
  <dimension ref="A1:AC100"/>
  <sheetViews>
    <sheetView showGridLines="0" showRowColHeaders="0" topLeftCell="A7" zoomScale="80" zoomScaleNormal="80" zoomScaleSheetLayoutView="80" workbookViewId="0">
      <selection activeCell="F35" sqref="F35:G35"/>
    </sheetView>
  </sheetViews>
  <sheetFormatPr baseColWidth="10" defaultColWidth="11.42578125" defaultRowHeight="12.75"/>
  <cols>
    <col min="1" max="1" width="2.5703125" style="3" customWidth="1"/>
    <col min="2" max="2" width="3" style="6" bestFit="1" customWidth="1"/>
    <col min="3" max="3" width="36.140625" style="3" customWidth="1"/>
    <col min="4" max="4" width="15.28515625" style="3" customWidth="1"/>
    <col min="5" max="5" width="15.140625" style="3" customWidth="1"/>
    <col min="6" max="6" width="14.140625" style="3" customWidth="1"/>
    <col min="7" max="7" width="17.85546875" style="3" customWidth="1"/>
    <col min="8" max="8" width="15.5703125" style="3" customWidth="1"/>
    <col min="9" max="9" width="19.85546875" style="3" customWidth="1"/>
    <col min="10" max="10" width="20.5703125" style="3" customWidth="1"/>
    <col min="11" max="11" width="2.5703125" style="3" customWidth="1"/>
    <col min="12" max="16384" width="11.42578125" style="3"/>
  </cols>
  <sheetData>
    <row r="1" spans="1:29" ht="13.5" thickBot="1">
      <c r="A1" s="125" t="s">
        <v>57</v>
      </c>
      <c r="B1" s="129"/>
      <c r="C1" s="133"/>
      <c r="D1" s="133"/>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88.5" customHeight="1">
      <c r="A2" s="125"/>
      <c r="B2" s="25"/>
      <c r="C2" s="262" t="s">
        <v>26</v>
      </c>
      <c r="D2" s="262"/>
      <c r="E2" s="262"/>
      <c r="F2" s="262"/>
      <c r="G2" s="262"/>
      <c r="H2" s="262"/>
      <c r="I2" s="26"/>
      <c r="J2" s="26"/>
      <c r="K2" s="27"/>
      <c r="L2" s="134"/>
      <c r="M2" s="125"/>
      <c r="N2" s="125"/>
      <c r="O2" s="125"/>
      <c r="P2" s="125"/>
      <c r="Q2" s="125"/>
      <c r="R2" s="125"/>
      <c r="S2" s="125"/>
      <c r="T2" s="125"/>
      <c r="U2" s="125"/>
      <c r="V2" s="125"/>
      <c r="W2" s="125"/>
      <c r="X2" s="125"/>
      <c r="Y2" s="125"/>
      <c r="Z2" s="125"/>
      <c r="AA2" s="125"/>
      <c r="AB2" s="125"/>
      <c r="AC2" s="125"/>
    </row>
    <row r="3" spans="1:29" ht="12.75" customHeight="1">
      <c r="A3" s="125"/>
      <c r="B3" s="10"/>
      <c r="C3" s="263"/>
      <c r="D3" s="263"/>
      <c r="E3" s="264"/>
      <c r="F3" s="264"/>
      <c r="G3" s="264"/>
      <c r="H3" s="264"/>
      <c r="I3" s="265"/>
      <c r="J3" s="265"/>
      <c r="K3" s="28"/>
      <c r="L3" s="125"/>
      <c r="M3" s="125"/>
      <c r="N3" s="125"/>
      <c r="O3" s="125"/>
      <c r="P3" s="125"/>
      <c r="Q3" s="125"/>
      <c r="R3" s="125"/>
      <c r="S3" s="125"/>
      <c r="T3" s="125"/>
      <c r="U3" s="125"/>
      <c r="V3" s="125"/>
      <c r="W3" s="125"/>
      <c r="X3" s="125"/>
      <c r="Y3" s="125"/>
      <c r="Z3" s="125"/>
      <c r="AA3" s="125"/>
      <c r="AB3" s="125"/>
      <c r="AC3" s="125"/>
    </row>
    <row r="4" spans="1:29" ht="8.25" customHeight="1">
      <c r="A4" s="125"/>
      <c r="B4" s="10"/>
      <c r="C4" s="29"/>
      <c r="D4" s="29"/>
      <c r="E4" s="4"/>
      <c r="F4" s="4"/>
      <c r="G4" s="4"/>
      <c r="H4" s="4"/>
      <c r="I4" s="4"/>
      <c r="J4" s="4"/>
      <c r="K4" s="28"/>
      <c r="L4" s="125"/>
      <c r="M4" s="125"/>
      <c r="N4" s="125"/>
      <c r="O4" s="125"/>
      <c r="P4" s="125"/>
      <c r="Q4" s="125"/>
      <c r="R4" s="125"/>
      <c r="S4" s="125"/>
      <c r="T4" s="125"/>
      <c r="U4" s="125"/>
      <c r="V4" s="125"/>
      <c r="W4" s="125"/>
      <c r="X4" s="125"/>
      <c r="Y4" s="125"/>
      <c r="Z4" s="125"/>
      <c r="AA4" s="125"/>
      <c r="AB4" s="125"/>
      <c r="AC4" s="125"/>
    </row>
    <row r="5" spans="1:29" s="32" customFormat="1" ht="18" customHeight="1">
      <c r="A5" s="135"/>
      <c r="B5" s="10">
        <v>1</v>
      </c>
      <c r="C5" s="266" t="s">
        <v>0</v>
      </c>
      <c r="D5" s="267"/>
      <c r="E5" s="61"/>
      <c r="F5" s="268">
        <f>Basisdatenblatt!E5</f>
        <v>0</v>
      </c>
      <c r="G5" s="269"/>
      <c r="H5" s="269"/>
      <c r="I5" s="270"/>
      <c r="J5" s="271"/>
      <c r="K5" s="31"/>
      <c r="L5" s="135"/>
      <c r="M5" s="135"/>
      <c r="N5" s="135"/>
      <c r="O5" s="135"/>
      <c r="P5" s="135"/>
      <c r="Q5" s="135"/>
      <c r="R5" s="135"/>
      <c r="S5" s="135"/>
      <c r="T5" s="135"/>
      <c r="U5" s="135"/>
      <c r="V5" s="135"/>
      <c r="W5" s="135"/>
      <c r="X5" s="135"/>
      <c r="Y5" s="135"/>
      <c r="Z5" s="135"/>
      <c r="AA5" s="135"/>
      <c r="AB5" s="135"/>
      <c r="AC5" s="135"/>
    </row>
    <row r="6" spans="1:29" s="32" customFormat="1" ht="18" customHeight="1">
      <c r="A6" s="135"/>
      <c r="B6" s="10">
        <v>2</v>
      </c>
      <c r="C6" s="272" t="s">
        <v>22</v>
      </c>
      <c r="D6" s="267"/>
      <c r="E6" s="61"/>
      <c r="F6" s="268">
        <f>Basisdatenblatt!E6</f>
        <v>0</v>
      </c>
      <c r="G6" s="269"/>
      <c r="H6" s="269"/>
      <c r="I6" s="270"/>
      <c r="J6" s="271"/>
      <c r="K6" s="31"/>
      <c r="L6" s="136"/>
      <c r="M6" s="135"/>
      <c r="N6" s="135"/>
      <c r="O6" s="135"/>
      <c r="P6" s="135"/>
      <c r="Q6" s="135"/>
      <c r="R6" s="135"/>
      <c r="S6" s="135"/>
      <c r="T6" s="135"/>
      <c r="U6" s="135"/>
      <c r="V6" s="135"/>
      <c r="W6" s="135"/>
      <c r="X6" s="135"/>
      <c r="Y6" s="135"/>
      <c r="Z6" s="135"/>
      <c r="AA6" s="135"/>
      <c r="AB6" s="135"/>
      <c r="AC6" s="135"/>
    </row>
    <row r="7" spans="1:29" s="32" customFormat="1" ht="24.75" customHeight="1">
      <c r="A7" s="135"/>
      <c r="B7" s="10"/>
      <c r="C7" s="33"/>
      <c r="D7" s="33"/>
      <c r="E7" s="34"/>
      <c r="F7" s="35"/>
      <c r="G7" s="35"/>
      <c r="H7" s="35"/>
      <c r="I7" s="12"/>
      <c r="J7" s="12"/>
      <c r="K7" s="31"/>
      <c r="L7" s="137"/>
      <c r="M7" s="135"/>
      <c r="N7" s="135"/>
      <c r="O7" s="135"/>
      <c r="P7" s="135"/>
      <c r="Q7" s="135"/>
      <c r="R7" s="135"/>
      <c r="S7" s="135"/>
      <c r="T7" s="135"/>
      <c r="U7" s="135"/>
      <c r="V7" s="135"/>
      <c r="W7" s="135"/>
      <c r="X7" s="135"/>
      <c r="Y7" s="135"/>
      <c r="Z7" s="135"/>
      <c r="AA7" s="135"/>
      <c r="AB7" s="135"/>
      <c r="AC7" s="135"/>
    </row>
    <row r="8" spans="1:29" s="32" customFormat="1" ht="15" customHeight="1">
      <c r="A8" s="135"/>
      <c r="B8" s="10"/>
      <c r="C8" s="276" t="s">
        <v>27</v>
      </c>
      <c r="D8" s="276"/>
      <c r="E8" s="277"/>
      <c r="F8" s="277"/>
      <c r="G8" s="277"/>
      <c r="H8" s="277"/>
      <c r="I8" s="277"/>
      <c r="J8" s="277"/>
      <c r="K8" s="31"/>
      <c r="L8" s="137"/>
      <c r="M8" s="135"/>
      <c r="N8" s="135"/>
      <c r="O8" s="135"/>
      <c r="P8" s="135"/>
      <c r="Q8" s="135"/>
      <c r="R8" s="135"/>
      <c r="S8" s="135"/>
      <c r="T8" s="135"/>
      <c r="U8" s="135"/>
      <c r="V8" s="135"/>
      <c r="W8" s="135"/>
      <c r="X8" s="135"/>
      <c r="Y8" s="135"/>
      <c r="Z8" s="135"/>
      <c r="AA8" s="135"/>
      <c r="AB8" s="135"/>
      <c r="AC8" s="135"/>
    </row>
    <row r="9" spans="1:29" s="32" customFormat="1" ht="39.75">
      <c r="A9" s="135"/>
      <c r="B9" s="10"/>
      <c r="C9" s="278" t="s">
        <v>24</v>
      </c>
      <c r="D9" s="279"/>
      <c r="E9" s="280"/>
      <c r="F9" s="59" t="s">
        <v>20</v>
      </c>
      <c r="G9" s="59" t="s">
        <v>78</v>
      </c>
      <c r="H9" s="36" t="s">
        <v>9</v>
      </c>
      <c r="I9" s="52" t="s">
        <v>12</v>
      </c>
      <c r="J9" s="52" t="s">
        <v>94</v>
      </c>
      <c r="K9" s="31"/>
      <c r="L9" s="137"/>
      <c r="M9" s="135"/>
      <c r="N9" s="135"/>
      <c r="O9" s="135"/>
      <c r="P9" s="135"/>
      <c r="Q9" s="135"/>
      <c r="R9" s="135"/>
      <c r="S9" s="135"/>
      <c r="T9" s="135"/>
      <c r="U9" s="135"/>
      <c r="V9" s="135"/>
      <c r="W9" s="135"/>
      <c r="X9" s="135"/>
      <c r="Y9" s="135"/>
      <c r="Z9" s="135"/>
      <c r="AA9" s="135"/>
      <c r="AB9" s="135"/>
      <c r="AC9" s="135"/>
    </row>
    <row r="10" spans="1:29" s="32" customFormat="1" ht="21.95" customHeight="1">
      <c r="A10" s="135"/>
      <c r="B10" s="10">
        <v>3</v>
      </c>
      <c r="C10" s="281" t="s">
        <v>28</v>
      </c>
      <c r="D10" s="282"/>
      <c r="E10" s="283"/>
      <c r="F10" s="60" t="s">
        <v>82</v>
      </c>
      <c r="G10" s="73"/>
      <c r="H10" s="1"/>
      <c r="I10" s="2">
        <v>1</v>
      </c>
      <c r="J10" s="190">
        <f>G10*H10*I10/1000</f>
        <v>0</v>
      </c>
      <c r="K10" s="31"/>
      <c r="L10" s="137"/>
      <c r="M10" s="135"/>
      <c r="N10" s="135"/>
      <c r="O10" s="135"/>
      <c r="P10" s="135"/>
      <c r="Q10" s="135"/>
      <c r="R10" s="135"/>
      <c r="S10" s="135"/>
      <c r="T10" s="135"/>
      <c r="U10" s="135"/>
      <c r="V10" s="135"/>
      <c r="W10" s="135"/>
      <c r="X10" s="135"/>
      <c r="Y10" s="135"/>
      <c r="Z10" s="135"/>
      <c r="AA10" s="135"/>
      <c r="AB10" s="135"/>
      <c r="AC10" s="135"/>
    </row>
    <row r="11" spans="1:29" s="32" customFormat="1" ht="21.95" customHeight="1">
      <c r="A11" s="135"/>
      <c r="B11" s="10">
        <v>4</v>
      </c>
      <c r="C11" s="284"/>
      <c r="D11" s="285"/>
      <c r="E11" s="286"/>
      <c r="F11" s="60"/>
      <c r="G11" s="1"/>
      <c r="H11" s="1"/>
      <c r="I11" s="2">
        <v>1</v>
      </c>
      <c r="J11" s="190">
        <f t="shared" ref="J11:J16" si="0">G11*H11*I11/1000</f>
        <v>0</v>
      </c>
      <c r="K11" s="31"/>
      <c r="L11" s="137"/>
      <c r="M11" s="135"/>
      <c r="N11" s="135"/>
      <c r="O11" s="135"/>
      <c r="P11" s="135"/>
      <c r="Q11" s="135"/>
      <c r="R11" s="135"/>
      <c r="S11" s="135"/>
      <c r="T11" s="135"/>
      <c r="U11" s="135"/>
      <c r="V11" s="135"/>
      <c r="W11" s="135"/>
      <c r="X11" s="135"/>
      <c r="Y11" s="135"/>
      <c r="Z11" s="135"/>
      <c r="AA11" s="135"/>
      <c r="AB11" s="135"/>
      <c r="AC11" s="135"/>
    </row>
    <row r="12" spans="1:29" s="32" customFormat="1" ht="21.95" customHeight="1">
      <c r="A12" s="135"/>
      <c r="B12" s="10">
        <v>5</v>
      </c>
      <c r="C12" s="284"/>
      <c r="D12" s="285"/>
      <c r="E12" s="286"/>
      <c r="F12" s="60"/>
      <c r="G12" s="1"/>
      <c r="H12" s="1"/>
      <c r="I12" s="2">
        <v>1</v>
      </c>
      <c r="J12" s="190">
        <f t="shared" si="0"/>
        <v>0</v>
      </c>
      <c r="K12" s="31"/>
      <c r="L12" s="137"/>
      <c r="M12" s="135"/>
      <c r="N12" s="135"/>
      <c r="O12" s="135"/>
      <c r="P12" s="135"/>
      <c r="Q12" s="135"/>
      <c r="R12" s="135"/>
      <c r="S12" s="135"/>
      <c r="T12" s="135"/>
      <c r="U12" s="135"/>
      <c r="V12" s="135"/>
      <c r="W12" s="135"/>
      <c r="X12" s="135"/>
      <c r="Y12" s="135"/>
      <c r="Z12" s="135"/>
      <c r="AA12" s="135"/>
      <c r="AB12" s="135"/>
      <c r="AC12" s="135"/>
    </row>
    <row r="13" spans="1:29" s="32" customFormat="1" ht="21.95" customHeight="1">
      <c r="A13" s="135"/>
      <c r="B13" s="10">
        <v>6</v>
      </c>
      <c r="C13" s="284"/>
      <c r="D13" s="285"/>
      <c r="E13" s="286"/>
      <c r="F13" s="60"/>
      <c r="G13" s="1"/>
      <c r="H13" s="1"/>
      <c r="I13" s="2">
        <v>1</v>
      </c>
      <c r="J13" s="190">
        <f t="shared" si="0"/>
        <v>0</v>
      </c>
      <c r="K13" s="31"/>
      <c r="L13" s="137"/>
      <c r="M13" s="135"/>
      <c r="N13" s="135"/>
      <c r="O13" s="135"/>
      <c r="P13" s="135"/>
      <c r="Q13" s="135"/>
      <c r="R13" s="135"/>
      <c r="S13" s="135"/>
      <c r="T13" s="135"/>
      <c r="U13" s="135"/>
      <c r="V13" s="135"/>
      <c r="W13" s="135"/>
      <c r="X13" s="135"/>
      <c r="Y13" s="135"/>
      <c r="Z13" s="135"/>
      <c r="AA13" s="135"/>
      <c r="AB13" s="135"/>
      <c r="AC13" s="135"/>
    </row>
    <row r="14" spans="1:29" s="32" customFormat="1" ht="21.95" customHeight="1">
      <c r="A14" s="135"/>
      <c r="B14" s="10">
        <v>7</v>
      </c>
      <c r="C14" s="284"/>
      <c r="D14" s="285"/>
      <c r="E14" s="286"/>
      <c r="F14" s="60"/>
      <c r="G14" s="1"/>
      <c r="H14" s="1"/>
      <c r="I14" s="2">
        <v>1</v>
      </c>
      <c r="J14" s="190">
        <f t="shared" si="0"/>
        <v>0</v>
      </c>
      <c r="K14" s="31"/>
      <c r="L14" s="136"/>
      <c r="M14" s="135"/>
      <c r="N14" s="135"/>
      <c r="O14" s="135"/>
      <c r="P14" s="135"/>
      <c r="Q14" s="135"/>
      <c r="R14" s="135"/>
      <c r="S14" s="135"/>
      <c r="T14" s="135"/>
      <c r="U14" s="135"/>
      <c r="V14" s="135"/>
      <c r="W14" s="135"/>
      <c r="X14" s="135"/>
      <c r="Y14" s="135"/>
      <c r="Z14" s="135"/>
      <c r="AA14" s="135"/>
      <c r="AB14" s="135"/>
      <c r="AC14" s="135"/>
    </row>
    <row r="15" spans="1:29" s="32" customFormat="1" ht="21.95" customHeight="1">
      <c r="A15" s="135"/>
      <c r="B15" s="10">
        <v>8</v>
      </c>
      <c r="C15" s="284"/>
      <c r="D15" s="285"/>
      <c r="E15" s="286"/>
      <c r="F15" s="60"/>
      <c r="G15" s="1"/>
      <c r="H15" s="1"/>
      <c r="I15" s="2">
        <v>1</v>
      </c>
      <c r="J15" s="190">
        <f t="shared" si="0"/>
        <v>0</v>
      </c>
      <c r="K15" s="31"/>
      <c r="L15" s="136"/>
      <c r="M15" s="135"/>
      <c r="N15" s="135"/>
      <c r="O15" s="135"/>
      <c r="P15" s="135"/>
      <c r="Q15" s="135"/>
      <c r="R15" s="135"/>
      <c r="S15" s="135"/>
      <c r="T15" s="135"/>
      <c r="U15" s="135"/>
      <c r="V15" s="135"/>
      <c r="W15" s="135"/>
      <c r="X15" s="135"/>
      <c r="Y15" s="135"/>
      <c r="Z15" s="135"/>
      <c r="AA15" s="135"/>
      <c r="AB15" s="135"/>
      <c r="AC15" s="135"/>
    </row>
    <row r="16" spans="1:29" s="32" customFormat="1" ht="21.95" customHeight="1">
      <c r="A16" s="135"/>
      <c r="B16" s="10">
        <v>9</v>
      </c>
      <c r="C16" s="281"/>
      <c r="D16" s="282"/>
      <c r="E16" s="283"/>
      <c r="F16" s="60"/>
      <c r="G16" s="1"/>
      <c r="H16" s="1"/>
      <c r="I16" s="2">
        <v>1</v>
      </c>
      <c r="J16" s="190">
        <f t="shared" si="0"/>
        <v>0</v>
      </c>
      <c r="K16" s="31"/>
      <c r="L16" s="136"/>
      <c r="M16" s="135"/>
      <c r="N16" s="135"/>
      <c r="O16" s="135"/>
      <c r="P16" s="135"/>
      <c r="Q16" s="135"/>
      <c r="R16" s="135"/>
      <c r="S16" s="135"/>
      <c r="T16" s="135"/>
      <c r="U16" s="135"/>
      <c r="V16" s="135"/>
      <c r="W16" s="135"/>
      <c r="X16" s="135"/>
      <c r="Y16" s="135"/>
      <c r="Z16" s="135"/>
      <c r="AA16" s="135"/>
      <c r="AB16" s="135"/>
      <c r="AC16" s="135"/>
    </row>
    <row r="17" spans="1:29" s="32" customFormat="1" ht="17.25" customHeight="1">
      <c r="A17" s="135"/>
      <c r="B17" s="10">
        <v>10</v>
      </c>
      <c r="C17" s="287"/>
      <c r="D17" s="287"/>
      <c r="E17" s="287"/>
      <c r="F17" s="287"/>
      <c r="G17" s="287"/>
      <c r="H17" s="287"/>
      <c r="I17" s="199"/>
      <c r="J17" s="220">
        <f>SUM(J10:J16)</f>
        <v>0</v>
      </c>
      <c r="K17" s="31"/>
      <c r="L17" s="137"/>
      <c r="M17" s="135"/>
      <c r="N17" s="135"/>
      <c r="O17" s="135"/>
      <c r="P17" s="135"/>
      <c r="Q17" s="135"/>
      <c r="R17" s="135"/>
      <c r="S17" s="135"/>
      <c r="T17" s="135"/>
      <c r="U17" s="135"/>
      <c r="V17" s="135"/>
      <c r="W17" s="135"/>
      <c r="X17" s="135"/>
      <c r="Y17" s="135"/>
      <c r="Z17" s="135"/>
      <c r="AA17" s="135"/>
      <c r="AB17" s="135"/>
      <c r="AC17" s="135"/>
    </row>
    <row r="18" spans="1:29" s="32" customFormat="1" ht="28.5" customHeight="1">
      <c r="A18" s="135"/>
      <c r="B18" s="10"/>
      <c r="C18" s="33"/>
      <c r="D18" s="33"/>
      <c r="E18" s="12"/>
      <c r="F18" s="37"/>
      <c r="G18" s="38"/>
      <c r="H18" s="38"/>
      <c r="I18" s="12"/>
      <c r="J18" s="12"/>
      <c r="K18" s="31"/>
      <c r="L18" s="137"/>
      <c r="M18" s="135"/>
      <c r="N18" s="135"/>
      <c r="O18" s="135"/>
      <c r="P18" s="135"/>
      <c r="Q18" s="135"/>
      <c r="R18" s="135"/>
      <c r="S18" s="135"/>
      <c r="T18" s="135"/>
      <c r="U18" s="135"/>
      <c r="V18" s="135"/>
      <c r="W18" s="135"/>
      <c r="X18" s="135"/>
      <c r="Y18" s="135"/>
      <c r="Z18" s="135"/>
      <c r="AA18" s="135"/>
      <c r="AB18" s="135"/>
      <c r="AC18" s="135"/>
    </row>
    <row r="19" spans="1:29" s="32" customFormat="1" ht="16.5" customHeight="1">
      <c r="A19" s="135"/>
      <c r="B19" s="10"/>
      <c r="C19" s="276" t="s">
        <v>31</v>
      </c>
      <c r="D19" s="276"/>
      <c r="E19" s="288"/>
      <c r="F19" s="288"/>
      <c r="G19" s="288"/>
      <c r="H19" s="288"/>
      <c r="I19" s="277"/>
      <c r="J19" s="277"/>
      <c r="K19" s="31"/>
      <c r="L19" s="137"/>
      <c r="M19" s="135"/>
      <c r="N19" s="135"/>
      <c r="O19" s="135"/>
      <c r="P19" s="135"/>
      <c r="Q19" s="135"/>
      <c r="R19" s="135"/>
      <c r="S19" s="135"/>
      <c r="T19" s="135"/>
      <c r="U19" s="135"/>
      <c r="V19" s="135"/>
      <c r="W19" s="135"/>
      <c r="X19" s="135"/>
      <c r="Y19" s="135"/>
      <c r="Z19" s="135"/>
      <c r="AA19" s="135"/>
      <c r="AB19" s="135"/>
      <c r="AC19" s="135"/>
    </row>
    <row r="20" spans="1:29" s="32" customFormat="1" ht="39.75">
      <c r="A20" s="135"/>
      <c r="B20" s="10"/>
      <c r="C20" s="66" t="s">
        <v>24</v>
      </c>
      <c r="D20" s="67" t="s">
        <v>30</v>
      </c>
      <c r="E20" s="67" t="s">
        <v>53</v>
      </c>
      <c r="F20" s="59" t="s">
        <v>20</v>
      </c>
      <c r="G20" s="59" t="s">
        <v>78</v>
      </c>
      <c r="H20" s="36" t="s">
        <v>9</v>
      </c>
      <c r="I20" s="52" t="s">
        <v>116</v>
      </c>
      <c r="J20" s="52" t="s">
        <v>94</v>
      </c>
      <c r="K20" s="31"/>
      <c r="L20" s="137"/>
      <c r="M20" s="135"/>
      <c r="N20" s="135"/>
      <c r="O20" s="135"/>
      <c r="P20" s="135"/>
      <c r="Q20" s="135"/>
      <c r="R20" s="135"/>
      <c r="S20" s="135"/>
      <c r="T20" s="135"/>
      <c r="U20" s="135"/>
      <c r="V20" s="135"/>
      <c r="W20" s="135"/>
      <c r="X20" s="135"/>
      <c r="Y20" s="135"/>
      <c r="Z20" s="135"/>
      <c r="AA20" s="135"/>
      <c r="AB20" s="135"/>
      <c r="AC20" s="135"/>
    </row>
    <row r="21" spans="1:29" s="32" customFormat="1" ht="21.75" customHeight="1">
      <c r="A21" s="135"/>
      <c r="B21" s="10">
        <v>11</v>
      </c>
      <c r="C21" s="64" t="s">
        <v>49</v>
      </c>
      <c r="D21" s="156"/>
      <c r="E21" s="51"/>
      <c r="F21" s="60" t="s">
        <v>82</v>
      </c>
      <c r="G21" s="1"/>
      <c r="H21" s="1"/>
      <c r="I21" s="2">
        <v>1</v>
      </c>
      <c r="J21" s="190">
        <f>G21*H21*I21/1000</f>
        <v>0</v>
      </c>
      <c r="K21" s="31"/>
      <c r="L21" s="137"/>
      <c r="M21" s="135"/>
      <c r="N21" s="135"/>
      <c r="O21" s="135"/>
      <c r="P21" s="135"/>
      <c r="Q21" s="135"/>
      <c r="R21" s="135"/>
      <c r="S21" s="135"/>
      <c r="T21" s="135"/>
      <c r="U21" s="135"/>
      <c r="V21" s="135"/>
      <c r="W21" s="135"/>
      <c r="X21" s="135"/>
      <c r="Y21" s="135"/>
      <c r="Z21" s="135"/>
      <c r="AA21" s="135"/>
      <c r="AB21" s="135"/>
      <c r="AC21" s="135"/>
    </row>
    <row r="22" spans="1:29" s="32" customFormat="1" ht="21.75" customHeight="1">
      <c r="A22" s="135"/>
      <c r="B22" s="10">
        <v>12</v>
      </c>
      <c r="C22" s="63"/>
      <c r="D22" s="156"/>
      <c r="E22" s="51"/>
      <c r="F22" s="60"/>
      <c r="G22" s="1"/>
      <c r="H22" s="1"/>
      <c r="I22" s="2">
        <v>1</v>
      </c>
      <c r="J22" s="190">
        <f t="shared" ref="J22:J27" si="1">G22*H22*I22/1000</f>
        <v>0</v>
      </c>
      <c r="K22" s="31"/>
      <c r="L22" s="137"/>
      <c r="M22" s="135"/>
      <c r="N22" s="135"/>
      <c r="O22" s="135"/>
      <c r="P22" s="135"/>
      <c r="Q22" s="135"/>
      <c r="R22" s="135"/>
      <c r="S22" s="135"/>
      <c r="T22" s="135"/>
      <c r="U22" s="135"/>
      <c r="V22" s="135"/>
      <c r="W22" s="135"/>
      <c r="X22" s="135"/>
      <c r="Y22" s="135"/>
      <c r="Z22" s="135"/>
      <c r="AA22" s="135"/>
      <c r="AB22" s="135"/>
      <c r="AC22" s="135"/>
    </row>
    <row r="23" spans="1:29" s="32" customFormat="1" ht="21.75" customHeight="1">
      <c r="A23" s="135"/>
      <c r="B23" s="10">
        <v>13</v>
      </c>
      <c r="C23" s="63"/>
      <c r="D23" s="156"/>
      <c r="E23" s="51"/>
      <c r="F23" s="60"/>
      <c r="G23" s="1"/>
      <c r="H23" s="1"/>
      <c r="I23" s="2">
        <v>1</v>
      </c>
      <c r="J23" s="190">
        <f t="shared" si="1"/>
        <v>0</v>
      </c>
      <c r="K23" s="31"/>
      <c r="L23" s="137"/>
      <c r="M23" s="135"/>
      <c r="N23" s="135"/>
      <c r="O23" s="135"/>
      <c r="P23" s="135"/>
      <c r="Q23" s="135"/>
      <c r="R23" s="135"/>
      <c r="S23" s="135"/>
      <c r="T23" s="135"/>
      <c r="U23" s="135"/>
      <c r="V23" s="135"/>
      <c r="W23" s="135"/>
      <c r="X23" s="135"/>
      <c r="Y23" s="135"/>
      <c r="Z23" s="135"/>
      <c r="AA23" s="135"/>
      <c r="AB23" s="135"/>
      <c r="AC23" s="135"/>
    </row>
    <row r="24" spans="1:29" s="32" customFormat="1" ht="21.75" customHeight="1">
      <c r="A24" s="135"/>
      <c r="B24" s="10">
        <v>14</v>
      </c>
      <c r="C24" s="63"/>
      <c r="D24" s="156"/>
      <c r="E24" s="51"/>
      <c r="F24" s="60"/>
      <c r="G24" s="1"/>
      <c r="H24" s="1"/>
      <c r="I24" s="2">
        <v>1</v>
      </c>
      <c r="J24" s="190">
        <f t="shared" si="1"/>
        <v>0</v>
      </c>
      <c r="K24" s="31"/>
      <c r="L24" s="136"/>
      <c r="M24" s="135"/>
      <c r="N24" s="135"/>
      <c r="O24" s="135"/>
      <c r="P24" s="135"/>
      <c r="Q24" s="135"/>
      <c r="R24" s="135"/>
      <c r="S24" s="135"/>
      <c r="T24" s="135"/>
      <c r="U24" s="135"/>
      <c r="V24" s="135"/>
      <c r="W24" s="135"/>
      <c r="X24" s="135"/>
      <c r="Y24" s="135"/>
      <c r="Z24" s="135"/>
      <c r="AA24" s="135"/>
      <c r="AB24" s="135"/>
      <c r="AC24" s="135"/>
    </row>
    <row r="25" spans="1:29" s="32" customFormat="1" ht="21.75" customHeight="1">
      <c r="A25" s="135"/>
      <c r="B25" s="10">
        <v>15</v>
      </c>
      <c r="C25" s="63"/>
      <c r="D25" s="156"/>
      <c r="E25" s="51"/>
      <c r="F25" s="60"/>
      <c r="G25" s="1"/>
      <c r="H25" s="1"/>
      <c r="I25" s="2">
        <v>1</v>
      </c>
      <c r="J25" s="190">
        <f t="shared" si="1"/>
        <v>0</v>
      </c>
      <c r="K25" s="31"/>
      <c r="L25" s="137"/>
      <c r="M25" s="135"/>
      <c r="N25" s="135"/>
      <c r="O25" s="135"/>
      <c r="P25" s="135"/>
      <c r="Q25" s="135"/>
      <c r="R25" s="135"/>
      <c r="S25" s="135"/>
      <c r="T25" s="135"/>
      <c r="U25" s="135"/>
      <c r="V25" s="135"/>
      <c r="W25" s="135"/>
      <c r="X25" s="135"/>
      <c r="Y25" s="135"/>
      <c r="Z25" s="135"/>
      <c r="AA25" s="135"/>
      <c r="AB25" s="135"/>
      <c r="AC25" s="135"/>
    </row>
    <row r="26" spans="1:29" s="32" customFormat="1" ht="21.75" customHeight="1">
      <c r="A26" s="135"/>
      <c r="B26" s="10">
        <v>16</v>
      </c>
      <c r="C26" s="63"/>
      <c r="D26" s="156"/>
      <c r="E26" s="51"/>
      <c r="F26" s="60"/>
      <c r="G26" s="1"/>
      <c r="H26" s="1"/>
      <c r="I26" s="2">
        <v>1</v>
      </c>
      <c r="J26" s="190">
        <f t="shared" si="1"/>
        <v>0</v>
      </c>
      <c r="K26" s="31"/>
      <c r="L26" s="137"/>
      <c r="M26" s="135"/>
      <c r="N26" s="135"/>
      <c r="O26" s="135"/>
      <c r="P26" s="135"/>
      <c r="Q26" s="135"/>
      <c r="R26" s="135"/>
      <c r="S26" s="135"/>
      <c r="T26" s="135"/>
      <c r="U26" s="135"/>
      <c r="V26" s="135"/>
      <c r="W26" s="135"/>
      <c r="X26" s="135"/>
      <c r="Y26" s="135"/>
      <c r="Z26" s="135"/>
      <c r="AA26" s="135"/>
      <c r="AB26" s="135"/>
      <c r="AC26" s="135"/>
    </row>
    <row r="27" spans="1:29" s="32" customFormat="1" ht="21.75" customHeight="1">
      <c r="A27" s="135"/>
      <c r="B27" s="10">
        <v>17</v>
      </c>
      <c r="C27" s="63"/>
      <c r="D27" s="156"/>
      <c r="E27" s="51"/>
      <c r="F27" s="60"/>
      <c r="G27" s="1"/>
      <c r="H27" s="1"/>
      <c r="I27" s="2">
        <v>1</v>
      </c>
      <c r="J27" s="190">
        <f t="shared" si="1"/>
        <v>0</v>
      </c>
      <c r="K27" s="31"/>
      <c r="L27" s="137"/>
      <c r="M27" s="135"/>
      <c r="N27" s="135"/>
      <c r="O27" s="135"/>
      <c r="P27" s="135"/>
      <c r="Q27" s="135"/>
      <c r="R27" s="135"/>
      <c r="S27" s="135"/>
      <c r="T27" s="135"/>
      <c r="U27" s="135"/>
      <c r="V27" s="135"/>
      <c r="W27" s="135"/>
      <c r="X27" s="135"/>
      <c r="Y27" s="135"/>
      <c r="Z27" s="135"/>
      <c r="AA27" s="135"/>
      <c r="AB27" s="135"/>
      <c r="AC27" s="135"/>
    </row>
    <row r="28" spans="1:29" s="32" customFormat="1" ht="17.25" customHeight="1">
      <c r="A28" s="135"/>
      <c r="B28" s="10">
        <v>18</v>
      </c>
      <c r="C28" s="198"/>
      <c r="D28" s="198"/>
      <c r="E28" s="198"/>
      <c r="F28" s="198"/>
      <c r="G28" s="198"/>
      <c r="H28" s="198"/>
      <c r="I28" s="199"/>
      <c r="J28" s="220">
        <f>SUM(J21:J27)</f>
        <v>0</v>
      </c>
      <c r="K28" s="31"/>
      <c r="L28" s="137"/>
      <c r="M28" s="135"/>
      <c r="N28" s="135"/>
      <c r="O28" s="135"/>
      <c r="P28" s="135"/>
      <c r="Q28" s="135"/>
      <c r="R28" s="135"/>
      <c r="S28" s="135"/>
      <c r="T28" s="135"/>
      <c r="U28" s="135"/>
      <c r="V28" s="135"/>
      <c r="W28" s="135"/>
      <c r="X28" s="135"/>
      <c r="Y28" s="135"/>
      <c r="Z28" s="135"/>
      <c r="AA28" s="135"/>
      <c r="AB28" s="135"/>
      <c r="AC28" s="135"/>
    </row>
    <row r="29" spans="1:29" s="32" customFormat="1" ht="17.25" customHeight="1">
      <c r="A29" s="135"/>
      <c r="B29" s="10"/>
      <c r="C29" s="195"/>
      <c r="D29" s="195"/>
      <c r="E29" s="195"/>
      <c r="F29" s="195"/>
      <c r="G29" s="195"/>
      <c r="H29" s="195"/>
      <c r="I29" s="166"/>
      <c r="J29" s="194"/>
      <c r="K29" s="31"/>
      <c r="L29" s="137"/>
      <c r="M29" s="135"/>
      <c r="N29" s="135"/>
      <c r="O29" s="135"/>
      <c r="P29" s="135"/>
      <c r="Q29" s="135"/>
      <c r="R29" s="135"/>
      <c r="S29" s="135"/>
      <c r="T29" s="135"/>
      <c r="U29" s="135"/>
      <c r="V29" s="135"/>
      <c r="W29" s="135"/>
      <c r="X29" s="135"/>
      <c r="Y29" s="135"/>
      <c r="Z29" s="135"/>
      <c r="AA29" s="135"/>
      <c r="AB29" s="135"/>
      <c r="AC29" s="135"/>
    </row>
    <row r="30" spans="1:29" s="32" customFormat="1" ht="20.25" customHeight="1">
      <c r="A30" s="135"/>
      <c r="B30" s="10">
        <v>19</v>
      </c>
      <c r="C30" s="289" t="s">
        <v>107</v>
      </c>
      <c r="D30" s="290"/>
      <c r="E30" s="290"/>
      <c r="F30" s="290"/>
      <c r="G30" s="290"/>
      <c r="H30" s="290"/>
      <c r="I30" s="291"/>
      <c r="J30" s="191">
        <f>+J17-J28</f>
        <v>0</v>
      </c>
      <c r="K30" s="31"/>
      <c r="L30" s="137"/>
      <c r="M30" s="135"/>
      <c r="N30" s="135"/>
      <c r="O30" s="135"/>
      <c r="P30" s="135"/>
      <c r="Q30" s="135"/>
      <c r="R30" s="135"/>
      <c r="S30" s="135"/>
      <c r="T30" s="135"/>
      <c r="U30" s="135"/>
      <c r="V30" s="135"/>
      <c r="W30" s="135"/>
      <c r="X30" s="135"/>
      <c r="Y30" s="135"/>
      <c r="Z30" s="135"/>
      <c r="AA30" s="135"/>
      <c r="AB30" s="135"/>
      <c r="AC30" s="135"/>
    </row>
    <row r="31" spans="1:29" s="32" customFormat="1" ht="33.75" customHeight="1">
      <c r="A31" s="135"/>
      <c r="B31" s="10">
        <v>20</v>
      </c>
      <c r="C31" s="292" t="s">
        <v>39</v>
      </c>
      <c r="D31" s="293"/>
      <c r="E31" s="293"/>
      <c r="F31" s="293"/>
      <c r="G31" s="293"/>
      <c r="H31" s="293"/>
      <c r="I31" s="294"/>
      <c r="J31" s="196">
        <v>15</v>
      </c>
      <c r="K31" s="31"/>
      <c r="L31" s="137"/>
      <c r="M31" s="135"/>
      <c r="N31" s="135"/>
      <c r="O31" s="135"/>
      <c r="P31" s="135"/>
      <c r="Q31" s="135"/>
      <c r="R31" s="135"/>
      <c r="S31" s="135"/>
      <c r="T31" s="135"/>
      <c r="U31" s="135"/>
      <c r="V31" s="135"/>
      <c r="W31" s="135"/>
      <c r="X31" s="135"/>
      <c r="Y31" s="135"/>
      <c r="Z31" s="135"/>
      <c r="AA31" s="135"/>
      <c r="AB31" s="135"/>
      <c r="AC31" s="135"/>
    </row>
    <row r="32" spans="1:29" s="32" customFormat="1" ht="20.25" customHeight="1">
      <c r="A32" s="135"/>
      <c r="B32" s="10">
        <v>21</v>
      </c>
      <c r="C32" s="273" t="s">
        <v>96</v>
      </c>
      <c r="D32" s="274"/>
      <c r="E32" s="274"/>
      <c r="F32" s="274"/>
      <c r="G32" s="274"/>
      <c r="H32" s="274"/>
      <c r="I32" s="275"/>
      <c r="J32" s="197">
        <f>J30*0.436*J31/1000</f>
        <v>0</v>
      </c>
      <c r="K32" s="31"/>
      <c r="L32" s="136"/>
      <c r="M32" s="135"/>
      <c r="N32" s="135"/>
      <c r="O32" s="135"/>
      <c r="P32" s="135"/>
      <c r="Q32" s="135"/>
      <c r="R32" s="135"/>
      <c r="S32" s="135"/>
      <c r="T32" s="135"/>
      <c r="U32" s="135"/>
      <c r="V32" s="135"/>
      <c r="W32" s="135"/>
      <c r="X32" s="135"/>
      <c r="Y32" s="135"/>
      <c r="Z32" s="135"/>
      <c r="AA32" s="135"/>
      <c r="AB32" s="135"/>
      <c r="AC32" s="135"/>
    </row>
    <row r="33" spans="1:29" ht="40.5" customHeight="1">
      <c r="A33" s="125"/>
      <c r="B33" s="10"/>
      <c r="C33" s="39" t="s">
        <v>3</v>
      </c>
      <c r="D33" s="50"/>
      <c r="E33" s="4"/>
      <c r="F33" s="41"/>
      <c r="G33" s="41"/>
      <c r="H33" s="41"/>
      <c r="I33" s="4"/>
      <c r="J33" s="4"/>
      <c r="K33" s="28"/>
      <c r="L33" s="138"/>
      <c r="M33" s="125"/>
      <c r="N33" s="125"/>
      <c r="O33" s="125"/>
      <c r="P33" s="125"/>
      <c r="Q33" s="125"/>
      <c r="R33" s="125"/>
      <c r="S33" s="125"/>
      <c r="T33" s="125"/>
      <c r="U33" s="125"/>
      <c r="V33" s="125"/>
      <c r="W33" s="125"/>
      <c r="X33" s="125"/>
      <c r="Y33" s="125"/>
      <c r="Z33" s="125"/>
      <c r="AA33" s="125"/>
      <c r="AB33" s="125"/>
      <c r="AC33" s="125"/>
    </row>
    <row r="34" spans="1:29" s="32" customFormat="1" ht="18.75" customHeight="1">
      <c r="A34" s="135"/>
      <c r="B34" s="10">
        <v>22</v>
      </c>
      <c r="C34" s="296" t="s">
        <v>103</v>
      </c>
      <c r="D34" s="277"/>
      <c r="E34" s="277"/>
      <c r="F34" s="297">
        <f>E21+E22+E23+E24+E25+E26+E27</f>
        <v>0</v>
      </c>
      <c r="G34" s="297"/>
      <c r="H34" s="42"/>
      <c r="I34" s="43"/>
      <c r="J34" s="43"/>
      <c r="K34" s="28"/>
      <c r="L34" s="137"/>
      <c r="M34" s="135"/>
      <c r="N34" s="135"/>
      <c r="O34" s="135"/>
      <c r="P34" s="135"/>
      <c r="Q34" s="135"/>
      <c r="R34" s="135"/>
      <c r="S34" s="135"/>
      <c r="T34" s="135"/>
      <c r="U34" s="135"/>
      <c r="V34" s="135"/>
      <c r="W34" s="135"/>
      <c r="X34" s="135"/>
      <c r="Y34" s="135"/>
      <c r="Z34" s="135"/>
      <c r="AA34" s="135"/>
      <c r="AB34" s="135"/>
      <c r="AC34" s="135"/>
    </row>
    <row r="35" spans="1:29" s="32" customFormat="1" ht="18.75" customHeight="1">
      <c r="A35" s="135"/>
      <c r="B35" s="10">
        <v>23</v>
      </c>
      <c r="C35" s="296" t="s">
        <v>101</v>
      </c>
      <c r="D35" s="277"/>
      <c r="E35" s="277"/>
      <c r="F35" s="298"/>
      <c r="G35" s="298"/>
      <c r="H35" s="42"/>
      <c r="I35" s="43"/>
      <c r="J35" s="43"/>
      <c r="K35" s="28"/>
      <c r="L35" s="137"/>
      <c r="M35" s="135"/>
      <c r="N35" s="135"/>
      <c r="O35" s="135"/>
      <c r="P35" s="135"/>
      <c r="Q35" s="135"/>
      <c r="R35" s="135"/>
      <c r="S35" s="135"/>
      <c r="T35" s="135"/>
      <c r="U35" s="135"/>
      <c r="V35" s="135"/>
      <c r="W35" s="135"/>
      <c r="X35" s="135"/>
      <c r="Y35" s="135"/>
      <c r="Z35" s="135"/>
      <c r="AA35" s="135"/>
      <c r="AB35" s="135"/>
      <c r="AC35" s="135"/>
    </row>
    <row r="36" spans="1:29" s="32" customFormat="1" ht="18.75" customHeight="1">
      <c r="A36" s="135"/>
      <c r="B36" s="10">
        <v>24</v>
      </c>
      <c r="C36" s="299" t="s">
        <v>104</v>
      </c>
      <c r="D36" s="300"/>
      <c r="E36" s="301"/>
      <c r="F36" s="302">
        <f>F35+F34</f>
        <v>0</v>
      </c>
      <c r="G36" s="302"/>
      <c r="H36" s="42"/>
      <c r="I36" s="43"/>
      <c r="J36" s="43"/>
      <c r="K36" s="28"/>
      <c r="L36" s="137"/>
      <c r="M36" s="135"/>
      <c r="N36" s="135"/>
      <c r="O36" s="135"/>
      <c r="P36" s="135"/>
      <c r="Q36" s="135"/>
      <c r="R36" s="135"/>
      <c r="S36" s="135"/>
      <c r="T36" s="135"/>
      <c r="U36" s="135"/>
      <c r="V36" s="135"/>
      <c r="W36" s="135"/>
      <c r="X36" s="135"/>
      <c r="Y36" s="135"/>
      <c r="Z36" s="135"/>
      <c r="AA36" s="135"/>
      <c r="AB36" s="135"/>
      <c r="AC36" s="135"/>
    </row>
    <row r="37" spans="1:29" s="32" customFormat="1" ht="22.5" customHeight="1">
      <c r="A37" s="135"/>
      <c r="B37" s="10"/>
      <c r="C37" s="33"/>
      <c r="D37" s="33"/>
      <c r="E37" s="12"/>
      <c r="F37" s="35"/>
      <c r="G37" s="44"/>
      <c r="H37" s="44"/>
      <c r="I37" s="12"/>
      <c r="J37" s="12"/>
      <c r="K37" s="31"/>
      <c r="L37" s="137"/>
      <c r="M37" s="135"/>
      <c r="N37" s="135"/>
      <c r="O37" s="135"/>
      <c r="P37" s="135"/>
      <c r="Q37" s="135"/>
      <c r="R37" s="135"/>
      <c r="S37" s="135"/>
      <c r="T37" s="135"/>
      <c r="U37" s="135"/>
      <c r="V37" s="135"/>
      <c r="W37" s="135"/>
      <c r="X37" s="135"/>
      <c r="Y37" s="135"/>
      <c r="Z37" s="135"/>
      <c r="AA37" s="135"/>
      <c r="AB37" s="135"/>
      <c r="AC37" s="135"/>
    </row>
    <row r="38" spans="1:29" s="32" customFormat="1" ht="15.75">
      <c r="A38" s="135"/>
      <c r="B38" s="45" t="s">
        <v>11</v>
      </c>
      <c r="C38" s="34" t="s">
        <v>14</v>
      </c>
      <c r="D38" s="33"/>
      <c r="E38" s="12"/>
      <c r="F38" s="35"/>
      <c r="G38" s="44"/>
      <c r="H38" s="44"/>
      <c r="I38" s="46"/>
      <c r="J38" s="47"/>
      <c r="K38" s="31"/>
      <c r="L38" s="137"/>
      <c r="M38" s="135"/>
      <c r="N38" s="135"/>
      <c r="O38" s="135"/>
      <c r="P38" s="135"/>
      <c r="Q38" s="135"/>
      <c r="R38" s="135"/>
      <c r="S38" s="135"/>
      <c r="T38" s="135"/>
      <c r="U38" s="135"/>
      <c r="V38" s="135"/>
      <c r="W38" s="135"/>
      <c r="X38" s="135"/>
      <c r="Y38" s="135"/>
      <c r="Z38" s="135"/>
      <c r="AA38" s="135"/>
      <c r="AB38" s="135"/>
      <c r="AC38" s="135"/>
    </row>
    <row r="39" spans="1:29" s="32" customFormat="1" ht="15" customHeight="1">
      <c r="A39" s="135"/>
      <c r="B39" s="54" t="s">
        <v>13</v>
      </c>
      <c r="C39" s="58" t="s">
        <v>71</v>
      </c>
      <c r="D39" s="34"/>
      <c r="E39" s="12"/>
      <c r="F39" s="46"/>
      <c r="G39" s="46" t="s">
        <v>57</v>
      </c>
      <c r="H39" s="46"/>
      <c r="I39" s="12"/>
      <c r="J39" s="12"/>
      <c r="K39" s="31"/>
      <c r="L39" s="139"/>
      <c r="M39" s="135"/>
      <c r="N39" s="135"/>
      <c r="O39" s="135"/>
      <c r="P39" s="135"/>
      <c r="Q39" s="135"/>
      <c r="R39" s="135"/>
      <c r="S39" s="135"/>
      <c r="T39" s="135"/>
      <c r="U39" s="135"/>
      <c r="V39" s="135"/>
      <c r="W39" s="135"/>
      <c r="X39" s="135"/>
      <c r="Y39" s="135"/>
      <c r="Z39" s="135"/>
      <c r="AA39" s="135"/>
      <c r="AB39" s="135"/>
      <c r="AC39" s="135"/>
    </row>
    <row r="40" spans="1:29" s="32" customFormat="1" ht="54" customHeight="1" thickBot="1">
      <c r="A40" s="140"/>
      <c r="B40" s="48"/>
      <c r="C40" s="295" t="str">
        <f>Erläuterung!D13</f>
        <v>4.2.7 Maßnahmen zur klimafreundlichen Abwasserbewirtschaftung - c) Einsatz effizienter Querschnittstechnologien - Version 2403_V5</v>
      </c>
      <c r="D40" s="295"/>
      <c r="E40" s="295"/>
      <c r="F40" s="295"/>
      <c r="G40" s="295"/>
      <c r="H40" s="295"/>
      <c r="I40" s="295"/>
      <c r="J40" s="295"/>
      <c r="K40" s="49"/>
      <c r="L40" s="135"/>
      <c r="M40" s="135"/>
      <c r="N40" s="135"/>
      <c r="O40" s="135"/>
      <c r="P40" s="135"/>
      <c r="Q40" s="135"/>
      <c r="R40" s="135"/>
      <c r="S40" s="135"/>
      <c r="T40" s="135"/>
      <c r="U40" s="135"/>
      <c r="V40" s="135"/>
      <c r="W40" s="135"/>
      <c r="X40" s="135"/>
      <c r="Y40" s="135"/>
      <c r="Z40" s="135"/>
      <c r="AA40" s="135"/>
      <c r="AB40" s="135"/>
      <c r="AC40" s="135"/>
    </row>
    <row r="41" spans="1:29">
      <c r="A41" s="127"/>
      <c r="B41" s="141"/>
      <c r="C41" s="127"/>
      <c r="D41" s="127"/>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c r="A42" s="125"/>
      <c r="B42" s="129"/>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c r="A43" s="125"/>
      <c r="B43" s="129"/>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c r="A44" s="125"/>
      <c r="B44" s="129"/>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c r="A45" s="125"/>
      <c r="B45" s="129"/>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c r="A46" s="125"/>
      <c r="B46" s="129"/>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c r="A47" s="125"/>
      <c r="B47" s="129"/>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c r="A48" s="125"/>
      <c r="B48" s="129"/>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c r="A49" s="125"/>
      <c r="B49" s="129"/>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c r="A50" s="125"/>
      <c r="B50" s="129"/>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c r="A51" s="125"/>
      <c r="B51" s="129"/>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c r="A52" s="125"/>
      <c r="B52" s="129"/>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c r="A53" s="125"/>
      <c r="B53" s="129"/>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c r="A54" s="125"/>
      <c r="B54" s="129"/>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c r="A55" s="125"/>
      <c r="B55" s="129"/>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c r="A56" s="125"/>
      <c r="B56" s="12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c r="A57" s="125"/>
      <c r="B57" s="129"/>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row r="58" spans="1:29">
      <c r="A58" s="125"/>
      <c r="B58" s="129"/>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row>
    <row r="59" spans="1:29">
      <c r="A59" s="125"/>
      <c r="B59" s="129"/>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row>
    <row r="60" spans="1:29">
      <c r="A60" s="125"/>
      <c r="B60" s="129"/>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row>
    <row r="61" spans="1:29">
      <c r="A61" s="125"/>
      <c r="B61" s="129"/>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row>
    <row r="62" spans="1:29">
      <c r="A62" s="125"/>
      <c r="B62" s="129"/>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row>
    <row r="63" spans="1:29">
      <c r="A63" s="125"/>
      <c r="B63" s="129"/>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row>
    <row r="64" spans="1:29">
      <c r="A64" s="125"/>
      <c r="B64" s="129"/>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row>
    <row r="65" spans="1:29">
      <c r="A65" s="125"/>
      <c r="B65" s="129"/>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row>
    <row r="66" spans="1:29">
      <c r="A66" s="125"/>
      <c r="B66" s="129"/>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row>
    <row r="67" spans="1:29">
      <c r="A67" s="125"/>
      <c r="B67" s="129"/>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row>
    <row r="68" spans="1:29">
      <c r="A68" s="125"/>
      <c r="B68" s="129"/>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row>
    <row r="69" spans="1:29">
      <c r="A69" s="125"/>
      <c r="B69" s="129"/>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row>
    <row r="70" spans="1:29">
      <c r="A70" s="125"/>
      <c r="B70" s="129"/>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row>
    <row r="71" spans="1:29">
      <c r="A71" s="125"/>
      <c r="B71" s="129"/>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row>
    <row r="72" spans="1:29">
      <c r="A72" s="125"/>
      <c r="B72" s="129"/>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row>
    <row r="73" spans="1:29">
      <c r="A73" s="125"/>
      <c r="B73" s="129"/>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row>
    <row r="74" spans="1:29">
      <c r="A74" s="125"/>
      <c r="B74" s="129"/>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row>
    <row r="75" spans="1:29">
      <c r="A75" s="125"/>
      <c r="B75" s="129"/>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row>
    <row r="76" spans="1:29">
      <c r="A76" s="125"/>
      <c r="B76" s="129"/>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row>
    <row r="77" spans="1:29">
      <c r="A77" s="125"/>
      <c r="B77" s="129"/>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row>
    <row r="78" spans="1:29">
      <c r="A78" s="125"/>
      <c r="B78" s="129"/>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row>
    <row r="79" spans="1:29">
      <c r="A79" s="125"/>
      <c r="B79" s="129"/>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row>
    <row r="80" spans="1:29">
      <c r="A80" s="125"/>
      <c r="B80" s="129"/>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row>
    <row r="81" spans="1:29">
      <c r="A81" s="125"/>
      <c r="B81" s="129"/>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row>
    <row r="82" spans="1:29">
      <c r="A82" s="125"/>
      <c r="B82" s="129"/>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row>
    <row r="83" spans="1:29">
      <c r="A83" s="125"/>
      <c r="B83" s="129"/>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row>
    <row r="84" spans="1:29">
      <c r="A84" s="125"/>
      <c r="B84" s="129"/>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row>
    <row r="85" spans="1:29">
      <c r="A85" s="125"/>
      <c r="B85" s="129"/>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1:29">
      <c r="A86" s="125"/>
      <c r="B86" s="129"/>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c r="A87" s="125"/>
      <c r="B87" s="129"/>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row>
    <row r="88" spans="1:29">
      <c r="A88" s="125"/>
      <c r="B88" s="129"/>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row>
    <row r="89" spans="1:29">
      <c r="A89" s="125"/>
      <c r="B89" s="129"/>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row>
    <row r="90" spans="1:29">
      <c r="A90" s="125"/>
      <c r="B90" s="129"/>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row>
    <row r="91" spans="1:29">
      <c r="A91" s="125"/>
      <c r="B91" s="129"/>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row>
    <row r="92" spans="1:29">
      <c r="A92" s="125"/>
      <c r="B92" s="129"/>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row>
    <row r="93" spans="1:29">
      <c r="A93" s="125"/>
      <c r="B93" s="129"/>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1:29">
      <c r="A94" s="125"/>
      <c r="B94" s="129"/>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row>
    <row r="95" spans="1:29">
      <c r="A95" s="125"/>
      <c r="B95" s="129"/>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row>
    <row r="96" spans="1:29">
      <c r="A96" s="125"/>
      <c r="B96" s="12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row>
    <row r="97" spans="1:29">
      <c r="A97" s="125"/>
      <c r="B97" s="129"/>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row>
    <row r="98" spans="1:29">
      <c r="A98" s="125"/>
      <c r="B98" s="129"/>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row>
    <row r="99" spans="1:29">
      <c r="A99" s="125"/>
      <c r="B99" s="129"/>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row>
    <row r="100" spans="1:29">
      <c r="A100" s="125"/>
      <c r="B100" s="129"/>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t="s">
        <v>57</v>
      </c>
    </row>
  </sheetData>
  <sheetProtection password="C730" sheet="1" selectLockedCells="1"/>
  <mergeCells count="27">
    <mergeCell ref="C40:J40"/>
    <mergeCell ref="C34:E34"/>
    <mergeCell ref="F34:G34"/>
    <mergeCell ref="C35:E35"/>
    <mergeCell ref="F35:G35"/>
    <mergeCell ref="C36:E36"/>
    <mergeCell ref="F36:G36"/>
    <mergeCell ref="C32:I32"/>
    <mergeCell ref="C8:J8"/>
    <mergeCell ref="C9:E9"/>
    <mergeCell ref="C10:E10"/>
    <mergeCell ref="C11:E11"/>
    <mergeCell ref="C14:E14"/>
    <mergeCell ref="C15:E15"/>
    <mergeCell ref="C16:E16"/>
    <mergeCell ref="C17:H17"/>
    <mergeCell ref="C19:J19"/>
    <mergeCell ref="C30:I30"/>
    <mergeCell ref="C31:I31"/>
    <mergeCell ref="C12:E12"/>
    <mergeCell ref="C13:E13"/>
    <mergeCell ref="C2:H2"/>
    <mergeCell ref="C3:J3"/>
    <mergeCell ref="C5:D5"/>
    <mergeCell ref="F5:J5"/>
    <mergeCell ref="C6:D6"/>
    <mergeCell ref="F6:J6"/>
  </mergeCells>
  <conditionalFormatting sqref="H10 H14:H16">
    <cfRule type="cellIs" dxfId="41" priority="9" stopIfTrue="1" operator="greaterThan">
      <formula>8760</formula>
    </cfRule>
  </conditionalFormatting>
  <conditionalFormatting sqref="I10:I16">
    <cfRule type="cellIs" dxfId="40" priority="7" operator="greaterThan">
      <formula>1</formula>
    </cfRule>
    <cfRule type="cellIs" dxfId="39" priority="8" operator="lessThanOrEqual">
      <formula>0</formula>
    </cfRule>
  </conditionalFormatting>
  <conditionalFormatting sqref="I21:I27">
    <cfRule type="cellIs" dxfId="38" priority="5" operator="greaterThan">
      <formula>1</formula>
    </cfRule>
    <cfRule type="cellIs" dxfId="37" priority="6" operator="lessThanOrEqual">
      <formula>0</formula>
    </cfRule>
  </conditionalFormatting>
  <conditionalFormatting sqref="H11:H13">
    <cfRule type="cellIs" dxfId="36" priority="4" stopIfTrue="1" operator="greaterThan">
      <formula>8760</formula>
    </cfRule>
  </conditionalFormatting>
  <conditionalFormatting sqref="H21:H23">
    <cfRule type="cellIs" dxfId="35" priority="3" stopIfTrue="1" operator="greaterThan">
      <formula>8760</formula>
    </cfRule>
  </conditionalFormatting>
  <conditionalFormatting sqref="H24">
    <cfRule type="cellIs" dxfId="34" priority="2" stopIfTrue="1" operator="greaterThan">
      <formula>8760</formula>
    </cfRule>
  </conditionalFormatting>
  <dataValidations count="1">
    <dataValidation type="list" allowBlank="1" showInputMessage="1" showErrorMessage="1" sqref="F10:F16 F21:F27">
      <formula1>"bitte eintragen,Tag,Nacht,ganztägig"</formula1>
    </dataValidation>
  </dataValidations>
  <pageMargins left="0.59055118110236227" right="0.39370078740157483" top="0.39370078740157483" bottom="0.39370078740157483" header="0.51181102362204722" footer="0.51181102362204722"/>
  <pageSetup paperSize="9" scale="5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WErte!$B$8:$B$10</xm:f>
          </x14:formula1>
          <xm:sqref>D21:D27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59999389629810485"/>
    <pageSetUpPr fitToPage="1"/>
  </sheetPr>
  <dimension ref="A1:AD100"/>
  <sheetViews>
    <sheetView showGridLines="0" showRowColHeaders="0" zoomScale="80" zoomScaleNormal="80" zoomScaleSheetLayoutView="80" workbookViewId="0">
      <selection activeCell="H22" sqref="H22"/>
    </sheetView>
  </sheetViews>
  <sheetFormatPr baseColWidth="10" defaultColWidth="11.42578125" defaultRowHeight="12.75"/>
  <cols>
    <col min="1" max="1" width="2.5703125" style="3" customWidth="1"/>
    <col min="2" max="2" width="3" style="6" bestFit="1" customWidth="1"/>
    <col min="3" max="3" width="36.140625" style="3" customWidth="1"/>
    <col min="4" max="4" width="19.140625" style="3" customWidth="1"/>
    <col min="5" max="5" width="15.5703125" style="3" customWidth="1"/>
    <col min="6" max="6" width="15.140625" style="3" customWidth="1"/>
    <col min="7" max="7" width="13.85546875" style="3" customWidth="1"/>
    <col min="8" max="8" width="17.85546875" style="3" customWidth="1"/>
    <col min="9" max="9" width="15.5703125" style="3" customWidth="1"/>
    <col min="10" max="10" width="18.85546875" style="3" customWidth="1"/>
    <col min="11" max="11" width="18.5703125" style="3" customWidth="1"/>
    <col min="12" max="12" width="2.5703125" style="3" customWidth="1"/>
    <col min="13" max="16384" width="11.42578125" style="3"/>
  </cols>
  <sheetData>
    <row r="1" spans="1:30" ht="13.5" thickBot="1">
      <c r="A1" s="125" t="s">
        <v>57</v>
      </c>
      <c r="B1" s="129"/>
      <c r="C1" s="133"/>
      <c r="D1" s="133"/>
      <c r="E1" s="133"/>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88.5" customHeight="1">
      <c r="A2" s="125"/>
      <c r="B2" s="25"/>
      <c r="C2" s="262" t="s">
        <v>21</v>
      </c>
      <c r="D2" s="262"/>
      <c r="E2" s="262"/>
      <c r="F2" s="262"/>
      <c r="G2" s="262"/>
      <c r="H2" s="262"/>
      <c r="I2" s="262"/>
      <c r="J2" s="26"/>
      <c r="K2" s="26"/>
      <c r="L2" s="27"/>
      <c r="M2" s="134"/>
      <c r="N2" s="125"/>
      <c r="O2" s="125"/>
      <c r="P2" s="125"/>
      <c r="Q2" s="125"/>
      <c r="R2" s="125"/>
      <c r="S2" s="125"/>
      <c r="T2" s="125"/>
      <c r="U2" s="125"/>
      <c r="V2" s="125"/>
      <c r="W2" s="125"/>
      <c r="X2" s="125"/>
      <c r="Y2" s="125"/>
      <c r="Z2" s="125"/>
      <c r="AA2" s="125"/>
      <c r="AB2" s="125"/>
      <c r="AC2" s="125"/>
      <c r="AD2" s="125"/>
    </row>
    <row r="3" spans="1:30" ht="12.75" customHeight="1">
      <c r="A3" s="125"/>
      <c r="B3" s="10"/>
      <c r="C3" s="263"/>
      <c r="D3" s="263"/>
      <c r="E3" s="263"/>
      <c r="F3" s="264"/>
      <c r="G3" s="264"/>
      <c r="H3" s="264"/>
      <c r="I3" s="264"/>
      <c r="J3" s="265"/>
      <c r="K3" s="265"/>
      <c r="L3" s="28"/>
      <c r="M3" s="125"/>
      <c r="N3" s="125"/>
      <c r="O3" s="125"/>
      <c r="P3" s="125"/>
      <c r="Q3" s="125"/>
      <c r="R3" s="125"/>
      <c r="S3" s="125"/>
      <c r="T3" s="125"/>
      <c r="U3" s="125"/>
      <c r="V3" s="125"/>
      <c r="W3" s="125"/>
      <c r="X3" s="125"/>
      <c r="Y3" s="125"/>
      <c r="Z3" s="125"/>
      <c r="AA3" s="125"/>
      <c r="AB3" s="125"/>
      <c r="AC3" s="125"/>
      <c r="AD3" s="125"/>
    </row>
    <row r="4" spans="1:30" ht="8.25" customHeight="1">
      <c r="A4" s="125"/>
      <c r="B4" s="10"/>
      <c r="C4" s="29"/>
      <c r="D4" s="29"/>
      <c r="E4" s="29"/>
      <c r="F4" s="4"/>
      <c r="G4" s="4"/>
      <c r="H4" s="4"/>
      <c r="I4" s="4"/>
      <c r="J4" s="4"/>
      <c r="K4" s="4"/>
      <c r="L4" s="28"/>
      <c r="M4" s="125"/>
      <c r="N4" s="125"/>
      <c r="O4" s="125"/>
      <c r="P4" s="125"/>
      <c r="Q4" s="125"/>
      <c r="R4" s="125"/>
      <c r="S4" s="125"/>
      <c r="T4" s="125"/>
      <c r="U4" s="125"/>
      <c r="V4" s="125"/>
      <c r="W4" s="125"/>
      <c r="X4" s="125"/>
      <c r="Y4" s="125"/>
      <c r="Z4" s="125"/>
      <c r="AA4" s="125"/>
      <c r="AB4" s="125"/>
      <c r="AC4" s="125"/>
      <c r="AD4" s="125"/>
    </row>
    <row r="5" spans="1:30" s="32" customFormat="1" ht="18" customHeight="1">
      <c r="A5" s="135"/>
      <c r="B5" s="10">
        <v>1</v>
      </c>
      <c r="C5" s="266" t="s">
        <v>0</v>
      </c>
      <c r="D5" s="267"/>
      <c r="E5" s="155"/>
      <c r="F5" s="30"/>
      <c r="G5" s="268">
        <f>Basisdatenblatt!E5</f>
        <v>0</v>
      </c>
      <c r="H5" s="269"/>
      <c r="I5" s="269"/>
      <c r="J5" s="270"/>
      <c r="K5" s="271"/>
      <c r="L5" s="31"/>
      <c r="M5" s="135"/>
      <c r="N5" s="135"/>
      <c r="O5" s="135"/>
      <c r="P5" s="135"/>
      <c r="Q5" s="135"/>
      <c r="R5" s="135"/>
      <c r="S5" s="135"/>
      <c r="T5" s="135"/>
      <c r="U5" s="135"/>
      <c r="V5" s="135"/>
      <c r="W5" s="135"/>
      <c r="X5" s="135"/>
      <c r="Y5" s="135"/>
      <c r="Z5" s="135"/>
      <c r="AA5" s="135"/>
      <c r="AB5" s="135"/>
      <c r="AC5" s="135"/>
      <c r="AD5" s="135"/>
    </row>
    <row r="6" spans="1:30" s="32" customFormat="1" ht="18" customHeight="1">
      <c r="A6" s="135"/>
      <c r="B6" s="10">
        <v>2</v>
      </c>
      <c r="C6" s="272" t="s">
        <v>22</v>
      </c>
      <c r="D6" s="267"/>
      <c r="E6" s="155"/>
      <c r="F6" s="30"/>
      <c r="G6" s="268">
        <f>Basisdatenblatt!E6</f>
        <v>0</v>
      </c>
      <c r="H6" s="269"/>
      <c r="I6" s="269"/>
      <c r="J6" s="270"/>
      <c r="K6" s="271"/>
      <c r="L6" s="31"/>
      <c r="M6" s="136"/>
      <c r="N6" s="135"/>
      <c r="O6" s="135"/>
      <c r="P6" s="135"/>
      <c r="Q6" s="135"/>
      <c r="R6" s="135"/>
      <c r="S6" s="135"/>
      <c r="T6" s="135"/>
      <c r="U6" s="135"/>
      <c r="V6" s="135"/>
      <c r="W6" s="135"/>
      <c r="X6" s="135"/>
      <c r="Y6" s="135"/>
      <c r="Z6" s="135"/>
      <c r="AA6" s="135"/>
      <c r="AB6" s="135"/>
      <c r="AC6" s="135"/>
      <c r="AD6" s="135"/>
    </row>
    <row r="7" spans="1:30" s="32" customFormat="1" ht="24.75" customHeight="1">
      <c r="A7" s="135"/>
      <c r="B7" s="10"/>
      <c r="C7" s="33"/>
      <c r="D7" s="33"/>
      <c r="E7" s="33"/>
      <c r="F7" s="34"/>
      <c r="G7" s="35"/>
      <c r="H7" s="35"/>
      <c r="I7" s="35"/>
      <c r="J7" s="12"/>
      <c r="K7" s="12"/>
      <c r="L7" s="31"/>
      <c r="M7" s="137"/>
      <c r="N7" s="135"/>
      <c r="O7" s="135"/>
      <c r="P7" s="135"/>
      <c r="Q7" s="135"/>
      <c r="R7" s="135"/>
      <c r="S7" s="135"/>
      <c r="T7" s="135"/>
      <c r="U7" s="135"/>
      <c r="V7" s="135"/>
      <c r="W7" s="135"/>
      <c r="X7" s="135"/>
      <c r="Y7" s="135"/>
      <c r="Z7" s="135"/>
      <c r="AA7" s="135"/>
      <c r="AB7" s="135"/>
      <c r="AC7" s="135"/>
      <c r="AD7" s="135"/>
    </row>
    <row r="8" spans="1:30" s="32" customFormat="1" ht="15" customHeight="1">
      <c r="A8" s="135"/>
      <c r="B8" s="10"/>
      <c r="C8" s="276" t="s">
        <v>1</v>
      </c>
      <c r="D8" s="276"/>
      <c r="E8" s="276"/>
      <c r="F8" s="277"/>
      <c r="G8" s="277"/>
      <c r="H8" s="277"/>
      <c r="I8" s="277"/>
      <c r="J8" s="277"/>
      <c r="K8" s="277"/>
      <c r="L8" s="31"/>
      <c r="M8" s="137"/>
      <c r="N8" s="135"/>
      <c r="O8" s="135"/>
      <c r="P8" s="135"/>
      <c r="Q8" s="135"/>
      <c r="R8" s="135"/>
      <c r="S8" s="135"/>
      <c r="T8" s="135"/>
      <c r="U8" s="135"/>
      <c r="V8" s="135"/>
      <c r="W8" s="135"/>
      <c r="X8" s="135"/>
      <c r="Y8" s="135"/>
      <c r="Z8" s="135"/>
      <c r="AA8" s="135"/>
      <c r="AB8" s="135"/>
      <c r="AC8" s="135"/>
      <c r="AD8" s="135"/>
    </row>
    <row r="9" spans="1:30" s="32" customFormat="1" ht="39.75">
      <c r="A9" s="135"/>
      <c r="B9" s="10"/>
      <c r="C9" s="278" t="s">
        <v>24</v>
      </c>
      <c r="D9" s="279"/>
      <c r="E9" s="279"/>
      <c r="F9" s="280"/>
      <c r="G9" s="59" t="s">
        <v>20</v>
      </c>
      <c r="H9" s="59" t="s">
        <v>78</v>
      </c>
      <c r="I9" s="36" t="s">
        <v>9</v>
      </c>
      <c r="J9" s="52" t="s">
        <v>12</v>
      </c>
      <c r="K9" s="52" t="s">
        <v>97</v>
      </c>
      <c r="L9" s="31"/>
      <c r="M9" s="137"/>
      <c r="N9" s="135"/>
      <c r="O9" s="135"/>
      <c r="P9" s="135"/>
      <c r="Q9" s="135"/>
      <c r="R9" s="135"/>
      <c r="S9" s="135"/>
      <c r="T9" s="135"/>
      <c r="U9" s="135"/>
      <c r="V9" s="135"/>
      <c r="W9" s="135"/>
      <c r="X9" s="135"/>
      <c r="Y9" s="135"/>
      <c r="Z9" s="135"/>
      <c r="AA9" s="135"/>
      <c r="AB9" s="135"/>
      <c r="AC9" s="135"/>
      <c r="AD9" s="135"/>
    </row>
    <row r="10" spans="1:30" s="32" customFormat="1" ht="21.95" customHeight="1">
      <c r="A10" s="135"/>
      <c r="B10" s="10">
        <v>3</v>
      </c>
      <c r="C10" s="281" t="s">
        <v>25</v>
      </c>
      <c r="D10" s="282"/>
      <c r="E10" s="282"/>
      <c r="F10" s="283"/>
      <c r="G10" s="60" t="s">
        <v>82</v>
      </c>
      <c r="H10" s="1"/>
      <c r="I10" s="1"/>
      <c r="J10" s="2">
        <v>1</v>
      </c>
      <c r="K10" s="192">
        <f>H10*I10*J10/1000</f>
        <v>0</v>
      </c>
      <c r="L10" s="31"/>
      <c r="M10" s="137"/>
      <c r="N10" s="135"/>
      <c r="O10" s="135"/>
      <c r="P10" s="135"/>
      <c r="Q10" s="135"/>
      <c r="R10" s="135"/>
      <c r="S10" s="135"/>
      <c r="T10" s="135"/>
      <c r="U10" s="135"/>
      <c r="V10" s="135"/>
      <c r="W10" s="135"/>
      <c r="X10" s="135"/>
      <c r="Y10" s="135"/>
      <c r="Z10" s="135"/>
      <c r="AA10" s="135"/>
      <c r="AB10" s="135"/>
      <c r="AC10" s="135"/>
      <c r="AD10" s="135"/>
    </row>
    <row r="11" spans="1:30" s="32" customFormat="1" ht="21.95" customHeight="1">
      <c r="A11" s="135"/>
      <c r="B11" s="10">
        <v>4</v>
      </c>
      <c r="C11" s="284"/>
      <c r="D11" s="285"/>
      <c r="E11" s="285"/>
      <c r="F11" s="286"/>
      <c r="G11" s="60"/>
      <c r="H11" s="1"/>
      <c r="I11" s="1"/>
      <c r="J11" s="2">
        <v>1</v>
      </c>
      <c r="K11" s="192">
        <f t="shared" ref="K11:K16" si="0">H11*I11*J11/1000</f>
        <v>0</v>
      </c>
      <c r="L11" s="31"/>
      <c r="M11" s="137"/>
      <c r="N11" s="135"/>
      <c r="O11" s="135"/>
      <c r="P11" s="135"/>
      <c r="Q11" s="135"/>
      <c r="R11" s="135"/>
      <c r="S11" s="135"/>
      <c r="T11" s="135"/>
      <c r="U11" s="135"/>
      <c r="V11" s="135"/>
      <c r="W11" s="135"/>
      <c r="X11" s="135"/>
      <c r="Y11" s="135"/>
      <c r="Z11" s="135"/>
      <c r="AA11" s="135"/>
      <c r="AB11" s="135"/>
      <c r="AC11" s="135"/>
      <c r="AD11" s="135"/>
    </row>
    <row r="12" spans="1:30" s="32" customFormat="1" ht="21.95" customHeight="1">
      <c r="A12" s="135"/>
      <c r="B12" s="10">
        <v>5</v>
      </c>
      <c r="C12" s="284"/>
      <c r="D12" s="285"/>
      <c r="E12" s="285"/>
      <c r="F12" s="286"/>
      <c r="G12" s="60"/>
      <c r="H12" s="1"/>
      <c r="I12" s="1"/>
      <c r="J12" s="2">
        <v>1</v>
      </c>
      <c r="K12" s="192">
        <f t="shared" si="0"/>
        <v>0</v>
      </c>
      <c r="L12" s="31"/>
      <c r="M12" s="137"/>
      <c r="N12" s="135"/>
      <c r="O12" s="135"/>
      <c r="P12" s="135"/>
      <c r="Q12" s="135"/>
      <c r="R12" s="135"/>
      <c r="S12" s="135"/>
      <c r="T12" s="135"/>
      <c r="U12" s="135"/>
      <c r="V12" s="135"/>
      <c r="W12" s="135"/>
      <c r="X12" s="135"/>
      <c r="Y12" s="135"/>
      <c r="Z12" s="135"/>
      <c r="AA12" s="135"/>
      <c r="AB12" s="135"/>
      <c r="AC12" s="135"/>
      <c r="AD12" s="135"/>
    </row>
    <row r="13" spans="1:30" s="32" customFormat="1" ht="21.95" customHeight="1">
      <c r="A13" s="135"/>
      <c r="B13" s="10">
        <v>6</v>
      </c>
      <c r="C13" s="284"/>
      <c r="D13" s="285"/>
      <c r="E13" s="285"/>
      <c r="F13" s="286"/>
      <c r="G13" s="60"/>
      <c r="H13" s="1"/>
      <c r="I13" s="1"/>
      <c r="J13" s="2">
        <v>1</v>
      </c>
      <c r="K13" s="192">
        <f t="shared" si="0"/>
        <v>0</v>
      </c>
      <c r="L13" s="31"/>
      <c r="M13" s="137"/>
      <c r="N13" s="135"/>
      <c r="O13" s="135"/>
      <c r="P13" s="135"/>
      <c r="Q13" s="135"/>
      <c r="R13" s="135"/>
      <c r="S13" s="135"/>
      <c r="T13" s="135"/>
      <c r="U13" s="135"/>
      <c r="V13" s="135"/>
      <c r="W13" s="135"/>
      <c r="X13" s="135"/>
      <c r="Y13" s="135"/>
      <c r="Z13" s="135"/>
      <c r="AA13" s="135"/>
      <c r="AB13" s="135"/>
      <c r="AC13" s="135"/>
      <c r="AD13" s="135"/>
    </row>
    <row r="14" spans="1:30" s="32" customFormat="1" ht="21.95" customHeight="1">
      <c r="A14" s="135"/>
      <c r="B14" s="10">
        <v>7</v>
      </c>
      <c r="C14" s="284"/>
      <c r="D14" s="285"/>
      <c r="E14" s="285"/>
      <c r="F14" s="286"/>
      <c r="G14" s="60"/>
      <c r="H14" s="1"/>
      <c r="I14" s="1"/>
      <c r="J14" s="2">
        <v>1</v>
      </c>
      <c r="K14" s="192">
        <f t="shared" si="0"/>
        <v>0</v>
      </c>
      <c r="L14" s="31"/>
      <c r="M14" s="136"/>
      <c r="N14" s="135"/>
      <c r="O14" s="135"/>
      <c r="P14" s="135"/>
      <c r="Q14" s="135"/>
      <c r="R14" s="135"/>
      <c r="S14" s="135"/>
      <c r="T14" s="135"/>
      <c r="U14" s="135"/>
      <c r="V14" s="135"/>
      <c r="W14" s="135"/>
      <c r="X14" s="135"/>
      <c r="Y14" s="135"/>
      <c r="Z14" s="135"/>
      <c r="AA14" s="135"/>
      <c r="AB14" s="135"/>
      <c r="AC14" s="135"/>
      <c r="AD14" s="135"/>
    </row>
    <row r="15" spans="1:30" s="32" customFormat="1" ht="21.95" customHeight="1">
      <c r="A15" s="135"/>
      <c r="B15" s="10">
        <v>8</v>
      </c>
      <c r="C15" s="284"/>
      <c r="D15" s="285"/>
      <c r="E15" s="285"/>
      <c r="F15" s="286"/>
      <c r="G15" s="60"/>
      <c r="H15" s="1"/>
      <c r="I15" s="1"/>
      <c r="J15" s="2">
        <v>1</v>
      </c>
      <c r="K15" s="192">
        <f t="shared" si="0"/>
        <v>0</v>
      </c>
      <c r="L15" s="31"/>
      <c r="M15" s="136"/>
      <c r="N15" s="135"/>
      <c r="O15" s="135"/>
      <c r="P15" s="135"/>
      <c r="Q15" s="135"/>
      <c r="R15" s="135"/>
      <c r="S15" s="135"/>
      <c r="T15" s="135"/>
      <c r="U15" s="135"/>
      <c r="V15" s="135"/>
      <c r="W15" s="135"/>
      <c r="X15" s="135"/>
      <c r="Y15" s="135"/>
      <c r="Z15" s="135"/>
      <c r="AA15" s="135"/>
      <c r="AB15" s="135"/>
      <c r="AC15" s="135"/>
      <c r="AD15" s="135"/>
    </row>
    <row r="16" spans="1:30" s="32" customFormat="1" ht="21.95" customHeight="1">
      <c r="A16" s="135"/>
      <c r="B16" s="10">
        <v>9</v>
      </c>
      <c r="C16" s="281"/>
      <c r="D16" s="282"/>
      <c r="E16" s="282"/>
      <c r="F16" s="283"/>
      <c r="G16" s="60"/>
      <c r="H16" s="1"/>
      <c r="I16" s="1"/>
      <c r="J16" s="2">
        <v>1</v>
      </c>
      <c r="K16" s="192">
        <f t="shared" si="0"/>
        <v>0</v>
      </c>
      <c r="L16" s="31"/>
      <c r="M16" s="136"/>
      <c r="N16" s="135"/>
      <c r="O16" s="135"/>
      <c r="P16" s="135"/>
      <c r="Q16" s="135"/>
      <c r="R16" s="135"/>
      <c r="S16" s="135"/>
      <c r="T16" s="135"/>
      <c r="U16" s="135"/>
      <c r="V16" s="135"/>
      <c r="W16" s="135"/>
      <c r="X16" s="135"/>
      <c r="Y16" s="135"/>
      <c r="Z16" s="135"/>
      <c r="AA16" s="135"/>
      <c r="AB16" s="135"/>
      <c r="AC16" s="135"/>
      <c r="AD16" s="135"/>
    </row>
    <row r="17" spans="1:30" s="32" customFormat="1" ht="17.25" customHeight="1">
      <c r="A17" s="135"/>
      <c r="B17" s="10">
        <v>10</v>
      </c>
      <c r="C17" s="287"/>
      <c r="D17" s="287"/>
      <c r="E17" s="287"/>
      <c r="F17" s="287"/>
      <c r="G17" s="287"/>
      <c r="H17" s="287"/>
      <c r="I17" s="287"/>
      <c r="J17" s="200"/>
      <c r="K17" s="220">
        <f>SUM(K10:K16)</f>
        <v>0</v>
      </c>
      <c r="L17" s="31"/>
      <c r="M17" s="137"/>
      <c r="N17" s="135"/>
      <c r="O17" s="135"/>
      <c r="P17" s="135"/>
      <c r="Q17" s="135"/>
      <c r="R17" s="135"/>
      <c r="S17" s="135"/>
      <c r="T17" s="135"/>
      <c r="U17" s="135"/>
      <c r="V17" s="135"/>
      <c r="W17" s="135"/>
      <c r="X17" s="135"/>
      <c r="Y17" s="135"/>
      <c r="Z17" s="135"/>
      <c r="AA17" s="135"/>
      <c r="AB17" s="135"/>
      <c r="AC17" s="135"/>
      <c r="AD17" s="135"/>
    </row>
    <row r="18" spans="1:30" s="32" customFormat="1" ht="28.5" customHeight="1">
      <c r="A18" s="135"/>
      <c r="B18" s="10"/>
      <c r="C18" s="33"/>
      <c r="D18" s="33"/>
      <c r="E18" s="33"/>
      <c r="F18" s="12"/>
      <c r="G18" s="37"/>
      <c r="H18" s="38"/>
      <c r="I18" s="38"/>
      <c r="J18" s="12"/>
      <c r="K18" s="12"/>
      <c r="L18" s="31"/>
      <c r="M18" s="137"/>
      <c r="N18" s="135"/>
      <c r="O18" s="135"/>
      <c r="P18" s="135"/>
      <c r="Q18" s="135"/>
      <c r="R18" s="135"/>
      <c r="S18" s="135"/>
      <c r="T18" s="135"/>
      <c r="U18" s="135"/>
      <c r="V18" s="135"/>
      <c r="W18" s="135"/>
      <c r="X18" s="135"/>
      <c r="Y18" s="135"/>
      <c r="Z18" s="135"/>
      <c r="AA18" s="135"/>
      <c r="AB18" s="135"/>
      <c r="AC18" s="135"/>
      <c r="AD18" s="135"/>
    </row>
    <row r="19" spans="1:30" s="32" customFormat="1" ht="16.5" customHeight="1">
      <c r="A19" s="135"/>
      <c r="B19" s="10"/>
      <c r="C19" s="276" t="s">
        <v>2</v>
      </c>
      <c r="D19" s="276"/>
      <c r="E19" s="276"/>
      <c r="F19" s="288"/>
      <c r="G19" s="288"/>
      <c r="H19" s="288"/>
      <c r="I19" s="288"/>
      <c r="J19" s="277"/>
      <c r="K19" s="277"/>
      <c r="L19" s="31"/>
      <c r="M19" s="137"/>
      <c r="N19" s="135"/>
      <c r="O19" s="135"/>
      <c r="P19" s="135"/>
      <c r="Q19" s="135"/>
      <c r="R19" s="135"/>
      <c r="S19" s="135"/>
      <c r="T19" s="135"/>
      <c r="U19" s="135"/>
      <c r="V19" s="135"/>
      <c r="W19" s="135"/>
      <c r="X19" s="135"/>
      <c r="Y19" s="135"/>
      <c r="Z19" s="135"/>
      <c r="AA19" s="135"/>
      <c r="AB19" s="135"/>
      <c r="AC19" s="135"/>
      <c r="AD19" s="135"/>
    </row>
    <row r="20" spans="1:30" s="32" customFormat="1" ht="39.75">
      <c r="A20" s="135"/>
      <c r="B20" s="10"/>
      <c r="C20" s="66" t="s">
        <v>24</v>
      </c>
      <c r="D20" s="67" t="s">
        <v>98</v>
      </c>
      <c r="E20" s="67" t="s">
        <v>30</v>
      </c>
      <c r="F20" s="67" t="s">
        <v>63</v>
      </c>
      <c r="G20" s="59" t="s">
        <v>20</v>
      </c>
      <c r="H20" s="59" t="s">
        <v>78</v>
      </c>
      <c r="I20" s="36" t="s">
        <v>9</v>
      </c>
      <c r="J20" s="52" t="s">
        <v>116</v>
      </c>
      <c r="K20" s="52" t="s">
        <v>97</v>
      </c>
      <c r="L20" s="31"/>
      <c r="M20" s="137"/>
      <c r="N20" s="135"/>
      <c r="O20" s="135"/>
      <c r="P20" s="135"/>
      <c r="Q20" s="135"/>
      <c r="R20" s="135"/>
      <c r="S20" s="135"/>
      <c r="T20" s="135"/>
      <c r="U20" s="135"/>
      <c r="V20" s="135"/>
      <c r="W20" s="135"/>
      <c r="X20" s="135"/>
      <c r="Y20" s="135"/>
      <c r="Z20" s="135"/>
      <c r="AA20" s="135"/>
      <c r="AB20" s="135"/>
      <c r="AC20" s="135"/>
      <c r="AD20" s="135"/>
    </row>
    <row r="21" spans="1:30" s="32" customFormat="1" ht="21.75" customHeight="1">
      <c r="A21" s="135"/>
      <c r="B21" s="10">
        <v>11</v>
      </c>
      <c r="C21" s="64" t="s">
        <v>29</v>
      </c>
      <c r="D21" s="62"/>
      <c r="E21" s="156"/>
      <c r="F21" s="51"/>
      <c r="G21" s="60" t="s">
        <v>82</v>
      </c>
      <c r="H21" s="1"/>
      <c r="I21" s="1"/>
      <c r="J21" s="2">
        <v>1</v>
      </c>
      <c r="K21" s="192">
        <f>H21*I21*J21/1000</f>
        <v>0</v>
      </c>
      <c r="L21" s="31"/>
      <c r="M21" s="137"/>
      <c r="N21" s="135"/>
      <c r="O21" s="135"/>
      <c r="P21" s="135"/>
      <c r="Q21" s="135"/>
      <c r="R21" s="135"/>
      <c r="S21" s="135"/>
      <c r="T21" s="135"/>
      <c r="U21" s="135"/>
      <c r="V21" s="135"/>
      <c r="W21" s="135"/>
      <c r="X21" s="135"/>
      <c r="Y21" s="135"/>
      <c r="Z21" s="135"/>
      <c r="AA21" s="135"/>
      <c r="AB21" s="135"/>
      <c r="AC21" s="135"/>
      <c r="AD21" s="135"/>
    </row>
    <row r="22" spans="1:30" s="32" customFormat="1" ht="21.75" customHeight="1">
      <c r="A22" s="135"/>
      <c r="B22" s="10">
        <v>12</v>
      </c>
      <c r="C22" s="63"/>
      <c r="D22" s="62"/>
      <c r="E22" s="156"/>
      <c r="F22" s="51"/>
      <c r="G22" s="60"/>
      <c r="H22" s="1"/>
      <c r="I22" s="1"/>
      <c r="J22" s="2">
        <v>1</v>
      </c>
      <c r="K22" s="192">
        <f t="shared" ref="K22:K27" si="1">H22*I22*J22/1000</f>
        <v>0</v>
      </c>
      <c r="L22" s="31"/>
      <c r="M22" s="137"/>
      <c r="N22" s="135"/>
      <c r="O22" s="135"/>
      <c r="P22" s="135"/>
      <c r="Q22" s="135"/>
      <c r="R22" s="135"/>
      <c r="S22" s="135"/>
      <c r="T22" s="135"/>
      <c r="U22" s="135"/>
      <c r="V22" s="135"/>
      <c r="W22" s="135"/>
      <c r="X22" s="135"/>
      <c r="Y22" s="135"/>
      <c r="Z22" s="135"/>
      <c r="AA22" s="135"/>
      <c r="AB22" s="135"/>
      <c r="AC22" s="135"/>
      <c r="AD22" s="135"/>
    </row>
    <row r="23" spans="1:30" s="32" customFormat="1" ht="21.75" customHeight="1">
      <c r="A23" s="135"/>
      <c r="B23" s="10">
        <v>13</v>
      </c>
      <c r="C23" s="63"/>
      <c r="D23" s="62"/>
      <c r="E23" s="156"/>
      <c r="F23" s="51"/>
      <c r="G23" s="60"/>
      <c r="H23" s="1"/>
      <c r="I23" s="1"/>
      <c r="J23" s="2">
        <v>1</v>
      </c>
      <c r="K23" s="192">
        <f t="shared" si="1"/>
        <v>0</v>
      </c>
      <c r="L23" s="31"/>
      <c r="M23" s="137"/>
      <c r="N23" s="135"/>
      <c r="O23" s="135"/>
      <c r="P23" s="135"/>
      <c r="Q23" s="135"/>
      <c r="R23" s="135"/>
      <c r="S23" s="135"/>
      <c r="T23" s="135"/>
      <c r="U23" s="135"/>
      <c r="V23" s="135"/>
      <c r="W23" s="135"/>
      <c r="X23" s="135"/>
      <c r="Y23" s="135"/>
      <c r="Z23" s="135"/>
      <c r="AA23" s="135"/>
      <c r="AB23" s="135"/>
      <c r="AC23" s="135"/>
      <c r="AD23" s="135"/>
    </row>
    <row r="24" spans="1:30" s="32" customFormat="1" ht="21.75" customHeight="1">
      <c r="A24" s="135"/>
      <c r="B24" s="10">
        <v>14</v>
      </c>
      <c r="C24" s="63"/>
      <c r="D24" s="62"/>
      <c r="E24" s="156"/>
      <c r="F24" s="51"/>
      <c r="G24" s="60"/>
      <c r="H24" s="1"/>
      <c r="I24" s="1"/>
      <c r="J24" s="2">
        <v>1</v>
      </c>
      <c r="K24" s="192">
        <f t="shared" si="1"/>
        <v>0</v>
      </c>
      <c r="L24" s="31"/>
      <c r="M24" s="136"/>
      <c r="N24" s="135"/>
      <c r="O24" s="135"/>
      <c r="P24" s="135"/>
      <c r="Q24" s="135"/>
      <c r="R24" s="135"/>
      <c r="S24" s="135"/>
      <c r="T24" s="135"/>
      <c r="U24" s="135"/>
      <c r="V24" s="135"/>
      <c r="W24" s="135"/>
      <c r="X24" s="135"/>
      <c r="Y24" s="135"/>
      <c r="Z24" s="135"/>
      <c r="AA24" s="135"/>
      <c r="AB24" s="135"/>
      <c r="AC24" s="135"/>
      <c r="AD24" s="135"/>
    </row>
    <row r="25" spans="1:30" s="32" customFormat="1" ht="21.75" customHeight="1">
      <c r="A25" s="135"/>
      <c r="B25" s="10">
        <v>15</v>
      </c>
      <c r="C25" s="63"/>
      <c r="D25" s="62"/>
      <c r="E25" s="156"/>
      <c r="F25" s="51"/>
      <c r="G25" s="60"/>
      <c r="H25" s="1"/>
      <c r="I25" s="1"/>
      <c r="J25" s="2">
        <v>1</v>
      </c>
      <c r="K25" s="192">
        <f t="shared" si="1"/>
        <v>0</v>
      </c>
      <c r="L25" s="31"/>
      <c r="M25" s="137"/>
      <c r="N25" s="135"/>
      <c r="O25" s="135"/>
      <c r="P25" s="135"/>
      <c r="Q25" s="135"/>
      <c r="R25" s="135"/>
      <c r="S25" s="135"/>
      <c r="T25" s="135"/>
      <c r="U25" s="135"/>
      <c r="V25" s="135"/>
      <c r="W25" s="135"/>
      <c r="X25" s="135"/>
      <c r="Y25" s="135"/>
      <c r="Z25" s="135"/>
      <c r="AA25" s="135"/>
      <c r="AB25" s="135"/>
      <c r="AC25" s="135"/>
      <c r="AD25" s="135"/>
    </row>
    <row r="26" spans="1:30" s="32" customFormat="1" ht="21.75" customHeight="1">
      <c r="A26" s="135"/>
      <c r="B26" s="10">
        <v>16</v>
      </c>
      <c r="C26" s="63"/>
      <c r="D26" s="62"/>
      <c r="E26" s="156"/>
      <c r="F26" s="51"/>
      <c r="G26" s="60"/>
      <c r="H26" s="1"/>
      <c r="I26" s="1"/>
      <c r="J26" s="2">
        <v>1</v>
      </c>
      <c r="K26" s="192">
        <f t="shared" si="1"/>
        <v>0</v>
      </c>
      <c r="L26" s="31"/>
      <c r="M26" s="137"/>
      <c r="N26" s="135"/>
      <c r="O26" s="135"/>
      <c r="P26" s="135"/>
      <c r="Q26" s="135"/>
      <c r="R26" s="135"/>
      <c r="S26" s="135"/>
      <c r="T26" s="135"/>
      <c r="U26" s="135"/>
      <c r="V26" s="135"/>
      <c r="W26" s="135"/>
      <c r="X26" s="135"/>
      <c r="Y26" s="135"/>
      <c r="Z26" s="135"/>
      <c r="AA26" s="135"/>
      <c r="AB26" s="135"/>
      <c r="AC26" s="135"/>
      <c r="AD26" s="135"/>
    </row>
    <row r="27" spans="1:30" s="32" customFormat="1" ht="21.75" customHeight="1">
      <c r="A27" s="135"/>
      <c r="B27" s="10">
        <v>17</v>
      </c>
      <c r="C27" s="172"/>
      <c r="D27" s="171"/>
      <c r="E27" s="156"/>
      <c r="F27" s="51"/>
      <c r="G27" s="60"/>
      <c r="H27" s="1"/>
      <c r="I27" s="1"/>
      <c r="J27" s="2">
        <v>1</v>
      </c>
      <c r="K27" s="192">
        <f t="shared" si="1"/>
        <v>0</v>
      </c>
      <c r="L27" s="31"/>
      <c r="M27" s="137"/>
      <c r="N27" s="135"/>
      <c r="O27" s="135"/>
      <c r="P27" s="135"/>
      <c r="Q27" s="135"/>
      <c r="R27" s="135"/>
      <c r="S27" s="135"/>
      <c r="T27" s="135"/>
      <c r="U27" s="135"/>
      <c r="V27" s="135"/>
      <c r="W27" s="135"/>
      <c r="X27" s="135"/>
      <c r="Y27" s="135"/>
      <c r="Z27" s="135"/>
      <c r="AA27" s="135"/>
      <c r="AB27" s="135"/>
      <c r="AC27" s="135"/>
      <c r="AD27" s="135"/>
    </row>
    <row r="28" spans="1:30" s="32" customFormat="1" ht="17.25" customHeight="1">
      <c r="A28" s="135"/>
      <c r="B28" s="10">
        <v>18</v>
      </c>
      <c r="C28" s="195"/>
      <c r="D28" s="195"/>
      <c r="E28" s="195"/>
      <c r="F28" s="195"/>
      <c r="G28" s="195"/>
      <c r="H28" s="195"/>
      <c r="I28" s="195"/>
      <c r="J28" s="200"/>
      <c r="K28" s="220">
        <f>SUM(K21:K27)</f>
        <v>0</v>
      </c>
      <c r="L28" s="31"/>
      <c r="M28" s="137"/>
      <c r="N28" s="135"/>
      <c r="O28" s="135"/>
      <c r="P28" s="135"/>
      <c r="Q28" s="135"/>
      <c r="R28" s="135"/>
      <c r="S28" s="135"/>
      <c r="T28" s="135"/>
      <c r="U28" s="135"/>
      <c r="V28" s="135"/>
      <c r="W28" s="135"/>
      <c r="X28" s="135"/>
      <c r="Y28" s="135"/>
      <c r="Z28" s="135"/>
      <c r="AA28" s="135"/>
      <c r="AB28" s="135"/>
      <c r="AC28" s="135"/>
      <c r="AD28" s="135"/>
    </row>
    <row r="29" spans="1:30" s="32" customFormat="1" ht="17.25" customHeight="1">
      <c r="A29" s="135"/>
      <c r="B29" s="10"/>
      <c r="C29" s="201"/>
      <c r="D29" s="201"/>
      <c r="E29" s="201"/>
      <c r="F29" s="201"/>
      <c r="G29" s="201"/>
      <c r="H29" s="201"/>
      <c r="I29" s="201"/>
      <c r="J29" s="203"/>
      <c r="K29" s="202"/>
      <c r="L29" s="31"/>
      <c r="M29" s="137"/>
      <c r="N29" s="135"/>
      <c r="O29" s="135"/>
      <c r="P29" s="135"/>
      <c r="Q29" s="135"/>
      <c r="R29" s="135"/>
      <c r="S29" s="135"/>
      <c r="T29" s="135"/>
      <c r="U29" s="135"/>
      <c r="V29" s="135"/>
      <c r="W29" s="135"/>
      <c r="X29" s="135"/>
      <c r="Y29" s="135"/>
      <c r="Z29" s="135"/>
      <c r="AA29" s="135"/>
      <c r="AB29" s="135"/>
      <c r="AC29" s="135"/>
      <c r="AD29" s="135"/>
    </row>
    <row r="30" spans="1:30" s="32" customFormat="1" ht="20.25" customHeight="1">
      <c r="A30" s="135"/>
      <c r="B30" s="10">
        <v>19</v>
      </c>
      <c r="C30" s="289" t="s">
        <v>95</v>
      </c>
      <c r="D30" s="290"/>
      <c r="E30" s="290"/>
      <c r="F30" s="290"/>
      <c r="G30" s="290"/>
      <c r="H30" s="290"/>
      <c r="I30" s="290"/>
      <c r="J30" s="291"/>
      <c r="K30" s="74">
        <f>+K17-K28</f>
        <v>0</v>
      </c>
      <c r="L30" s="31"/>
      <c r="M30" s="137"/>
      <c r="N30" s="135"/>
      <c r="O30" s="135"/>
      <c r="P30" s="135"/>
      <c r="Q30" s="135"/>
      <c r="R30" s="135"/>
      <c r="S30" s="135"/>
      <c r="T30" s="135"/>
      <c r="U30" s="135"/>
      <c r="V30" s="135"/>
      <c r="W30" s="135"/>
      <c r="X30" s="135"/>
      <c r="Y30" s="135"/>
      <c r="Z30" s="135"/>
      <c r="AA30" s="135"/>
      <c r="AB30" s="135"/>
      <c r="AC30" s="135"/>
      <c r="AD30" s="135"/>
    </row>
    <row r="31" spans="1:30" s="32" customFormat="1" ht="27.75" customHeight="1">
      <c r="A31" s="135"/>
      <c r="B31" s="10">
        <v>20</v>
      </c>
      <c r="C31" s="292" t="s">
        <v>39</v>
      </c>
      <c r="D31" s="293"/>
      <c r="E31" s="293"/>
      <c r="F31" s="293"/>
      <c r="G31" s="293"/>
      <c r="H31" s="293"/>
      <c r="I31" s="293"/>
      <c r="J31" s="294"/>
      <c r="K31" s="196">
        <v>15</v>
      </c>
      <c r="L31" s="31"/>
      <c r="M31" s="137"/>
      <c r="N31" s="135"/>
      <c r="O31" s="135"/>
      <c r="P31" s="135"/>
      <c r="Q31" s="135"/>
      <c r="R31" s="135"/>
      <c r="S31" s="135"/>
      <c r="T31" s="135"/>
      <c r="U31" s="135"/>
      <c r="V31" s="135"/>
      <c r="W31" s="135"/>
      <c r="X31" s="135"/>
      <c r="Y31" s="135"/>
      <c r="Z31" s="135"/>
      <c r="AA31" s="135"/>
      <c r="AB31" s="135"/>
      <c r="AC31" s="135"/>
      <c r="AD31" s="135"/>
    </row>
    <row r="32" spans="1:30" s="32" customFormat="1" ht="20.25" customHeight="1">
      <c r="A32" s="135"/>
      <c r="B32" s="10">
        <v>21</v>
      </c>
      <c r="C32" s="273" t="s">
        <v>99</v>
      </c>
      <c r="D32" s="274"/>
      <c r="E32" s="274"/>
      <c r="F32" s="274"/>
      <c r="G32" s="274"/>
      <c r="H32" s="274"/>
      <c r="I32" s="274"/>
      <c r="J32" s="275"/>
      <c r="K32" s="204">
        <f>K30*0.436*K31/1000</f>
        <v>0</v>
      </c>
      <c r="L32" s="31"/>
      <c r="M32" s="136"/>
      <c r="N32" s="135"/>
      <c r="O32" s="135"/>
      <c r="P32" s="135"/>
      <c r="Q32" s="135"/>
      <c r="R32" s="135"/>
      <c r="S32" s="135"/>
      <c r="T32" s="135"/>
      <c r="U32" s="135"/>
      <c r="V32" s="135"/>
      <c r="W32" s="135"/>
      <c r="X32" s="135"/>
      <c r="Y32" s="135"/>
      <c r="Z32" s="135"/>
      <c r="AA32" s="135"/>
      <c r="AB32" s="135"/>
      <c r="AC32" s="135"/>
      <c r="AD32" s="135"/>
    </row>
    <row r="33" spans="1:30" ht="40.5" customHeight="1">
      <c r="A33" s="125"/>
      <c r="B33" s="10"/>
      <c r="C33" s="39" t="s">
        <v>3</v>
      </c>
      <c r="D33" s="40"/>
      <c r="E33" s="50"/>
      <c r="F33" s="4"/>
      <c r="G33" s="41"/>
      <c r="H33" s="41"/>
      <c r="I33" s="41"/>
      <c r="J33" s="4"/>
      <c r="K33" s="4"/>
      <c r="L33" s="28"/>
      <c r="M33" s="138"/>
      <c r="N33" s="125"/>
      <c r="O33" s="125"/>
      <c r="P33" s="125"/>
      <c r="Q33" s="125"/>
      <c r="R33" s="125"/>
      <c r="S33" s="125"/>
      <c r="T33" s="125"/>
      <c r="U33" s="125"/>
      <c r="V33" s="125"/>
      <c r="W33" s="125"/>
      <c r="X33" s="125"/>
      <c r="Y33" s="125"/>
      <c r="Z33" s="125"/>
      <c r="AA33" s="125"/>
      <c r="AB33" s="125"/>
      <c r="AC33" s="125"/>
      <c r="AD33" s="125"/>
    </row>
    <row r="34" spans="1:30" s="32" customFormat="1" ht="18.75" customHeight="1">
      <c r="A34" s="135"/>
      <c r="B34" s="10">
        <v>22</v>
      </c>
      <c r="C34" s="296" t="s">
        <v>100</v>
      </c>
      <c r="D34" s="277"/>
      <c r="E34" s="277"/>
      <c r="F34" s="277"/>
      <c r="G34" s="297">
        <f>SUM(F21:F27)</f>
        <v>0</v>
      </c>
      <c r="H34" s="297"/>
      <c r="I34" s="42"/>
      <c r="J34" s="43"/>
      <c r="K34" s="43"/>
      <c r="L34" s="28"/>
      <c r="M34" s="137"/>
      <c r="N34" s="135"/>
      <c r="O34" s="135"/>
      <c r="P34" s="135"/>
      <c r="Q34" s="135"/>
      <c r="R34" s="135"/>
      <c r="S34" s="135"/>
      <c r="T34" s="135"/>
      <c r="U34" s="135"/>
      <c r="V34" s="135"/>
      <c r="W34" s="135"/>
      <c r="X34" s="135"/>
      <c r="Y34" s="135"/>
      <c r="Z34" s="135"/>
      <c r="AA34" s="135"/>
      <c r="AB34" s="135"/>
      <c r="AC34" s="135"/>
      <c r="AD34" s="135"/>
    </row>
    <row r="35" spans="1:30" s="32" customFormat="1" ht="18.75" customHeight="1">
      <c r="A35" s="135"/>
      <c r="B35" s="10">
        <v>23</v>
      </c>
      <c r="C35" s="296" t="s">
        <v>101</v>
      </c>
      <c r="D35" s="277"/>
      <c r="E35" s="277"/>
      <c r="F35" s="277"/>
      <c r="G35" s="298"/>
      <c r="H35" s="298"/>
      <c r="I35" s="42"/>
      <c r="J35" s="43"/>
      <c r="K35" s="43"/>
      <c r="L35" s="28"/>
      <c r="M35" s="137"/>
      <c r="N35" s="135"/>
      <c r="O35" s="135"/>
      <c r="P35" s="135"/>
      <c r="Q35" s="135"/>
      <c r="R35" s="135"/>
      <c r="S35" s="135"/>
      <c r="T35" s="135"/>
      <c r="U35" s="135"/>
      <c r="V35" s="135"/>
      <c r="W35" s="135"/>
      <c r="X35" s="135"/>
      <c r="Y35" s="135"/>
      <c r="Z35" s="135"/>
      <c r="AA35" s="135"/>
      <c r="AB35" s="135"/>
      <c r="AC35" s="135"/>
      <c r="AD35" s="135"/>
    </row>
    <row r="36" spans="1:30" s="32" customFormat="1" ht="18.75" customHeight="1">
      <c r="A36" s="135"/>
      <c r="B36" s="10">
        <v>24</v>
      </c>
      <c r="C36" s="299" t="s">
        <v>102</v>
      </c>
      <c r="D36" s="300"/>
      <c r="E36" s="300"/>
      <c r="F36" s="301"/>
      <c r="G36" s="302">
        <f>G35+G34</f>
        <v>0</v>
      </c>
      <c r="H36" s="302"/>
      <c r="I36" s="42"/>
      <c r="J36" s="43"/>
      <c r="K36" s="43"/>
      <c r="L36" s="28"/>
      <c r="M36" s="137"/>
      <c r="N36" s="135"/>
      <c r="O36" s="135"/>
      <c r="P36" s="135"/>
      <c r="Q36" s="135"/>
      <c r="R36" s="135"/>
      <c r="S36" s="135"/>
      <c r="T36" s="135"/>
      <c r="U36" s="135"/>
      <c r="V36" s="135"/>
      <c r="W36" s="135"/>
      <c r="X36" s="135"/>
      <c r="Y36" s="135"/>
      <c r="Z36" s="135"/>
      <c r="AA36" s="135"/>
      <c r="AB36" s="135"/>
      <c r="AC36" s="135"/>
      <c r="AD36" s="135"/>
    </row>
    <row r="37" spans="1:30" s="32" customFormat="1" ht="22.5" customHeight="1">
      <c r="A37" s="135"/>
      <c r="B37" s="10"/>
      <c r="C37" s="33"/>
      <c r="D37" s="33"/>
      <c r="E37" s="33"/>
      <c r="F37" s="12"/>
      <c r="G37" s="35"/>
      <c r="H37" s="44"/>
      <c r="I37" s="44"/>
      <c r="J37" s="12"/>
      <c r="K37" s="12"/>
      <c r="L37" s="31"/>
      <c r="M37" s="137"/>
      <c r="N37" s="135"/>
      <c r="O37" s="135"/>
      <c r="P37" s="135"/>
      <c r="Q37" s="135"/>
      <c r="R37" s="135"/>
      <c r="S37" s="135"/>
      <c r="T37" s="135"/>
      <c r="U37" s="135"/>
      <c r="V37" s="135"/>
      <c r="W37" s="135"/>
      <c r="X37" s="135"/>
      <c r="Y37" s="135"/>
      <c r="Z37" s="135"/>
      <c r="AA37" s="135"/>
      <c r="AB37" s="135"/>
      <c r="AC37" s="135"/>
      <c r="AD37" s="135"/>
    </row>
    <row r="38" spans="1:30" s="32" customFormat="1" ht="15.75">
      <c r="A38" s="135"/>
      <c r="B38" s="45" t="s">
        <v>11</v>
      </c>
      <c r="C38" s="34" t="s">
        <v>14</v>
      </c>
      <c r="D38" s="33"/>
      <c r="E38" s="33"/>
      <c r="F38" s="12"/>
      <c r="G38" s="35"/>
      <c r="H38" s="44"/>
      <c r="I38" s="44"/>
      <c r="J38" s="46"/>
      <c r="K38" s="47"/>
      <c r="L38" s="31"/>
      <c r="M38" s="137"/>
      <c r="N38" s="135"/>
      <c r="O38" s="135"/>
      <c r="P38" s="135"/>
      <c r="Q38" s="135"/>
      <c r="R38" s="135"/>
      <c r="S38" s="135"/>
      <c r="T38" s="135"/>
      <c r="U38" s="135"/>
      <c r="V38" s="135"/>
      <c r="W38" s="135"/>
      <c r="X38" s="135"/>
      <c r="Y38" s="135"/>
      <c r="Z38" s="135"/>
      <c r="AA38" s="135"/>
      <c r="AB38" s="135"/>
      <c r="AC38" s="135"/>
      <c r="AD38" s="135"/>
    </row>
    <row r="39" spans="1:30" s="32" customFormat="1" ht="15" customHeight="1">
      <c r="A39" s="135"/>
      <c r="B39" s="54" t="s">
        <v>13</v>
      </c>
      <c r="C39" s="58" t="s">
        <v>71</v>
      </c>
      <c r="D39" s="34"/>
      <c r="E39" s="34"/>
      <c r="F39" s="12"/>
      <c r="G39" s="46"/>
      <c r="H39" s="46" t="s">
        <v>57</v>
      </c>
      <c r="I39" s="46"/>
      <c r="J39" s="12"/>
      <c r="K39" s="12"/>
      <c r="L39" s="31"/>
      <c r="M39" s="139"/>
      <c r="N39" s="135"/>
      <c r="O39" s="135"/>
      <c r="P39" s="135"/>
      <c r="Q39" s="135"/>
      <c r="R39" s="135"/>
      <c r="S39" s="135"/>
      <c r="T39" s="135"/>
      <c r="U39" s="135"/>
      <c r="V39" s="135"/>
      <c r="W39" s="135"/>
      <c r="X39" s="135"/>
      <c r="Y39" s="135"/>
      <c r="Z39" s="135"/>
      <c r="AA39" s="135"/>
      <c r="AB39" s="135"/>
      <c r="AC39" s="135"/>
      <c r="AD39" s="135"/>
    </row>
    <row r="40" spans="1:30" s="32" customFormat="1" ht="54" customHeight="1" thickBot="1">
      <c r="A40" s="140"/>
      <c r="B40" s="48"/>
      <c r="C40" s="295" t="str">
        <f>Erläuterung!D13</f>
        <v>4.2.7 Maßnahmen zur klimafreundlichen Abwasserbewirtschaftung - c) Einsatz effizienter Querschnittstechnologien - Version 2403_V5</v>
      </c>
      <c r="D40" s="295"/>
      <c r="E40" s="295"/>
      <c r="F40" s="295"/>
      <c r="G40" s="295"/>
      <c r="H40" s="295"/>
      <c r="I40" s="295"/>
      <c r="J40" s="295"/>
      <c r="K40" s="295"/>
      <c r="L40" s="49"/>
      <c r="M40" s="135"/>
      <c r="N40" s="135"/>
      <c r="O40" s="135"/>
      <c r="P40" s="135"/>
      <c r="Q40" s="135"/>
      <c r="R40" s="135"/>
      <c r="S40" s="135"/>
      <c r="T40" s="135"/>
      <c r="U40" s="135"/>
      <c r="V40" s="135"/>
      <c r="W40" s="135"/>
      <c r="X40" s="135"/>
      <c r="Y40" s="135"/>
      <c r="Z40" s="135"/>
      <c r="AA40" s="135"/>
      <c r="AB40" s="135"/>
      <c r="AC40" s="135"/>
      <c r="AD40" s="135"/>
    </row>
    <row r="41" spans="1:30">
      <c r="A41" s="127"/>
      <c r="B41" s="141"/>
      <c r="C41" s="127"/>
      <c r="D41" s="127"/>
      <c r="E41" s="127"/>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row>
    <row r="42" spans="1:30">
      <c r="A42" s="125"/>
      <c r="B42" s="129"/>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1:30">
      <c r="A43" s="125"/>
      <c r="B43" s="129"/>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row>
    <row r="44" spans="1:30">
      <c r="A44" s="125"/>
      <c r="B44" s="129"/>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row>
    <row r="45" spans="1:30">
      <c r="A45" s="125"/>
      <c r="B45" s="129"/>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row>
    <row r="46" spans="1:30">
      <c r="A46" s="125"/>
      <c r="B46" s="129"/>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row>
    <row r="47" spans="1:30">
      <c r="A47" s="125"/>
      <c r="B47" s="129"/>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row>
    <row r="48" spans="1:30">
      <c r="A48" s="125"/>
      <c r="B48" s="129"/>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row>
    <row r="49" spans="1:30">
      <c r="A49" s="125"/>
      <c r="B49" s="129"/>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row>
    <row r="50" spans="1:30">
      <c r="A50" s="125"/>
      <c r="B50" s="129"/>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row>
    <row r="51" spans="1:30">
      <c r="A51" s="125"/>
      <c r="B51" s="129"/>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row>
    <row r="52" spans="1:30">
      <c r="A52" s="125"/>
      <c r="B52" s="129"/>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row>
    <row r="53" spans="1:30">
      <c r="A53" s="125"/>
      <c r="B53" s="129"/>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row>
    <row r="54" spans="1:30">
      <c r="A54" s="125"/>
      <c r="B54" s="129"/>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row>
    <row r="55" spans="1:30">
      <c r="A55" s="125"/>
      <c r="B55" s="129"/>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row>
    <row r="56" spans="1:30">
      <c r="A56" s="125"/>
      <c r="B56" s="12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row>
    <row r="57" spans="1:30">
      <c r="A57" s="125"/>
      <c r="B57" s="129"/>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row>
    <row r="58" spans="1:30">
      <c r="A58" s="125"/>
      <c r="B58" s="129"/>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row>
    <row r="59" spans="1:30">
      <c r="A59" s="125"/>
      <c r="B59" s="129"/>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row>
    <row r="60" spans="1:30">
      <c r="A60" s="125"/>
      <c r="B60" s="129"/>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row>
    <row r="61" spans="1:30">
      <c r="A61" s="125"/>
      <c r="B61" s="129"/>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row>
    <row r="62" spans="1:30">
      <c r="A62" s="125"/>
      <c r="B62" s="129"/>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row>
    <row r="63" spans="1:30">
      <c r="A63" s="125"/>
      <c r="B63" s="129"/>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row>
    <row r="64" spans="1:30">
      <c r="A64" s="125"/>
      <c r="B64" s="129"/>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row>
    <row r="65" spans="1:30">
      <c r="A65" s="125"/>
      <c r="B65" s="129"/>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row>
    <row r="66" spans="1:30">
      <c r="A66" s="125"/>
      <c r="B66" s="129"/>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row>
    <row r="67" spans="1:30">
      <c r="A67" s="125"/>
      <c r="B67" s="129"/>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row>
    <row r="68" spans="1:30">
      <c r="A68" s="125"/>
      <c r="B68" s="129"/>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row>
    <row r="69" spans="1:30">
      <c r="A69" s="125"/>
      <c r="B69" s="129"/>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row>
    <row r="70" spans="1:30">
      <c r="A70" s="125"/>
      <c r="B70" s="129"/>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row>
    <row r="71" spans="1:30">
      <c r="A71" s="125"/>
      <c r="B71" s="129"/>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row>
    <row r="72" spans="1:30">
      <c r="A72" s="125"/>
      <c r="B72" s="129"/>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row>
    <row r="73" spans="1:30">
      <c r="A73" s="125"/>
      <c r="B73" s="129"/>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row>
    <row r="74" spans="1:30">
      <c r="A74" s="125"/>
      <c r="B74" s="129"/>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row>
    <row r="75" spans="1:30">
      <c r="A75" s="125"/>
      <c r="B75" s="129"/>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row>
    <row r="76" spans="1:30">
      <c r="A76" s="125"/>
      <c r="B76" s="129"/>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row>
    <row r="77" spans="1:30">
      <c r="A77" s="125"/>
      <c r="B77" s="129"/>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row>
    <row r="78" spans="1:30">
      <c r="A78" s="125"/>
      <c r="B78" s="129"/>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row>
    <row r="79" spans="1:30">
      <c r="A79" s="125"/>
      <c r="B79" s="129"/>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row>
    <row r="80" spans="1:30">
      <c r="A80" s="125"/>
      <c r="B80" s="129"/>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row>
    <row r="81" spans="1:30">
      <c r="A81" s="125"/>
      <c r="B81" s="129"/>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row>
    <row r="82" spans="1:30">
      <c r="A82" s="125"/>
      <c r="B82" s="129"/>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row>
    <row r="83" spans="1:30">
      <c r="A83" s="125"/>
      <c r="B83" s="129"/>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row>
    <row r="84" spans="1:30">
      <c r="A84" s="125"/>
      <c r="B84" s="129"/>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row>
    <row r="85" spans="1:30">
      <c r="A85" s="125"/>
      <c r="B85" s="129"/>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row>
    <row r="86" spans="1:30">
      <c r="A86" s="125"/>
      <c r="B86" s="129"/>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row>
    <row r="87" spans="1:30">
      <c r="A87" s="125"/>
      <c r="B87" s="129"/>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row>
    <row r="88" spans="1:30">
      <c r="A88" s="125"/>
      <c r="B88" s="129"/>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row>
    <row r="89" spans="1:30">
      <c r="A89" s="125"/>
      <c r="B89" s="129"/>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row>
    <row r="90" spans="1:30">
      <c r="A90" s="125"/>
      <c r="B90" s="129"/>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row>
    <row r="91" spans="1:30">
      <c r="A91" s="125"/>
      <c r="B91" s="129"/>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row>
    <row r="92" spans="1:30">
      <c r="A92" s="125"/>
      <c r="B92" s="129"/>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row>
    <row r="93" spans="1:30">
      <c r="A93" s="125"/>
      <c r="B93" s="129"/>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row>
    <row r="94" spans="1:30">
      <c r="A94" s="125"/>
      <c r="B94" s="129"/>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row>
    <row r="95" spans="1:30">
      <c r="A95" s="125"/>
      <c r="B95" s="129"/>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row>
    <row r="96" spans="1:30">
      <c r="A96" s="125"/>
      <c r="B96" s="12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row>
    <row r="97" spans="1:30">
      <c r="A97" s="125"/>
      <c r="B97" s="129"/>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row>
    <row r="98" spans="1:30">
      <c r="A98" s="125"/>
      <c r="B98" s="129"/>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row>
    <row r="99" spans="1:30">
      <c r="A99" s="125"/>
      <c r="B99" s="129"/>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row>
    <row r="100" spans="1:30">
      <c r="A100" s="125"/>
      <c r="B100" s="129"/>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t="s">
        <v>57</v>
      </c>
    </row>
  </sheetData>
  <sheetProtection password="C730" sheet="1" selectLockedCells="1"/>
  <mergeCells count="27">
    <mergeCell ref="C8:K8"/>
    <mergeCell ref="C17:I17"/>
    <mergeCell ref="C19:K19"/>
    <mergeCell ref="C2:I2"/>
    <mergeCell ref="C3:K3"/>
    <mergeCell ref="C5:D5"/>
    <mergeCell ref="G5:K5"/>
    <mergeCell ref="C6:D6"/>
    <mergeCell ref="G6:K6"/>
    <mergeCell ref="C9:F9"/>
    <mergeCell ref="C10:F10"/>
    <mergeCell ref="C40:K40"/>
    <mergeCell ref="C35:F35"/>
    <mergeCell ref="C36:F36"/>
    <mergeCell ref="C34:F34"/>
    <mergeCell ref="C11:F11"/>
    <mergeCell ref="C14:F14"/>
    <mergeCell ref="C15:F15"/>
    <mergeCell ref="G36:H36"/>
    <mergeCell ref="C32:J32"/>
    <mergeCell ref="C16:F16"/>
    <mergeCell ref="G34:H34"/>
    <mergeCell ref="G35:H35"/>
    <mergeCell ref="C31:J31"/>
    <mergeCell ref="C13:F13"/>
    <mergeCell ref="C12:F12"/>
    <mergeCell ref="C30:J30"/>
  </mergeCells>
  <phoneticPr fontId="0" type="noConversion"/>
  <conditionalFormatting sqref="I10 I14:I16">
    <cfRule type="cellIs" dxfId="33" priority="19" stopIfTrue="1" operator="greaterThan">
      <formula>8760</formula>
    </cfRule>
  </conditionalFormatting>
  <conditionalFormatting sqref="J10:J16">
    <cfRule type="cellIs" dxfId="32" priority="17" operator="greaterThan">
      <formula>1</formula>
    </cfRule>
    <cfRule type="cellIs" dxfId="31" priority="18" operator="lessThanOrEqual">
      <formula>0</formula>
    </cfRule>
  </conditionalFormatting>
  <conditionalFormatting sqref="J21:J27">
    <cfRule type="cellIs" dxfId="30" priority="11" operator="greaterThan">
      <formula>1</formula>
    </cfRule>
    <cfRule type="cellIs" dxfId="29" priority="12" operator="lessThanOrEqual">
      <formula>0</formula>
    </cfRule>
  </conditionalFormatting>
  <conditionalFormatting sqref="I11:I13">
    <cfRule type="cellIs" dxfId="28" priority="10" stopIfTrue="1" operator="greaterThan">
      <formula>8760</formula>
    </cfRule>
  </conditionalFormatting>
  <conditionalFormatting sqref="I21:I23">
    <cfRule type="cellIs" dxfId="27" priority="9" stopIfTrue="1" operator="greaterThan">
      <formula>8760</formula>
    </cfRule>
  </conditionalFormatting>
  <conditionalFormatting sqref="I24">
    <cfRule type="cellIs" dxfId="26" priority="8" stopIfTrue="1" operator="greaterThan">
      <formula>8760</formula>
    </cfRule>
  </conditionalFormatting>
  <conditionalFormatting sqref="D21:D27">
    <cfRule type="cellIs" dxfId="25" priority="6" operator="greaterThanOrEqual">
      <formula>0.23</formula>
    </cfRule>
  </conditionalFormatting>
  <conditionalFormatting sqref="D21">
    <cfRule type="cellIs" dxfId="24" priority="1" operator="greaterThan">
      <formula>0.23</formula>
    </cfRule>
    <cfRule type="cellIs" dxfId="23" priority="2" operator="greaterThan">
      <formula>0.24</formula>
    </cfRule>
    <cfRule type="cellIs" dxfId="22" priority="3" operator="greaterThan">
      <formula>0.24</formula>
    </cfRule>
    <cfRule type="cellIs" dxfId="21" priority="4" operator="greaterThan">
      <formula>0.24</formula>
    </cfRule>
    <cfRule type="cellIs" dxfId="20" priority="5" operator="greaterThan">
      <formula>0.23</formula>
    </cfRule>
  </conditionalFormatting>
  <dataValidations count="1">
    <dataValidation type="list" allowBlank="1" showInputMessage="1" showErrorMessage="1" sqref="G10:G16 G21:G27">
      <formula1>"bitte eintragen,Tag,Nacht,ganztägig"</formula1>
    </dataValidation>
  </dataValidations>
  <pageMargins left="0.59055118110236227" right="0.39370078740157483" top="0.39370078740157483" bottom="0.39370078740157483" header="0.51181102362204722" footer="0.51181102362204722"/>
  <pageSetup paperSize="9" scale="5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WErte!$B$8:$B$10</xm:f>
          </x14:formula1>
          <xm:sqref>E21:E27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59999389629810485"/>
    <pageSetUpPr fitToPage="1"/>
  </sheetPr>
  <dimension ref="A1:AC100"/>
  <sheetViews>
    <sheetView showGridLines="0" showRowColHeaders="0" zoomScale="80" zoomScaleNormal="80" zoomScaleSheetLayoutView="80" workbookViewId="0">
      <selection activeCell="F13" sqref="F13"/>
    </sheetView>
  </sheetViews>
  <sheetFormatPr baseColWidth="10" defaultColWidth="11.42578125" defaultRowHeight="12.75"/>
  <cols>
    <col min="1" max="1" width="2.5703125" style="75" customWidth="1"/>
    <col min="2" max="2" width="3" style="76" bestFit="1" customWidth="1"/>
    <col min="3" max="3" width="36.140625" style="75" customWidth="1"/>
    <col min="4" max="4" width="15.42578125" style="75" customWidth="1"/>
    <col min="5" max="5" width="15.140625" style="75" customWidth="1"/>
    <col min="6" max="6" width="13.42578125" style="75" customWidth="1"/>
    <col min="7" max="7" width="18.140625" style="75" customWidth="1"/>
    <col min="8" max="8" width="15.5703125" style="75" customWidth="1"/>
    <col min="9" max="9" width="18.85546875" style="75" customWidth="1"/>
    <col min="10" max="10" width="20.5703125" style="75" customWidth="1"/>
    <col min="11" max="11" width="2.5703125" style="75" customWidth="1"/>
    <col min="12" max="16384" width="11.42578125" style="75"/>
  </cols>
  <sheetData>
    <row r="1" spans="1:29" ht="13.5" thickBot="1">
      <c r="A1" s="142" t="s">
        <v>57</v>
      </c>
      <c r="B1" s="143"/>
      <c r="C1" s="144"/>
      <c r="D1" s="144"/>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88.5" customHeight="1">
      <c r="A2" s="142"/>
      <c r="B2" s="111"/>
      <c r="C2" s="329" t="s">
        <v>50</v>
      </c>
      <c r="D2" s="329"/>
      <c r="E2" s="329"/>
      <c r="F2" s="329"/>
      <c r="G2" s="329"/>
      <c r="H2" s="329"/>
      <c r="I2" s="110"/>
      <c r="J2" s="110"/>
      <c r="K2" s="109"/>
      <c r="L2" s="145"/>
      <c r="M2" s="142"/>
      <c r="N2" s="142"/>
      <c r="O2" s="142"/>
      <c r="P2" s="142"/>
      <c r="Q2" s="142"/>
      <c r="R2" s="142"/>
      <c r="S2" s="142"/>
      <c r="T2" s="142"/>
      <c r="U2" s="142"/>
      <c r="V2" s="142"/>
      <c r="W2" s="142"/>
      <c r="X2" s="142"/>
      <c r="Y2" s="142"/>
      <c r="Z2" s="142"/>
      <c r="AA2" s="142"/>
      <c r="AB2" s="142"/>
      <c r="AC2" s="142"/>
    </row>
    <row r="3" spans="1:29" ht="12.75" customHeight="1">
      <c r="A3" s="142"/>
      <c r="B3" s="84"/>
      <c r="C3" s="330"/>
      <c r="D3" s="330"/>
      <c r="E3" s="331"/>
      <c r="F3" s="331"/>
      <c r="G3" s="331"/>
      <c r="H3" s="331"/>
      <c r="I3" s="332"/>
      <c r="J3" s="332"/>
      <c r="K3" s="89"/>
      <c r="L3" s="142"/>
      <c r="M3" s="142"/>
      <c r="N3" s="142"/>
      <c r="O3" s="142"/>
      <c r="P3" s="142"/>
      <c r="Q3" s="142"/>
      <c r="R3" s="142"/>
      <c r="S3" s="142"/>
      <c r="T3" s="142"/>
      <c r="U3" s="142"/>
      <c r="V3" s="142"/>
      <c r="W3" s="142"/>
      <c r="X3" s="142"/>
      <c r="Y3" s="142"/>
      <c r="Z3" s="142"/>
      <c r="AA3" s="142"/>
      <c r="AB3" s="142"/>
      <c r="AC3" s="142"/>
    </row>
    <row r="4" spans="1:29" ht="8.25" customHeight="1">
      <c r="A4" s="142"/>
      <c r="B4" s="84"/>
      <c r="C4" s="108"/>
      <c r="D4" s="108"/>
      <c r="E4" s="91"/>
      <c r="F4" s="91"/>
      <c r="G4" s="91"/>
      <c r="H4" s="91"/>
      <c r="I4" s="91"/>
      <c r="J4" s="91"/>
      <c r="K4" s="89"/>
      <c r="L4" s="142"/>
      <c r="M4" s="142"/>
      <c r="N4" s="142"/>
      <c r="O4" s="142"/>
      <c r="P4" s="142"/>
      <c r="Q4" s="142"/>
      <c r="R4" s="142"/>
      <c r="S4" s="142"/>
      <c r="T4" s="142"/>
      <c r="U4" s="142"/>
      <c r="V4" s="142"/>
      <c r="W4" s="142"/>
      <c r="X4" s="142"/>
      <c r="Y4" s="142"/>
      <c r="Z4" s="142"/>
      <c r="AA4" s="142"/>
      <c r="AB4" s="142"/>
      <c r="AC4" s="142"/>
    </row>
    <row r="5" spans="1:29" s="77" customFormat="1" ht="18" customHeight="1">
      <c r="A5" s="146"/>
      <c r="B5" s="84">
        <v>1</v>
      </c>
      <c r="C5" s="333" t="s">
        <v>0</v>
      </c>
      <c r="D5" s="333"/>
      <c r="E5" s="83"/>
      <c r="F5" s="334">
        <f>Basisdatenblatt!E5</f>
        <v>0</v>
      </c>
      <c r="G5" s="335"/>
      <c r="H5" s="335"/>
      <c r="I5" s="336"/>
      <c r="J5" s="337"/>
      <c r="K5" s="80"/>
      <c r="L5" s="146"/>
      <c r="M5" s="146"/>
      <c r="N5" s="146"/>
      <c r="O5" s="146"/>
      <c r="P5" s="146"/>
      <c r="Q5" s="146"/>
      <c r="R5" s="146"/>
      <c r="S5" s="146"/>
      <c r="T5" s="146"/>
      <c r="U5" s="146"/>
      <c r="V5" s="146"/>
      <c r="W5" s="146"/>
      <c r="X5" s="146"/>
      <c r="Y5" s="146"/>
      <c r="Z5" s="146"/>
      <c r="AA5" s="146"/>
      <c r="AB5" s="146"/>
      <c r="AC5" s="146"/>
    </row>
    <row r="6" spans="1:29" s="77" customFormat="1" ht="18" customHeight="1">
      <c r="A6" s="146"/>
      <c r="B6" s="84">
        <v>2</v>
      </c>
      <c r="C6" s="333" t="s">
        <v>22</v>
      </c>
      <c r="D6" s="333"/>
      <c r="E6" s="83"/>
      <c r="F6" s="334">
        <f>Basisdatenblatt!E6</f>
        <v>0</v>
      </c>
      <c r="G6" s="335"/>
      <c r="H6" s="335"/>
      <c r="I6" s="336"/>
      <c r="J6" s="337"/>
      <c r="K6" s="80"/>
      <c r="L6" s="147"/>
      <c r="M6" s="146"/>
      <c r="N6" s="146"/>
      <c r="O6" s="146"/>
      <c r="P6" s="146"/>
      <c r="Q6" s="146"/>
      <c r="R6" s="146"/>
      <c r="S6" s="146"/>
      <c r="T6" s="146"/>
      <c r="U6" s="146"/>
      <c r="V6" s="146"/>
      <c r="W6" s="146"/>
      <c r="X6" s="146"/>
      <c r="Y6" s="146"/>
      <c r="Z6" s="146"/>
      <c r="AA6" s="146"/>
      <c r="AB6" s="146"/>
      <c r="AC6" s="146"/>
    </row>
    <row r="7" spans="1:29" s="77" customFormat="1" ht="24.75" customHeight="1">
      <c r="A7" s="146"/>
      <c r="B7" s="84"/>
      <c r="C7" s="88"/>
      <c r="D7" s="88"/>
      <c r="E7" s="83"/>
      <c r="F7" s="87"/>
      <c r="G7" s="87"/>
      <c r="H7" s="87"/>
      <c r="I7" s="81"/>
      <c r="J7" s="81"/>
      <c r="K7" s="80"/>
      <c r="L7" s="146"/>
      <c r="M7" s="146"/>
      <c r="N7" s="146"/>
      <c r="O7" s="146"/>
      <c r="P7" s="146"/>
      <c r="Q7" s="146"/>
      <c r="R7" s="146"/>
      <c r="S7" s="146"/>
      <c r="T7" s="146"/>
      <c r="U7" s="146"/>
      <c r="V7" s="146"/>
      <c r="W7" s="146"/>
      <c r="X7" s="146"/>
      <c r="Y7" s="146"/>
      <c r="Z7" s="146"/>
      <c r="AA7" s="146"/>
      <c r="AB7" s="146"/>
      <c r="AC7" s="146"/>
    </row>
    <row r="8" spans="1:29" s="77" customFormat="1" ht="15" customHeight="1">
      <c r="A8" s="146"/>
      <c r="B8" s="84"/>
      <c r="C8" s="317" t="s">
        <v>60</v>
      </c>
      <c r="D8" s="317"/>
      <c r="E8" s="307"/>
      <c r="F8" s="307"/>
      <c r="G8" s="307"/>
      <c r="H8" s="307"/>
      <c r="I8" s="307"/>
      <c r="J8" s="307"/>
      <c r="K8" s="80"/>
      <c r="L8" s="146"/>
      <c r="M8" s="146"/>
      <c r="N8" s="146"/>
      <c r="O8" s="146"/>
      <c r="P8" s="146"/>
      <c r="Q8" s="146"/>
      <c r="R8" s="146"/>
      <c r="S8" s="146"/>
      <c r="T8" s="146"/>
      <c r="U8" s="146"/>
      <c r="V8" s="146"/>
      <c r="W8" s="146"/>
      <c r="X8" s="146"/>
      <c r="Y8" s="146"/>
      <c r="Z8" s="146"/>
      <c r="AA8" s="146"/>
      <c r="AB8" s="146"/>
      <c r="AC8" s="146"/>
    </row>
    <row r="9" spans="1:29" s="77" customFormat="1" ht="39.75">
      <c r="A9" s="146"/>
      <c r="B9" s="84"/>
      <c r="C9" s="318" t="s">
        <v>24</v>
      </c>
      <c r="D9" s="319"/>
      <c r="E9" s="320"/>
      <c r="F9" s="104" t="s">
        <v>20</v>
      </c>
      <c r="G9" s="104" t="s">
        <v>78</v>
      </c>
      <c r="H9" s="103" t="s">
        <v>9</v>
      </c>
      <c r="I9" s="103" t="s">
        <v>12</v>
      </c>
      <c r="J9" s="103" t="s">
        <v>105</v>
      </c>
      <c r="K9" s="80"/>
      <c r="L9" s="146"/>
      <c r="M9" s="146"/>
      <c r="N9" s="146"/>
      <c r="O9" s="146"/>
      <c r="P9" s="146"/>
      <c r="Q9" s="146"/>
      <c r="R9" s="146"/>
      <c r="S9" s="146"/>
      <c r="T9" s="146"/>
      <c r="U9" s="146"/>
      <c r="V9" s="146"/>
      <c r="W9" s="146"/>
      <c r="X9" s="146"/>
      <c r="Y9" s="146"/>
      <c r="Z9" s="146"/>
      <c r="AA9" s="146"/>
      <c r="AB9" s="146"/>
      <c r="AC9" s="146"/>
    </row>
    <row r="10" spans="1:29" s="77" customFormat="1" ht="21.95" customHeight="1">
      <c r="A10" s="146"/>
      <c r="B10" s="84">
        <v>3</v>
      </c>
      <c r="C10" s="321" t="s">
        <v>58</v>
      </c>
      <c r="D10" s="322"/>
      <c r="E10" s="323"/>
      <c r="F10" s="97" t="s">
        <v>82</v>
      </c>
      <c r="G10" s="95"/>
      <c r="H10" s="95"/>
      <c r="I10" s="96">
        <v>1</v>
      </c>
      <c r="J10" s="193">
        <f>G10*H10*I10/1000</f>
        <v>0</v>
      </c>
      <c r="K10" s="80"/>
      <c r="L10" s="146"/>
      <c r="M10" s="146"/>
      <c r="N10" s="146"/>
      <c r="O10" s="146"/>
      <c r="P10" s="146"/>
      <c r="Q10" s="146"/>
      <c r="R10" s="146"/>
      <c r="S10" s="146"/>
      <c r="T10" s="146"/>
      <c r="U10" s="146"/>
      <c r="V10" s="146"/>
      <c r="W10" s="146"/>
      <c r="X10" s="146"/>
      <c r="Y10" s="146"/>
      <c r="Z10" s="146"/>
      <c r="AA10" s="146"/>
      <c r="AB10" s="146"/>
      <c r="AC10" s="146"/>
    </row>
    <row r="11" spans="1:29" s="77" customFormat="1" ht="21.95" customHeight="1">
      <c r="A11" s="146"/>
      <c r="B11" s="84">
        <v>4</v>
      </c>
      <c r="C11" s="321"/>
      <c r="D11" s="322"/>
      <c r="E11" s="323"/>
      <c r="F11" s="97"/>
      <c r="G11" s="95"/>
      <c r="H11" s="95"/>
      <c r="I11" s="96">
        <v>1</v>
      </c>
      <c r="J11" s="193">
        <f t="shared" ref="J11:J16" si="0">G11*H11*I11/1000</f>
        <v>0</v>
      </c>
      <c r="K11" s="80"/>
      <c r="L11" s="146"/>
      <c r="M11" s="146"/>
      <c r="N11" s="146"/>
      <c r="O11" s="146"/>
      <c r="P11" s="146"/>
      <c r="Q11" s="146"/>
      <c r="R11" s="146"/>
      <c r="S11" s="146"/>
      <c r="T11" s="146"/>
      <c r="U11" s="146"/>
      <c r="V11" s="146"/>
      <c r="W11" s="146"/>
      <c r="X11" s="146"/>
      <c r="Y11" s="146"/>
      <c r="Z11" s="146"/>
      <c r="AA11" s="146"/>
      <c r="AB11" s="146"/>
      <c r="AC11" s="146"/>
    </row>
    <row r="12" spans="1:29" s="77" customFormat="1" ht="21.95" customHeight="1">
      <c r="A12" s="146"/>
      <c r="B12" s="84">
        <v>5</v>
      </c>
      <c r="C12" s="321"/>
      <c r="D12" s="322"/>
      <c r="E12" s="323"/>
      <c r="F12" s="97"/>
      <c r="G12" s="95"/>
      <c r="H12" s="95"/>
      <c r="I12" s="96">
        <v>1</v>
      </c>
      <c r="J12" s="193">
        <f t="shared" si="0"/>
        <v>0</v>
      </c>
      <c r="K12" s="80"/>
      <c r="L12" s="146"/>
      <c r="M12" s="146"/>
      <c r="N12" s="146"/>
      <c r="O12" s="146"/>
      <c r="P12" s="146"/>
      <c r="Q12" s="146"/>
      <c r="R12" s="146"/>
      <c r="S12" s="146"/>
      <c r="T12" s="146"/>
      <c r="U12" s="146"/>
      <c r="V12" s="146"/>
      <c r="W12" s="146"/>
      <c r="X12" s="146"/>
      <c r="Y12" s="146"/>
      <c r="Z12" s="146"/>
      <c r="AA12" s="146"/>
      <c r="AB12" s="146"/>
      <c r="AC12" s="146"/>
    </row>
    <row r="13" spans="1:29" s="77" customFormat="1" ht="21.95" customHeight="1">
      <c r="A13" s="146"/>
      <c r="B13" s="84">
        <v>6</v>
      </c>
      <c r="C13" s="321"/>
      <c r="D13" s="322"/>
      <c r="E13" s="323"/>
      <c r="F13" s="97"/>
      <c r="G13" s="95"/>
      <c r="H13" s="95"/>
      <c r="I13" s="96">
        <v>1</v>
      </c>
      <c r="J13" s="193">
        <f t="shared" si="0"/>
        <v>0</v>
      </c>
      <c r="K13" s="80"/>
      <c r="L13" s="146"/>
      <c r="M13" s="146"/>
      <c r="N13" s="146"/>
      <c r="O13" s="146"/>
      <c r="P13" s="146"/>
      <c r="Q13" s="146"/>
      <c r="R13" s="146"/>
      <c r="S13" s="146"/>
      <c r="T13" s="146"/>
      <c r="U13" s="146"/>
      <c r="V13" s="146"/>
      <c r="W13" s="146"/>
      <c r="X13" s="146"/>
      <c r="Y13" s="146"/>
      <c r="Z13" s="146"/>
      <c r="AA13" s="146"/>
      <c r="AB13" s="146"/>
      <c r="AC13" s="146"/>
    </row>
    <row r="14" spans="1:29" s="77" customFormat="1" ht="21.95" customHeight="1">
      <c r="A14" s="146"/>
      <c r="B14" s="84">
        <v>7</v>
      </c>
      <c r="C14" s="321"/>
      <c r="D14" s="322"/>
      <c r="E14" s="323"/>
      <c r="F14" s="97"/>
      <c r="G14" s="95"/>
      <c r="H14" s="95"/>
      <c r="I14" s="96">
        <v>1</v>
      </c>
      <c r="J14" s="193">
        <f t="shared" si="0"/>
        <v>0</v>
      </c>
      <c r="K14" s="80"/>
      <c r="L14" s="147"/>
      <c r="M14" s="146"/>
      <c r="N14" s="146"/>
      <c r="O14" s="146"/>
      <c r="P14" s="146"/>
      <c r="Q14" s="146"/>
      <c r="R14" s="146"/>
      <c r="S14" s="146"/>
      <c r="T14" s="146"/>
      <c r="U14" s="146"/>
      <c r="V14" s="146"/>
      <c r="W14" s="146"/>
      <c r="X14" s="146"/>
      <c r="Y14" s="146"/>
      <c r="Z14" s="146"/>
      <c r="AA14" s="146"/>
      <c r="AB14" s="146"/>
      <c r="AC14" s="146"/>
    </row>
    <row r="15" spans="1:29" s="77" customFormat="1" ht="21.95" customHeight="1">
      <c r="A15" s="146"/>
      <c r="B15" s="84">
        <v>8</v>
      </c>
      <c r="C15" s="321"/>
      <c r="D15" s="322"/>
      <c r="E15" s="323"/>
      <c r="F15" s="97"/>
      <c r="G15" s="95"/>
      <c r="H15" s="95"/>
      <c r="I15" s="96">
        <v>1</v>
      </c>
      <c r="J15" s="193">
        <f t="shared" si="0"/>
        <v>0</v>
      </c>
      <c r="K15" s="80"/>
      <c r="L15" s="147"/>
      <c r="M15" s="146"/>
      <c r="N15" s="146"/>
      <c r="O15" s="146"/>
      <c r="P15" s="146"/>
      <c r="Q15" s="146"/>
      <c r="R15" s="146"/>
      <c r="S15" s="146"/>
      <c r="T15" s="146"/>
      <c r="U15" s="146"/>
      <c r="V15" s="146"/>
      <c r="W15" s="146"/>
      <c r="X15" s="146"/>
      <c r="Y15" s="146"/>
      <c r="Z15" s="146"/>
      <c r="AA15" s="146"/>
      <c r="AB15" s="146"/>
      <c r="AC15" s="146"/>
    </row>
    <row r="16" spans="1:29" s="77" customFormat="1" ht="21.95" customHeight="1">
      <c r="A16" s="146"/>
      <c r="B16" s="84">
        <v>9</v>
      </c>
      <c r="C16" s="321"/>
      <c r="D16" s="322"/>
      <c r="E16" s="323"/>
      <c r="F16" s="97"/>
      <c r="G16" s="95"/>
      <c r="H16" s="95"/>
      <c r="I16" s="96">
        <v>1</v>
      </c>
      <c r="J16" s="193">
        <f t="shared" si="0"/>
        <v>0</v>
      </c>
      <c r="K16" s="80"/>
      <c r="L16" s="147"/>
      <c r="M16" s="146"/>
      <c r="N16" s="146"/>
      <c r="O16" s="146"/>
      <c r="P16" s="146"/>
      <c r="Q16" s="146"/>
      <c r="R16" s="146"/>
      <c r="S16" s="146"/>
      <c r="T16" s="146"/>
      <c r="U16" s="146"/>
      <c r="V16" s="146"/>
      <c r="W16" s="146"/>
      <c r="X16" s="146"/>
      <c r="Y16" s="146"/>
      <c r="Z16" s="146"/>
      <c r="AA16" s="146"/>
      <c r="AB16" s="146"/>
      <c r="AC16" s="146"/>
    </row>
    <row r="17" spans="1:29" s="77" customFormat="1" ht="17.25" customHeight="1">
      <c r="A17" s="146"/>
      <c r="B17" s="84">
        <v>10</v>
      </c>
      <c r="C17" s="324"/>
      <c r="D17" s="324"/>
      <c r="E17" s="324"/>
      <c r="F17" s="324"/>
      <c r="G17" s="324"/>
      <c r="H17" s="324"/>
      <c r="I17" s="205"/>
      <c r="J17" s="221">
        <f>SUM(J10:J16)</f>
        <v>0</v>
      </c>
      <c r="K17" s="80"/>
      <c r="L17" s="146"/>
      <c r="M17" s="146"/>
      <c r="N17" s="146"/>
      <c r="O17" s="146"/>
      <c r="P17" s="146"/>
      <c r="Q17" s="146"/>
      <c r="R17" s="146"/>
      <c r="S17" s="146"/>
      <c r="T17" s="146"/>
      <c r="U17" s="146"/>
      <c r="V17" s="146"/>
      <c r="W17" s="146"/>
      <c r="X17" s="146"/>
      <c r="Y17" s="146"/>
      <c r="Z17" s="146"/>
      <c r="AA17" s="146"/>
      <c r="AB17" s="146"/>
      <c r="AC17" s="146"/>
    </row>
    <row r="18" spans="1:29" s="77" customFormat="1" ht="28.5" customHeight="1">
      <c r="A18" s="146"/>
      <c r="B18" s="84"/>
      <c r="C18" s="88"/>
      <c r="D18" s="88"/>
      <c r="E18" s="81"/>
      <c r="F18" s="107"/>
      <c r="G18" s="106"/>
      <c r="H18" s="106"/>
      <c r="I18" s="81"/>
      <c r="J18" s="81"/>
      <c r="K18" s="80"/>
      <c r="L18" s="146"/>
      <c r="M18" s="146"/>
      <c r="N18" s="146"/>
      <c r="O18" s="146"/>
      <c r="P18" s="146"/>
      <c r="Q18" s="146"/>
      <c r="R18" s="146"/>
      <c r="S18" s="146"/>
      <c r="T18" s="146"/>
      <c r="U18" s="146"/>
      <c r="V18" s="146"/>
      <c r="W18" s="146"/>
      <c r="X18" s="146"/>
      <c r="Y18" s="146"/>
      <c r="Z18" s="146"/>
      <c r="AA18" s="146"/>
      <c r="AB18" s="146"/>
      <c r="AC18" s="146"/>
    </row>
    <row r="19" spans="1:29" s="77" customFormat="1" ht="16.5" customHeight="1">
      <c r="A19" s="146"/>
      <c r="B19" s="84"/>
      <c r="C19" s="317" t="s">
        <v>61</v>
      </c>
      <c r="D19" s="317"/>
      <c r="E19" s="325"/>
      <c r="F19" s="325"/>
      <c r="G19" s="325"/>
      <c r="H19" s="325"/>
      <c r="I19" s="307"/>
      <c r="J19" s="307"/>
      <c r="K19" s="80"/>
      <c r="L19" s="146"/>
      <c r="M19" s="146"/>
      <c r="N19" s="146"/>
      <c r="O19" s="146"/>
      <c r="P19" s="146"/>
      <c r="Q19" s="146"/>
      <c r="R19" s="146"/>
      <c r="S19" s="146"/>
      <c r="T19" s="146"/>
      <c r="U19" s="146"/>
      <c r="V19" s="146"/>
      <c r="W19" s="146"/>
      <c r="X19" s="146"/>
      <c r="Y19" s="146"/>
      <c r="Z19" s="146"/>
      <c r="AA19" s="146"/>
      <c r="AB19" s="146"/>
      <c r="AC19" s="146"/>
    </row>
    <row r="20" spans="1:29" s="77" customFormat="1" ht="39.75">
      <c r="A20" s="146"/>
      <c r="B20" s="84"/>
      <c r="C20" s="318" t="s">
        <v>24</v>
      </c>
      <c r="D20" s="320"/>
      <c r="E20" s="103" t="s">
        <v>62</v>
      </c>
      <c r="F20" s="104" t="s">
        <v>20</v>
      </c>
      <c r="G20" s="104" t="s">
        <v>78</v>
      </c>
      <c r="H20" s="103" t="s">
        <v>9</v>
      </c>
      <c r="I20" s="103" t="s">
        <v>12</v>
      </c>
      <c r="J20" s="103" t="s">
        <v>106</v>
      </c>
      <c r="K20" s="80"/>
      <c r="L20" s="146"/>
      <c r="M20" s="146"/>
      <c r="N20" s="146"/>
      <c r="O20" s="146"/>
      <c r="P20" s="146"/>
      <c r="Q20" s="146"/>
      <c r="R20" s="146"/>
      <c r="S20" s="146"/>
      <c r="T20" s="146"/>
      <c r="U20" s="146"/>
      <c r="V20" s="146"/>
      <c r="W20" s="146"/>
      <c r="X20" s="146"/>
      <c r="Y20" s="146"/>
      <c r="Z20" s="146"/>
      <c r="AA20" s="146"/>
      <c r="AB20" s="146"/>
      <c r="AC20" s="146"/>
    </row>
    <row r="21" spans="1:29" s="77" customFormat="1" ht="21.75" customHeight="1">
      <c r="A21" s="146"/>
      <c r="B21" s="84">
        <v>11</v>
      </c>
      <c r="C21" s="327" t="s">
        <v>59</v>
      </c>
      <c r="D21" s="328"/>
      <c r="E21" s="101"/>
      <c r="F21" s="97" t="s">
        <v>82</v>
      </c>
      <c r="G21" s="95"/>
      <c r="H21" s="95"/>
      <c r="I21" s="96">
        <v>1</v>
      </c>
      <c r="J21" s="193">
        <f>G21*H21*I21/1000</f>
        <v>0</v>
      </c>
      <c r="K21" s="80"/>
      <c r="L21" s="146"/>
      <c r="M21" s="146"/>
      <c r="N21" s="146"/>
      <c r="O21" s="146"/>
      <c r="P21" s="146"/>
      <c r="Q21" s="146"/>
      <c r="R21" s="146"/>
      <c r="S21" s="146"/>
      <c r="T21" s="146"/>
      <c r="U21" s="146"/>
      <c r="V21" s="146"/>
      <c r="W21" s="146"/>
      <c r="X21" s="146"/>
      <c r="Y21" s="146"/>
      <c r="Z21" s="146"/>
      <c r="AA21" s="146"/>
      <c r="AB21" s="146"/>
      <c r="AC21" s="146"/>
    </row>
    <row r="22" spans="1:29" s="77" customFormat="1" ht="21.75" customHeight="1">
      <c r="A22" s="146"/>
      <c r="B22" s="84">
        <v>12</v>
      </c>
      <c r="C22" s="327"/>
      <c r="D22" s="328"/>
      <c r="E22" s="98"/>
      <c r="F22" s="97"/>
      <c r="G22" s="95"/>
      <c r="H22" s="95"/>
      <c r="I22" s="96">
        <v>1</v>
      </c>
      <c r="J22" s="193">
        <f t="shared" ref="J22:J27" si="1">G22*H22*I22/1000</f>
        <v>0</v>
      </c>
      <c r="K22" s="80"/>
      <c r="L22" s="146"/>
      <c r="M22" s="146"/>
      <c r="N22" s="146"/>
      <c r="O22" s="146"/>
      <c r="P22" s="146"/>
      <c r="Q22" s="146"/>
      <c r="R22" s="146"/>
      <c r="S22" s="146"/>
      <c r="T22" s="146"/>
      <c r="U22" s="146"/>
      <c r="V22" s="146"/>
      <c r="W22" s="146"/>
      <c r="X22" s="146"/>
      <c r="Y22" s="146"/>
      <c r="Z22" s="146"/>
      <c r="AA22" s="146"/>
      <c r="AB22" s="146"/>
      <c r="AC22" s="146"/>
    </row>
    <row r="23" spans="1:29" s="77" customFormat="1" ht="21.75" customHeight="1">
      <c r="A23" s="146"/>
      <c r="B23" s="84">
        <v>13</v>
      </c>
      <c r="C23" s="327"/>
      <c r="D23" s="328"/>
      <c r="E23" s="98"/>
      <c r="F23" s="97"/>
      <c r="G23" s="95"/>
      <c r="H23" s="95"/>
      <c r="I23" s="96">
        <v>1</v>
      </c>
      <c r="J23" s="193">
        <f t="shared" si="1"/>
        <v>0</v>
      </c>
      <c r="K23" s="80"/>
      <c r="L23" s="146"/>
      <c r="M23" s="146"/>
      <c r="N23" s="146"/>
      <c r="O23" s="146"/>
      <c r="P23" s="146"/>
      <c r="Q23" s="146"/>
      <c r="R23" s="146"/>
      <c r="S23" s="146"/>
      <c r="T23" s="146"/>
      <c r="U23" s="146"/>
      <c r="V23" s="146"/>
      <c r="W23" s="146"/>
      <c r="X23" s="146"/>
      <c r="Y23" s="146"/>
      <c r="Z23" s="146"/>
      <c r="AA23" s="146"/>
      <c r="AB23" s="146"/>
      <c r="AC23" s="146"/>
    </row>
    <row r="24" spans="1:29" s="77" customFormat="1" ht="21.75" customHeight="1">
      <c r="A24" s="146"/>
      <c r="B24" s="84">
        <v>14</v>
      </c>
      <c r="C24" s="327"/>
      <c r="D24" s="328"/>
      <c r="E24" s="98"/>
      <c r="F24" s="97"/>
      <c r="G24" s="95"/>
      <c r="H24" s="95"/>
      <c r="I24" s="96">
        <v>1</v>
      </c>
      <c r="J24" s="193">
        <f t="shared" si="1"/>
        <v>0</v>
      </c>
      <c r="K24" s="80"/>
      <c r="L24" s="147"/>
      <c r="M24" s="146"/>
      <c r="N24" s="146"/>
      <c r="O24" s="146"/>
      <c r="P24" s="146"/>
      <c r="Q24" s="146"/>
      <c r="R24" s="146"/>
      <c r="S24" s="146"/>
      <c r="T24" s="146"/>
      <c r="U24" s="146"/>
      <c r="V24" s="146"/>
      <c r="W24" s="146"/>
      <c r="X24" s="146"/>
      <c r="Y24" s="146"/>
      <c r="Z24" s="146"/>
      <c r="AA24" s="146"/>
      <c r="AB24" s="146"/>
      <c r="AC24" s="146"/>
    </row>
    <row r="25" spans="1:29" s="77" customFormat="1" ht="21.75" customHeight="1">
      <c r="A25" s="146"/>
      <c r="B25" s="84">
        <v>15</v>
      </c>
      <c r="C25" s="327"/>
      <c r="D25" s="328"/>
      <c r="E25" s="98"/>
      <c r="F25" s="97"/>
      <c r="G25" s="95"/>
      <c r="H25" s="95"/>
      <c r="I25" s="96">
        <v>1</v>
      </c>
      <c r="J25" s="193">
        <f t="shared" si="1"/>
        <v>0</v>
      </c>
      <c r="K25" s="80"/>
      <c r="L25" s="146"/>
      <c r="M25" s="146"/>
      <c r="N25" s="146"/>
      <c r="O25" s="146"/>
      <c r="P25" s="146"/>
      <c r="Q25" s="146"/>
      <c r="R25" s="146"/>
      <c r="S25" s="146"/>
      <c r="T25" s="146"/>
      <c r="U25" s="146"/>
      <c r="V25" s="146"/>
      <c r="W25" s="146"/>
      <c r="X25" s="146"/>
      <c r="Y25" s="146"/>
      <c r="Z25" s="146"/>
      <c r="AA25" s="146"/>
      <c r="AB25" s="146"/>
      <c r="AC25" s="146"/>
    </row>
    <row r="26" spans="1:29" s="77" customFormat="1" ht="21.75" customHeight="1">
      <c r="A26" s="146"/>
      <c r="B26" s="84">
        <v>16</v>
      </c>
      <c r="C26" s="327"/>
      <c r="D26" s="328"/>
      <c r="E26" s="98"/>
      <c r="F26" s="97"/>
      <c r="G26" s="95"/>
      <c r="H26" s="95"/>
      <c r="I26" s="96">
        <v>1</v>
      </c>
      <c r="J26" s="193">
        <f t="shared" si="1"/>
        <v>0</v>
      </c>
      <c r="K26" s="80"/>
      <c r="L26" s="146"/>
      <c r="M26" s="146"/>
      <c r="N26" s="146"/>
      <c r="O26" s="146"/>
      <c r="P26" s="146"/>
      <c r="Q26" s="146"/>
      <c r="R26" s="146"/>
      <c r="S26" s="146"/>
      <c r="T26" s="146"/>
      <c r="U26" s="146"/>
      <c r="V26" s="146"/>
      <c r="W26" s="146"/>
      <c r="X26" s="146"/>
      <c r="Y26" s="146"/>
      <c r="Z26" s="146"/>
      <c r="AA26" s="146"/>
      <c r="AB26" s="146"/>
      <c r="AC26" s="146"/>
    </row>
    <row r="27" spans="1:29" s="77" customFormat="1" ht="21.75" customHeight="1">
      <c r="A27" s="146"/>
      <c r="B27" s="84">
        <v>17</v>
      </c>
      <c r="C27" s="327"/>
      <c r="D27" s="328"/>
      <c r="E27" s="98"/>
      <c r="F27" s="97"/>
      <c r="G27" s="95"/>
      <c r="H27" s="95"/>
      <c r="I27" s="96">
        <v>1</v>
      </c>
      <c r="J27" s="193">
        <f t="shared" si="1"/>
        <v>0</v>
      </c>
      <c r="K27" s="80"/>
      <c r="L27" s="146"/>
      <c r="M27" s="146"/>
      <c r="N27" s="146"/>
      <c r="O27" s="146"/>
      <c r="P27" s="146"/>
      <c r="Q27" s="146"/>
      <c r="R27" s="146"/>
      <c r="S27" s="146"/>
      <c r="T27" s="146"/>
      <c r="U27" s="146"/>
      <c r="V27" s="146"/>
      <c r="W27" s="146"/>
      <c r="X27" s="146"/>
      <c r="Y27" s="146"/>
      <c r="Z27" s="146"/>
      <c r="AA27" s="146"/>
      <c r="AB27" s="146"/>
      <c r="AC27" s="146"/>
    </row>
    <row r="28" spans="1:29" s="77" customFormat="1" ht="17.25" customHeight="1">
      <c r="A28" s="146"/>
      <c r="B28" s="84">
        <v>18</v>
      </c>
      <c r="C28" s="207"/>
      <c r="D28" s="207"/>
      <c r="E28" s="207"/>
      <c r="F28" s="207"/>
      <c r="G28" s="207"/>
      <c r="H28" s="207"/>
      <c r="I28" s="208"/>
      <c r="J28" s="221">
        <f>SUM(J21:J27)</f>
        <v>0</v>
      </c>
      <c r="K28" s="80"/>
      <c r="L28" s="146"/>
      <c r="M28" s="146"/>
      <c r="N28" s="146"/>
      <c r="O28" s="146"/>
      <c r="P28" s="146"/>
      <c r="Q28" s="146"/>
      <c r="R28" s="146"/>
      <c r="S28" s="146"/>
      <c r="T28" s="146"/>
      <c r="U28" s="146"/>
      <c r="V28" s="146"/>
      <c r="W28" s="146"/>
      <c r="X28" s="146"/>
      <c r="Y28" s="146"/>
      <c r="Z28" s="146"/>
      <c r="AA28" s="146"/>
      <c r="AB28" s="146"/>
      <c r="AC28" s="146"/>
    </row>
    <row r="29" spans="1:29" s="77" customFormat="1" ht="17.25" customHeight="1">
      <c r="A29" s="146"/>
      <c r="B29" s="84"/>
      <c r="C29" s="207"/>
      <c r="D29" s="207"/>
      <c r="E29" s="207"/>
      <c r="F29" s="207"/>
      <c r="G29" s="207"/>
      <c r="H29" s="207"/>
      <c r="I29" s="208"/>
      <c r="J29" s="206"/>
      <c r="K29" s="80"/>
      <c r="L29" s="146"/>
      <c r="M29" s="146"/>
      <c r="N29" s="146"/>
      <c r="O29" s="146"/>
      <c r="P29" s="146"/>
      <c r="Q29" s="146"/>
      <c r="R29" s="146"/>
      <c r="S29" s="146"/>
      <c r="T29" s="146"/>
      <c r="U29" s="146"/>
      <c r="V29" s="146"/>
      <c r="W29" s="146"/>
      <c r="X29" s="146"/>
      <c r="Y29" s="146"/>
      <c r="Z29" s="146"/>
      <c r="AA29" s="146"/>
      <c r="AB29" s="146"/>
      <c r="AC29" s="146"/>
    </row>
    <row r="30" spans="1:29" s="77" customFormat="1" ht="20.25" customHeight="1">
      <c r="A30" s="146"/>
      <c r="B30" s="84">
        <v>19</v>
      </c>
      <c r="C30" s="326" t="s">
        <v>95</v>
      </c>
      <c r="D30" s="326"/>
      <c r="E30" s="326"/>
      <c r="F30" s="326"/>
      <c r="G30" s="326"/>
      <c r="H30" s="326"/>
      <c r="I30" s="326"/>
      <c r="J30" s="116">
        <f>+J17-J28</f>
        <v>0</v>
      </c>
      <c r="K30" s="80"/>
      <c r="L30" s="146"/>
      <c r="M30" s="146"/>
      <c r="N30" s="146"/>
      <c r="O30" s="146"/>
      <c r="P30" s="146"/>
      <c r="Q30" s="146"/>
      <c r="R30" s="146"/>
      <c r="S30" s="146"/>
      <c r="T30" s="146"/>
      <c r="U30" s="146"/>
      <c r="V30" s="146"/>
      <c r="W30" s="146"/>
      <c r="X30" s="146"/>
      <c r="Y30" s="146"/>
      <c r="Z30" s="146"/>
      <c r="AA30" s="146"/>
      <c r="AB30" s="146"/>
      <c r="AC30" s="146"/>
    </row>
    <row r="31" spans="1:29" s="77" customFormat="1" ht="35.25" customHeight="1">
      <c r="A31" s="146"/>
      <c r="B31" s="84">
        <v>20</v>
      </c>
      <c r="C31" s="314" t="s">
        <v>39</v>
      </c>
      <c r="D31" s="315"/>
      <c r="E31" s="315"/>
      <c r="F31" s="315"/>
      <c r="G31" s="315"/>
      <c r="H31" s="315"/>
      <c r="I31" s="316"/>
      <c r="J31" s="209">
        <v>15</v>
      </c>
      <c r="K31" s="80"/>
      <c r="L31" s="146"/>
      <c r="M31" s="146"/>
      <c r="N31" s="146"/>
      <c r="O31" s="146"/>
      <c r="P31" s="146"/>
      <c r="Q31" s="146"/>
      <c r="R31" s="146"/>
      <c r="S31" s="146"/>
      <c r="T31" s="146"/>
      <c r="U31" s="146"/>
      <c r="V31" s="146"/>
      <c r="W31" s="146"/>
      <c r="X31" s="146"/>
      <c r="Y31" s="146"/>
      <c r="Z31" s="146"/>
      <c r="AA31" s="146"/>
      <c r="AB31" s="146"/>
      <c r="AC31" s="146"/>
    </row>
    <row r="32" spans="1:29" s="77" customFormat="1" ht="20.25" customHeight="1">
      <c r="A32" s="146"/>
      <c r="B32" s="84">
        <v>21</v>
      </c>
      <c r="C32" s="303" t="s">
        <v>96</v>
      </c>
      <c r="D32" s="304"/>
      <c r="E32" s="304"/>
      <c r="F32" s="304"/>
      <c r="G32" s="304"/>
      <c r="H32" s="304"/>
      <c r="I32" s="305"/>
      <c r="J32" s="210">
        <f>J30*0.436*J31/1000</f>
        <v>0</v>
      </c>
      <c r="K32" s="80"/>
      <c r="L32" s="147"/>
      <c r="M32" s="146"/>
      <c r="N32" s="146"/>
      <c r="O32" s="146"/>
      <c r="P32" s="146"/>
      <c r="Q32" s="146"/>
      <c r="R32" s="146"/>
      <c r="S32" s="146"/>
      <c r="T32" s="146"/>
      <c r="U32" s="146"/>
      <c r="V32" s="146"/>
      <c r="W32" s="146"/>
      <c r="X32" s="146"/>
      <c r="Y32" s="146"/>
      <c r="Z32" s="146"/>
      <c r="AA32" s="146"/>
      <c r="AB32" s="146"/>
      <c r="AC32" s="146"/>
    </row>
    <row r="33" spans="1:29" ht="40.5" customHeight="1">
      <c r="A33" s="142"/>
      <c r="B33" s="84"/>
      <c r="C33" s="94" t="s">
        <v>3</v>
      </c>
      <c r="D33" s="93"/>
      <c r="E33" s="91"/>
      <c r="F33" s="92"/>
      <c r="G33" s="92"/>
      <c r="H33" s="92"/>
      <c r="I33" s="91"/>
      <c r="J33" s="91"/>
      <c r="K33" s="89"/>
      <c r="L33" s="148"/>
      <c r="M33" s="142"/>
      <c r="N33" s="142"/>
      <c r="O33" s="142"/>
      <c r="P33" s="142"/>
      <c r="Q33" s="142"/>
      <c r="R33" s="142"/>
      <c r="S33" s="142"/>
      <c r="T33" s="142"/>
      <c r="U33" s="142"/>
      <c r="V33" s="142"/>
      <c r="W33" s="142"/>
      <c r="X33" s="142"/>
      <c r="Y33" s="142"/>
      <c r="Z33" s="142"/>
      <c r="AA33" s="142"/>
      <c r="AB33" s="142"/>
      <c r="AC33" s="142"/>
    </row>
    <row r="34" spans="1:29" s="77" customFormat="1" ht="18.75" customHeight="1">
      <c r="A34" s="146"/>
      <c r="B34" s="84">
        <v>22</v>
      </c>
      <c r="C34" s="306" t="s">
        <v>108</v>
      </c>
      <c r="D34" s="307"/>
      <c r="E34" s="307"/>
      <c r="F34" s="308">
        <f>E21+E22+E23+E24+E25+E26+E27</f>
        <v>0</v>
      </c>
      <c r="G34" s="308"/>
      <c r="H34" s="90"/>
      <c r="I34" s="83"/>
      <c r="J34" s="83"/>
      <c r="K34" s="89"/>
      <c r="L34" s="146"/>
      <c r="M34" s="146"/>
      <c r="N34" s="146"/>
      <c r="O34" s="146"/>
      <c r="P34" s="146"/>
      <c r="Q34" s="146"/>
      <c r="R34" s="146"/>
      <c r="S34" s="146"/>
      <c r="T34" s="146"/>
      <c r="U34" s="146"/>
      <c r="V34" s="146"/>
      <c r="W34" s="146"/>
      <c r="X34" s="146"/>
      <c r="Y34" s="146"/>
      <c r="Z34" s="146"/>
      <c r="AA34" s="146"/>
      <c r="AB34" s="146"/>
      <c r="AC34" s="146"/>
    </row>
    <row r="35" spans="1:29" s="77" customFormat="1" ht="18.75" customHeight="1">
      <c r="A35" s="146"/>
      <c r="B35" s="84">
        <v>23</v>
      </c>
      <c r="C35" s="306" t="s">
        <v>101</v>
      </c>
      <c r="D35" s="307"/>
      <c r="E35" s="307"/>
      <c r="F35" s="309"/>
      <c r="G35" s="309"/>
      <c r="H35" s="90"/>
      <c r="I35" s="83"/>
      <c r="J35" s="83"/>
      <c r="K35" s="89"/>
      <c r="L35" s="146"/>
      <c r="M35" s="146"/>
      <c r="N35" s="146"/>
      <c r="O35" s="146"/>
      <c r="P35" s="146"/>
      <c r="Q35" s="146"/>
      <c r="R35" s="146"/>
      <c r="S35" s="146"/>
      <c r="T35" s="146"/>
      <c r="U35" s="146"/>
      <c r="V35" s="146"/>
      <c r="W35" s="146"/>
      <c r="X35" s="146"/>
      <c r="Y35" s="146"/>
      <c r="Z35" s="146"/>
      <c r="AA35" s="146"/>
      <c r="AB35" s="146"/>
      <c r="AC35" s="146"/>
    </row>
    <row r="36" spans="1:29" s="77" customFormat="1" ht="18.75" customHeight="1">
      <c r="A36" s="146"/>
      <c r="B36" s="84">
        <v>24</v>
      </c>
      <c r="C36" s="310" t="s">
        <v>109</v>
      </c>
      <c r="D36" s="311"/>
      <c r="E36" s="312"/>
      <c r="F36" s="313">
        <f>F35+F34</f>
        <v>0</v>
      </c>
      <c r="G36" s="313"/>
      <c r="H36" s="90"/>
      <c r="I36" s="83"/>
      <c r="J36" s="83"/>
      <c r="K36" s="89"/>
      <c r="L36" s="146"/>
      <c r="M36" s="146"/>
      <c r="N36" s="146"/>
      <c r="O36" s="146"/>
      <c r="P36" s="146"/>
      <c r="Q36" s="146"/>
      <c r="R36" s="146"/>
      <c r="S36" s="146"/>
      <c r="T36" s="146"/>
      <c r="U36" s="146"/>
      <c r="V36" s="146"/>
      <c r="W36" s="146"/>
      <c r="X36" s="146"/>
      <c r="Y36" s="146"/>
      <c r="Z36" s="146"/>
      <c r="AA36" s="146"/>
      <c r="AB36" s="146"/>
      <c r="AC36" s="146"/>
    </row>
    <row r="37" spans="1:29" s="77" customFormat="1" ht="22.5" customHeight="1">
      <c r="A37" s="146"/>
      <c r="B37" s="84"/>
      <c r="C37" s="88"/>
      <c r="D37" s="88"/>
      <c r="E37" s="81"/>
      <c r="F37" s="87"/>
      <c r="G37" s="86"/>
      <c r="H37" s="86"/>
      <c r="I37" s="81"/>
      <c r="J37" s="81"/>
      <c r="K37" s="80"/>
      <c r="L37" s="146"/>
      <c r="M37" s="146"/>
      <c r="N37" s="146"/>
      <c r="O37" s="146"/>
      <c r="P37" s="146"/>
      <c r="Q37" s="146"/>
      <c r="R37" s="146"/>
      <c r="S37" s="146"/>
      <c r="T37" s="146"/>
      <c r="U37" s="146"/>
      <c r="V37" s="146"/>
      <c r="W37" s="146"/>
      <c r="X37" s="146"/>
      <c r="Y37" s="146"/>
      <c r="Z37" s="146"/>
      <c r="AA37" s="146"/>
      <c r="AB37" s="146"/>
      <c r="AC37" s="146"/>
    </row>
    <row r="38" spans="1:29" s="77" customFormat="1" ht="15.75">
      <c r="A38" s="146"/>
      <c r="B38" s="84" t="s">
        <v>11</v>
      </c>
      <c r="C38" s="83" t="s">
        <v>14</v>
      </c>
      <c r="D38" s="88"/>
      <c r="E38" s="81"/>
      <c r="F38" s="87"/>
      <c r="G38" s="86"/>
      <c r="H38" s="86"/>
      <c r="I38" s="82"/>
      <c r="J38" s="85"/>
      <c r="K38" s="80"/>
      <c r="L38" s="146"/>
      <c r="M38" s="146"/>
      <c r="N38" s="146"/>
      <c r="O38" s="146"/>
      <c r="P38" s="146"/>
      <c r="Q38" s="146"/>
      <c r="R38" s="146"/>
      <c r="S38" s="146"/>
      <c r="T38" s="146"/>
      <c r="U38" s="146"/>
      <c r="V38" s="146"/>
      <c r="W38" s="146"/>
      <c r="X38" s="146"/>
      <c r="Y38" s="146"/>
      <c r="Z38" s="146"/>
      <c r="AA38" s="146"/>
      <c r="AB38" s="146"/>
      <c r="AC38" s="146"/>
    </row>
    <row r="39" spans="1:29" s="77" customFormat="1" ht="15" customHeight="1">
      <c r="A39" s="146"/>
      <c r="B39" s="84" t="s">
        <v>13</v>
      </c>
      <c r="C39" s="58" t="s">
        <v>71</v>
      </c>
      <c r="D39" s="83"/>
      <c r="E39" s="81"/>
      <c r="F39" s="82"/>
      <c r="G39" s="82"/>
      <c r="H39" s="82" t="s">
        <v>57</v>
      </c>
      <c r="I39" s="81"/>
      <c r="J39" s="81"/>
      <c r="K39" s="80"/>
      <c r="L39" s="149"/>
      <c r="M39" s="146"/>
      <c r="N39" s="146"/>
      <c r="O39" s="146"/>
      <c r="P39" s="146"/>
      <c r="Q39" s="146"/>
      <c r="R39" s="146"/>
      <c r="S39" s="146"/>
      <c r="T39" s="146"/>
      <c r="U39" s="146"/>
      <c r="V39" s="146"/>
      <c r="W39" s="146"/>
      <c r="X39" s="146"/>
      <c r="Y39" s="146"/>
      <c r="Z39" s="146"/>
      <c r="AA39" s="146"/>
      <c r="AB39" s="146"/>
      <c r="AC39" s="146"/>
    </row>
    <row r="40" spans="1:29" s="77" customFormat="1" ht="39.6" customHeight="1" thickBot="1">
      <c r="A40" s="146"/>
      <c r="B40" s="79"/>
      <c r="C40" s="236" t="str">
        <f>Erläuterung!D13</f>
        <v>4.2.7 Maßnahmen zur klimafreundlichen Abwasserbewirtschaftung - c) Einsatz effizienter Querschnittstechnologien - Version 2403_V5</v>
      </c>
      <c r="D40" s="236"/>
      <c r="E40" s="236"/>
      <c r="F40" s="236"/>
      <c r="G40" s="236"/>
      <c r="H40" s="236"/>
      <c r="I40" s="236"/>
      <c r="J40" s="236"/>
      <c r="K40" s="78"/>
      <c r="L40" s="146"/>
      <c r="M40" s="146"/>
      <c r="N40" s="146"/>
      <c r="O40" s="146"/>
      <c r="P40" s="146"/>
      <c r="Q40" s="146"/>
      <c r="R40" s="146"/>
      <c r="S40" s="146"/>
      <c r="T40" s="146"/>
      <c r="U40" s="146"/>
      <c r="V40" s="146"/>
      <c r="W40" s="146"/>
      <c r="X40" s="146"/>
      <c r="Y40" s="146"/>
      <c r="Z40" s="146"/>
      <c r="AA40" s="146"/>
      <c r="AB40" s="146"/>
      <c r="AC40" s="146"/>
    </row>
    <row r="41" spans="1:29">
      <c r="A41" s="142"/>
      <c r="B41" s="143"/>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row>
    <row r="42" spans="1:29">
      <c r="A42" s="142"/>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29">
      <c r="A43" s="142"/>
      <c r="B43" s="143"/>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29">
      <c r="A44" s="142"/>
      <c r="B44" s="143"/>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29">
      <c r="A45" s="142"/>
      <c r="B45" s="143"/>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row r="46" spans="1:29">
      <c r="A46" s="142"/>
      <c r="B46" s="143"/>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row>
    <row r="47" spans="1:29">
      <c r="A47" s="142"/>
      <c r="B47" s="143"/>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row>
    <row r="48" spans="1:29">
      <c r="A48" s="142"/>
      <c r="B48" s="143"/>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row>
    <row r="49" spans="1:29">
      <c r="A49" s="142"/>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row>
    <row r="50" spans="1:29">
      <c r="A50" s="142"/>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row>
    <row r="51" spans="1:29">
      <c r="A51" s="142"/>
      <c r="B51" s="143"/>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row>
    <row r="52" spans="1:29">
      <c r="A52" s="142"/>
      <c r="B52" s="143"/>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row>
    <row r="53" spans="1:29">
      <c r="A53" s="142"/>
      <c r="B53" s="143"/>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row>
    <row r="54" spans="1:29">
      <c r="A54" s="142"/>
      <c r="B54" s="143"/>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row>
    <row r="55" spans="1:29">
      <c r="A55" s="142"/>
      <c r="B55" s="143"/>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row>
    <row r="56" spans="1:29">
      <c r="A56" s="142"/>
      <c r="B56" s="143"/>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row>
    <row r="57" spans="1:29">
      <c r="A57" s="142"/>
      <c r="B57" s="143"/>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row>
    <row r="58" spans="1:29">
      <c r="A58" s="142"/>
      <c r="B58" s="143"/>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row>
    <row r="59" spans="1:29">
      <c r="A59" s="142"/>
      <c r="B59" s="143"/>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row>
    <row r="60" spans="1:29">
      <c r="A60" s="142"/>
      <c r="B60" s="143"/>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row>
    <row r="61" spans="1:29">
      <c r="A61" s="142"/>
      <c r="B61" s="143"/>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row>
    <row r="62" spans="1:29">
      <c r="A62" s="142"/>
      <c r="B62" s="143"/>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row>
    <row r="63" spans="1:29">
      <c r="A63" s="142"/>
      <c r="B63" s="143"/>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row>
    <row r="64" spans="1:29">
      <c r="A64" s="142"/>
      <c r="B64" s="143"/>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row>
    <row r="65" spans="1:29">
      <c r="A65" s="142"/>
      <c r="B65" s="143"/>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row>
    <row r="66" spans="1:29">
      <c r="A66" s="142"/>
      <c r="B66" s="143"/>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row>
    <row r="67" spans="1:29">
      <c r="A67" s="142"/>
      <c r="B67" s="143"/>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row>
    <row r="68" spans="1:29">
      <c r="A68" s="142"/>
      <c r="B68" s="143"/>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row>
    <row r="69" spans="1:29">
      <c r="A69" s="142"/>
      <c r="B69" s="143"/>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29">
      <c r="A70" s="142"/>
      <c r="B70" s="143"/>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row>
    <row r="71" spans="1:29">
      <c r="A71" s="142"/>
      <c r="B71" s="143"/>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row>
    <row r="72" spans="1:29">
      <c r="A72" s="142"/>
      <c r="B72" s="143"/>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row>
    <row r="73" spans="1:29">
      <c r="A73" s="142"/>
      <c r="B73" s="143"/>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row>
    <row r="74" spans="1:29">
      <c r="A74" s="142"/>
      <c r="B74" s="143"/>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row>
    <row r="75" spans="1:29">
      <c r="A75" s="142"/>
      <c r="B75" s="143"/>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row>
    <row r="76" spans="1:29">
      <c r="A76" s="142"/>
      <c r="B76" s="143"/>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row>
    <row r="77" spans="1:29">
      <c r="A77" s="142"/>
      <c r="B77" s="143"/>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row>
    <row r="78" spans="1:29">
      <c r="A78" s="142"/>
      <c r="B78" s="143"/>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row>
    <row r="79" spans="1:29">
      <c r="A79" s="142"/>
      <c r="B79" s="143"/>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row>
    <row r="80" spans="1:29">
      <c r="A80" s="142"/>
      <c r="B80" s="143"/>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row>
    <row r="81" spans="1:29">
      <c r="A81" s="142"/>
      <c r="B81" s="143"/>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row>
    <row r="82" spans="1:29">
      <c r="A82" s="142"/>
      <c r="B82" s="143"/>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row>
    <row r="83" spans="1:29">
      <c r="A83" s="142"/>
      <c r="B83" s="143"/>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row>
    <row r="84" spans="1:29">
      <c r="A84" s="142"/>
      <c r="B84" s="143"/>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row>
    <row r="85" spans="1:29">
      <c r="A85" s="142"/>
      <c r="B85" s="143"/>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row>
    <row r="86" spans="1:29">
      <c r="A86" s="142"/>
      <c r="B86" s="143"/>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row>
    <row r="87" spans="1:29">
      <c r="A87" s="142"/>
      <c r="B87" s="143"/>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row>
    <row r="88" spans="1:29">
      <c r="A88" s="142"/>
      <c r="B88" s="143"/>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row>
    <row r="89" spans="1:29">
      <c r="A89" s="142"/>
      <c r="B89" s="143"/>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row>
    <row r="90" spans="1:29">
      <c r="A90" s="142"/>
      <c r="B90" s="143"/>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row>
    <row r="91" spans="1:29">
      <c r="A91" s="142"/>
      <c r="B91" s="143"/>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row>
    <row r="92" spans="1:29">
      <c r="A92" s="142"/>
      <c r="B92" s="143"/>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row>
    <row r="93" spans="1:29">
      <c r="A93" s="142"/>
      <c r="B93" s="143"/>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row>
    <row r="94" spans="1:29">
      <c r="A94" s="142"/>
      <c r="B94" s="143"/>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row>
    <row r="95" spans="1:29">
      <c r="A95" s="142"/>
      <c r="B95" s="143"/>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row>
    <row r="96" spans="1:29">
      <c r="A96" s="142"/>
      <c r="B96" s="143"/>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row>
    <row r="97" spans="1:29">
      <c r="A97" s="142"/>
      <c r="B97" s="143"/>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row>
    <row r="98" spans="1:29">
      <c r="A98" s="142"/>
      <c r="B98" s="143"/>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row>
    <row r="99" spans="1:29">
      <c r="A99" s="142"/>
      <c r="B99" s="143"/>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row>
    <row r="100" spans="1:29">
      <c r="A100" s="142"/>
      <c r="B100" s="143"/>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t="s">
        <v>57</v>
      </c>
    </row>
  </sheetData>
  <sheetProtection password="C730" sheet="1" selectLockedCells="1"/>
  <mergeCells count="35">
    <mergeCell ref="C25:D25"/>
    <mergeCell ref="C26:D26"/>
    <mergeCell ref="C27:D27"/>
    <mergeCell ref="C2:H2"/>
    <mergeCell ref="C3:J3"/>
    <mergeCell ref="C5:D5"/>
    <mergeCell ref="F5:J5"/>
    <mergeCell ref="C6:D6"/>
    <mergeCell ref="F6:J6"/>
    <mergeCell ref="C12:E12"/>
    <mergeCell ref="C13:E13"/>
    <mergeCell ref="C31:I31"/>
    <mergeCell ref="C8:J8"/>
    <mergeCell ref="C9:E9"/>
    <mergeCell ref="C10:E10"/>
    <mergeCell ref="C11:E11"/>
    <mergeCell ref="C14:E14"/>
    <mergeCell ref="C15:E15"/>
    <mergeCell ref="C16:E16"/>
    <mergeCell ref="C17:H17"/>
    <mergeCell ref="C19:J19"/>
    <mergeCell ref="C30:I30"/>
    <mergeCell ref="C20:D20"/>
    <mergeCell ref="C21:D21"/>
    <mergeCell ref="C22:D22"/>
    <mergeCell ref="C23:D23"/>
    <mergeCell ref="C24:D24"/>
    <mergeCell ref="C40:J40"/>
    <mergeCell ref="C32:I32"/>
    <mergeCell ref="C34:E34"/>
    <mergeCell ref="F34:G34"/>
    <mergeCell ref="C35:E35"/>
    <mergeCell ref="F35:G35"/>
    <mergeCell ref="C36:E36"/>
    <mergeCell ref="F36:G36"/>
  </mergeCells>
  <conditionalFormatting sqref="H10 H14:H16">
    <cfRule type="cellIs" dxfId="19" priority="9" stopIfTrue="1" operator="greaterThan">
      <formula>8760</formula>
    </cfRule>
  </conditionalFormatting>
  <conditionalFormatting sqref="I10:I16">
    <cfRule type="cellIs" dxfId="18" priority="7" operator="greaterThan">
      <formula>1</formula>
    </cfRule>
    <cfRule type="cellIs" dxfId="17" priority="8" operator="lessThanOrEqual">
      <formula>0</formula>
    </cfRule>
  </conditionalFormatting>
  <conditionalFormatting sqref="I21:I27">
    <cfRule type="cellIs" dxfId="16" priority="5" operator="greaterThan">
      <formula>1</formula>
    </cfRule>
    <cfRule type="cellIs" dxfId="15" priority="6" operator="lessThanOrEqual">
      <formula>0</formula>
    </cfRule>
  </conditionalFormatting>
  <conditionalFormatting sqref="H11:H13">
    <cfRule type="cellIs" dxfId="14" priority="4" stopIfTrue="1" operator="greaterThan">
      <formula>8760</formula>
    </cfRule>
  </conditionalFormatting>
  <conditionalFormatting sqref="H21:H23">
    <cfRule type="cellIs" dxfId="13" priority="3" stopIfTrue="1" operator="greaterThan">
      <formula>8760</formula>
    </cfRule>
  </conditionalFormatting>
  <conditionalFormatting sqref="H24">
    <cfRule type="cellIs" dxfId="12" priority="2" stopIfTrue="1" operator="greaterThan">
      <formula>8760</formula>
    </cfRule>
  </conditionalFormatting>
  <dataValidations count="1">
    <dataValidation type="list" allowBlank="1" showInputMessage="1" showErrorMessage="1" sqref="F10:F16 F21:F27">
      <formula1>"bitte eintragen,Tag,Nacht,ganztägig"</formula1>
    </dataValidation>
  </dataValidations>
  <pageMargins left="0.59055118110236227" right="0.39370078740157483" top="0.39370078740157483" bottom="0.39370078740157483" header="0.51181102362204722" footer="0.51181102362204722"/>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59999389629810485"/>
    <pageSetUpPr fitToPage="1"/>
  </sheetPr>
  <dimension ref="A1:AC100"/>
  <sheetViews>
    <sheetView showGridLines="0" showRowColHeaders="0" topLeftCell="A4" zoomScale="85" zoomScaleNormal="85" zoomScaleSheetLayoutView="80" workbookViewId="0">
      <selection activeCell="G22" sqref="G22"/>
    </sheetView>
  </sheetViews>
  <sheetFormatPr baseColWidth="10" defaultColWidth="11.42578125" defaultRowHeight="12.75"/>
  <cols>
    <col min="1" max="1" width="2.5703125" style="75" customWidth="1"/>
    <col min="2" max="2" width="3" style="76" bestFit="1" customWidth="1"/>
    <col min="3" max="3" width="36.140625" style="75" customWidth="1"/>
    <col min="4" max="4" width="16.85546875" style="75" customWidth="1"/>
    <col min="5" max="5" width="15.140625" style="75" customWidth="1"/>
    <col min="6" max="6" width="12.140625" style="75" customWidth="1"/>
    <col min="7" max="7" width="17.85546875" style="75" customWidth="1"/>
    <col min="8" max="8" width="15.5703125" style="75" customWidth="1"/>
    <col min="9" max="9" width="18.140625" style="75" customWidth="1"/>
    <col min="10" max="10" width="18.5703125" style="75" customWidth="1"/>
    <col min="11" max="11" width="2.5703125" style="75" customWidth="1"/>
    <col min="12" max="16384" width="11.42578125" style="75"/>
  </cols>
  <sheetData>
    <row r="1" spans="1:29" ht="13.5" thickBot="1">
      <c r="A1" s="142" t="s">
        <v>57</v>
      </c>
      <c r="B1" s="143"/>
      <c r="C1" s="144"/>
      <c r="D1" s="144"/>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88.5" customHeight="1">
      <c r="A2" s="142"/>
      <c r="B2" s="111"/>
      <c r="C2" s="329" t="s">
        <v>46</v>
      </c>
      <c r="D2" s="329"/>
      <c r="E2" s="329"/>
      <c r="F2" s="329"/>
      <c r="G2" s="329"/>
      <c r="H2" s="329"/>
      <c r="I2" s="110"/>
      <c r="J2" s="110"/>
      <c r="K2" s="109"/>
      <c r="L2" s="145"/>
      <c r="M2" s="142"/>
      <c r="N2" s="142"/>
      <c r="O2" s="142"/>
      <c r="P2" s="142"/>
      <c r="Q2" s="142"/>
      <c r="R2" s="142"/>
      <c r="S2" s="142"/>
      <c r="T2" s="142"/>
      <c r="U2" s="142"/>
      <c r="V2" s="142"/>
      <c r="W2" s="142"/>
      <c r="X2" s="142"/>
      <c r="Y2" s="142"/>
      <c r="Z2" s="142"/>
      <c r="AA2" s="142"/>
      <c r="AB2" s="142"/>
      <c r="AC2" s="142"/>
    </row>
    <row r="3" spans="1:29" ht="12.75" customHeight="1">
      <c r="A3" s="142"/>
      <c r="B3" s="84"/>
      <c r="C3" s="330"/>
      <c r="D3" s="330"/>
      <c r="E3" s="331"/>
      <c r="F3" s="331"/>
      <c r="G3" s="331"/>
      <c r="H3" s="331"/>
      <c r="I3" s="332"/>
      <c r="J3" s="332"/>
      <c r="K3" s="89"/>
      <c r="L3" s="142"/>
      <c r="M3" s="142"/>
      <c r="N3" s="142"/>
      <c r="O3" s="142"/>
      <c r="P3" s="142"/>
      <c r="Q3" s="142"/>
      <c r="R3" s="142"/>
      <c r="S3" s="142"/>
      <c r="T3" s="142"/>
      <c r="U3" s="142"/>
      <c r="V3" s="142"/>
      <c r="W3" s="142"/>
      <c r="X3" s="142"/>
      <c r="Y3" s="142"/>
      <c r="Z3" s="142"/>
      <c r="AA3" s="142"/>
      <c r="AB3" s="142"/>
      <c r="AC3" s="142"/>
    </row>
    <row r="4" spans="1:29" ht="8.25" customHeight="1">
      <c r="A4" s="142"/>
      <c r="B4" s="84"/>
      <c r="C4" s="108"/>
      <c r="D4" s="108"/>
      <c r="E4" s="91"/>
      <c r="F4" s="91"/>
      <c r="G4" s="91"/>
      <c r="H4" s="91"/>
      <c r="I4" s="91"/>
      <c r="J4" s="91"/>
      <c r="K4" s="89"/>
      <c r="L4" s="142"/>
      <c r="M4" s="142"/>
      <c r="N4" s="142"/>
      <c r="O4" s="142"/>
      <c r="P4" s="142"/>
      <c r="Q4" s="142"/>
      <c r="R4" s="142"/>
      <c r="S4" s="142"/>
      <c r="T4" s="142"/>
      <c r="U4" s="142"/>
      <c r="V4" s="142"/>
      <c r="W4" s="142"/>
      <c r="X4" s="142"/>
      <c r="Y4" s="142"/>
      <c r="Z4" s="142"/>
      <c r="AA4" s="142"/>
      <c r="AB4" s="142"/>
      <c r="AC4" s="142"/>
    </row>
    <row r="5" spans="1:29" s="77" customFormat="1" ht="18" customHeight="1">
      <c r="A5" s="146"/>
      <c r="B5" s="84">
        <v>1</v>
      </c>
      <c r="C5" s="333" t="s">
        <v>0</v>
      </c>
      <c r="D5" s="333"/>
      <c r="E5" s="83"/>
      <c r="F5" s="334">
        <f>Basisdatenblatt!E5</f>
        <v>0</v>
      </c>
      <c r="G5" s="335"/>
      <c r="H5" s="335"/>
      <c r="I5" s="336"/>
      <c r="J5" s="337"/>
      <c r="K5" s="80"/>
      <c r="L5" s="146"/>
      <c r="M5" s="146"/>
      <c r="N5" s="146"/>
      <c r="O5" s="146"/>
      <c r="P5" s="146"/>
      <c r="Q5" s="146"/>
      <c r="R5" s="146"/>
      <c r="S5" s="146"/>
      <c r="T5" s="146"/>
      <c r="U5" s="146"/>
      <c r="V5" s="146"/>
      <c r="W5" s="146"/>
      <c r="X5" s="146"/>
      <c r="Y5" s="146"/>
      <c r="Z5" s="146"/>
      <c r="AA5" s="146"/>
      <c r="AB5" s="146"/>
      <c r="AC5" s="146"/>
    </row>
    <row r="6" spans="1:29" s="77" customFormat="1" ht="18" customHeight="1">
      <c r="A6" s="146"/>
      <c r="B6" s="84">
        <v>2</v>
      </c>
      <c r="C6" s="333" t="s">
        <v>22</v>
      </c>
      <c r="D6" s="333"/>
      <c r="E6" s="83"/>
      <c r="F6" s="334">
        <f>Basisdatenblatt!E6</f>
        <v>0</v>
      </c>
      <c r="G6" s="335"/>
      <c r="H6" s="335"/>
      <c r="I6" s="336"/>
      <c r="J6" s="337"/>
      <c r="K6" s="80"/>
      <c r="L6" s="147"/>
      <c r="M6" s="146"/>
      <c r="N6" s="146"/>
      <c r="O6" s="146"/>
      <c r="P6" s="146"/>
      <c r="Q6" s="146"/>
      <c r="R6" s="146"/>
      <c r="S6" s="146"/>
      <c r="T6" s="146"/>
      <c r="U6" s="146"/>
      <c r="V6" s="146"/>
      <c r="W6" s="146"/>
      <c r="X6" s="146"/>
      <c r="Y6" s="146"/>
      <c r="Z6" s="146"/>
      <c r="AA6" s="146"/>
      <c r="AB6" s="146"/>
      <c r="AC6" s="146"/>
    </row>
    <row r="7" spans="1:29" s="77" customFormat="1" ht="24.75" customHeight="1">
      <c r="A7" s="146"/>
      <c r="B7" s="84"/>
      <c r="C7" s="88"/>
      <c r="D7" s="88"/>
      <c r="E7" s="83"/>
      <c r="F7" s="87"/>
      <c r="G7" s="87"/>
      <c r="H7" s="87"/>
      <c r="I7" s="81"/>
      <c r="J7" s="81"/>
      <c r="K7" s="80"/>
      <c r="L7" s="146"/>
      <c r="M7" s="146"/>
      <c r="N7" s="146"/>
      <c r="O7" s="146"/>
      <c r="P7" s="146"/>
      <c r="Q7" s="146"/>
      <c r="R7" s="146"/>
      <c r="S7" s="146"/>
      <c r="T7" s="146"/>
      <c r="U7" s="146"/>
      <c r="V7" s="146"/>
      <c r="W7" s="146"/>
      <c r="X7" s="146"/>
      <c r="Y7" s="146"/>
      <c r="Z7" s="146"/>
      <c r="AA7" s="146"/>
      <c r="AB7" s="146"/>
      <c r="AC7" s="146"/>
    </row>
    <row r="8" spans="1:29" s="77" customFormat="1" ht="15" customHeight="1">
      <c r="A8" s="146"/>
      <c r="B8" s="84"/>
      <c r="C8" s="317" t="s">
        <v>45</v>
      </c>
      <c r="D8" s="317"/>
      <c r="E8" s="307"/>
      <c r="F8" s="307"/>
      <c r="G8" s="307"/>
      <c r="H8" s="307"/>
      <c r="I8" s="307"/>
      <c r="J8" s="307"/>
      <c r="K8" s="80"/>
      <c r="L8" s="146"/>
      <c r="M8" s="146"/>
      <c r="N8" s="146"/>
      <c r="O8" s="146"/>
      <c r="P8" s="146"/>
      <c r="Q8" s="146"/>
      <c r="R8" s="146"/>
      <c r="S8" s="146"/>
      <c r="T8" s="146"/>
      <c r="U8" s="146"/>
      <c r="V8" s="146"/>
      <c r="W8" s="146"/>
      <c r="X8" s="146"/>
      <c r="Y8" s="146"/>
      <c r="Z8" s="146"/>
      <c r="AA8" s="146"/>
      <c r="AB8" s="146"/>
      <c r="AC8" s="146"/>
    </row>
    <row r="9" spans="1:29" s="77" customFormat="1" ht="39.75">
      <c r="A9" s="146"/>
      <c r="B9" s="84"/>
      <c r="C9" s="318" t="s">
        <v>24</v>
      </c>
      <c r="D9" s="319"/>
      <c r="E9" s="320"/>
      <c r="F9" s="104" t="s">
        <v>20</v>
      </c>
      <c r="G9" s="104" t="s">
        <v>78</v>
      </c>
      <c r="H9" s="103" t="s">
        <v>9</v>
      </c>
      <c r="I9" s="103" t="s">
        <v>12</v>
      </c>
      <c r="J9" s="103" t="s">
        <v>110</v>
      </c>
      <c r="K9" s="80"/>
      <c r="L9" s="146"/>
      <c r="M9" s="146"/>
      <c r="N9" s="146"/>
      <c r="O9" s="146"/>
      <c r="P9" s="146"/>
      <c r="Q9" s="146"/>
      <c r="R9" s="146"/>
      <c r="S9" s="146"/>
      <c r="T9" s="146"/>
      <c r="U9" s="146"/>
      <c r="V9" s="146"/>
      <c r="W9" s="146"/>
      <c r="X9" s="146"/>
      <c r="Y9" s="146"/>
      <c r="Z9" s="146"/>
      <c r="AA9" s="146"/>
      <c r="AB9" s="146"/>
      <c r="AC9" s="146"/>
    </row>
    <row r="10" spans="1:29" s="77" customFormat="1" ht="21.95" customHeight="1">
      <c r="A10" s="146"/>
      <c r="B10" s="84">
        <v>3</v>
      </c>
      <c r="C10" s="321" t="s">
        <v>44</v>
      </c>
      <c r="D10" s="322"/>
      <c r="E10" s="323"/>
      <c r="F10" s="97" t="s">
        <v>82</v>
      </c>
      <c r="G10" s="95"/>
      <c r="H10" s="95"/>
      <c r="I10" s="96">
        <v>1</v>
      </c>
      <c r="J10" s="193">
        <f>G10*H10*I10/1000</f>
        <v>0</v>
      </c>
      <c r="K10" s="80"/>
      <c r="L10" s="146"/>
      <c r="M10" s="146"/>
      <c r="N10" s="146"/>
      <c r="O10" s="146"/>
      <c r="P10" s="146"/>
      <c r="Q10" s="146"/>
      <c r="R10" s="146"/>
      <c r="S10" s="146"/>
      <c r="T10" s="146"/>
      <c r="U10" s="146"/>
      <c r="V10" s="146"/>
      <c r="W10" s="146"/>
      <c r="X10" s="146"/>
      <c r="Y10" s="146"/>
      <c r="Z10" s="146"/>
      <c r="AA10" s="146"/>
      <c r="AB10" s="146"/>
      <c r="AC10" s="146"/>
    </row>
    <row r="11" spans="1:29" s="77" customFormat="1" ht="21.95" customHeight="1">
      <c r="A11" s="146"/>
      <c r="B11" s="84">
        <v>4</v>
      </c>
      <c r="C11" s="321"/>
      <c r="D11" s="322"/>
      <c r="E11" s="323"/>
      <c r="F11" s="97"/>
      <c r="G11" s="95"/>
      <c r="H11" s="95"/>
      <c r="I11" s="96">
        <v>1</v>
      </c>
      <c r="J11" s="193">
        <f t="shared" ref="J11:J16" si="0">G11*H11*I11/1000</f>
        <v>0</v>
      </c>
      <c r="K11" s="80"/>
      <c r="L11" s="146"/>
      <c r="M11" s="146"/>
      <c r="N11" s="146"/>
      <c r="O11" s="146"/>
      <c r="P11" s="146"/>
      <c r="Q11" s="146"/>
      <c r="R11" s="146"/>
      <c r="S11" s="146"/>
      <c r="T11" s="146"/>
      <c r="U11" s="146"/>
      <c r="V11" s="146"/>
      <c r="W11" s="146"/>
      <c r="X11" s="146"/>
      <c r="Y11" s="146"/>
      <c r="Z11" s="146"/>
      <c r="AA11" s="146"/>
      <c r="AB11" s="146"/>
      <c r="AC11" s="146"/>
    </row>
    <row r="12" spans="1:29" s="77" customFormat="1" ht="21.95" customHeight="1">
      <c r="A12" s="146"/>
      <c r="B12" s="84">
        <v>5</v>
      </c>
      <c r="C12" s="321"/>
      <c r="D12" s="322"/>
      <c r="E12" s="323"/>
      <c r="F12" s="97"/>
      <c r="G12" s="95"/>
      <c r="H12" s="95"/>
      <c r="I12" s="96">
        <v>1</v>
      </c>
      <c r="J12" s="193">
        <f t="shared" si="0"/>
        <v>0</v>
      </c>
      <c r="K12" s="80"/>
      <c r="L12" s="146"/>
      <c r="M12" s="146"/>
      <c r="N12" s="146"/>
      <c r="O12" s="146"/>
      <c r="P12" s="146"/>
      <c r="Q12" s="146"/>
      <c r="R12" s="146"/>
      <c r="S12" s="146"/>
      <c r="T12" s="146"/>
      <c r="U12" s="146"/>
      <c r="V12" s="146"/>
      <c r="W12" s="146"/>
      <c r="X12" s="146"/>
      <c r="Y12" s="146"/>
      <c r="Z12" s="146"/>
      <c r="AA12" s="146"/>
      <c r="AB12" s="146"/>
      <c r="AC12" s="146"/>
    </row>
    <row r="13" spans="1:29" s="77" customFormat="1" ht="21.95" customHeight="1">
      <c r="A13" s="146"/>
      <c r="B13" s="84">
        <v>6</v>
      </c>
      <c r="C13" s="321"/>
      <c r="D13" s="322"/>
      <c r="E13" s="323"/>
      <c r="F13" s="97"/>
      <c r="G13" s="95"/>
      <c r="H13" s="95"/>
      <c r="I13" s="96">
        <v>1</v>
      </c>
      <c r="J13" s="193">
        <f t="shared" si="0"/>
        <v>0</v>
      </c>
      <c r="K13" s="80"/>
      <c r="L13" s="146"/>
      <c r="M13" s="146"/>
      <c r="N13" s="146"/>
      <c r="O13" s="146"/>
      <c r="P13" s="146"/>
      <c r="Q13" s="146"/>
      <c r="R13" s="146"/>
      <c r="S13" s="146"/>
      <c r="T13" s="146"/>
      <c r="U13" s="146"/>
      <c r="V13" s="146"/>
      <c r="W13" s="146"/>
      <c r="X13" s="146"/>
      <c r="Y13" s="146"/>
      <c r="Z13" s="146"/>
      <c r="AA13" s="146"/>
      <c r="AB13" s="146"/>
      <c r="AC13" s="146"/>
    </row>
    <row r="14" spans="1:29" s="77" customFormat="1" ht="21.95" customHeight="1">
      <c r="A14" s="146"/>
      <c r="B14" s="84">
        <v>7</v>
      </c>
      <c r="C14" s="321"/>
      <c r="D14" s="322"/>
      <c r="E14" s="323"/>
      <c r="F14" s="97"/>
      <c r="G14" s="95"/>
      <c r="H14" s="95"/>
      <c r="I14" s="96">
        <v>1</v>
      </c>
      <c r="J14" s="193">
        <f t="shared" si="0"/>
        <v>0</v>
      </c>
      <c r="K14" s="80"/>
      <c r="L14" s="147"/>
      <c r="M14" s="146"/>
      <c r="N14" s="146"/>
      <c r="O14" s="146"/>
      <c r="P14" s="146"/>
      <c r="Q14" s="146"/>
      <c r="R14" s="146"/>
      <c r="S14" s="146"/>
      <c r="T14" s="146"/>
      <c r="U14" s="146"/>
      <c r="V14" s="146"/>
      <c r="W14" s="146"/>
      <c r="X14" s="146"/>
      <c r="Y14" s="146"/>
      <c r="Z14" s="146"/>
      <c r="AA14" s="146"/>
      <c r="AB14" s="146"/>
      <c r="AC14" s="146"/>
    </row>
    <row r="15" spans="1:29" s="77" customFormat="1" ht="21.95" customHeight="1">
      <c r="A15" s="146"/>
      <c r="B15" s="84">
        <v>8</v>
      </c>
      <c r="C15" s="321"/>
      <c r="D15" s="322"/>
      <c r="E15" s="323"/>
      <c r="F15" s="97"/>
      <c r="G15" s="95"/>
      <c r="H15" s="95"/>
      <c r="I15" s="96">
        <v>1</v>
      </c>
      <c r="J15" s="193">
        <f t="shared" si="0"/>
        <v>0</v>
      </c>
      <c r="K15" s="80"/>
      <c r="L15" s="147"/>
      <c r="M15" s="146"/>
      <c r="N15" s="146"/>
      <c r="O15" s="146"/>
      <c r="P15" s="146"/>
      <c r="Q15" s="146"/>
      <c r="R15" s="146"/>
      <c r="S15" s="146"/>
      <c r="T15" s="146"/>
      <c r="U15" s="146"/>
      <c r="V15" s="146"/>
      <c r="W15" s="146"/>
      <c r="X15" s="146"/>
      <c r="Y15" s="146"/>
      <c r="Z15" s="146"/>
      <c r="AA15" s="146"/>
      <c r="AB15" s="146"/>
      <c r="AC15" s="146"/>
    </row>
    <row r="16" spans="1:29" s="77" customFormat="1" ht="21.95" customHeight="1">
      <c r="A16" s="146"/>
      <c r="B16" s="84">
        <v>9</v>
      </c>
      <c r="C16" s="321"/>
      <c r="D16" s="322"/>
      <c r="E16" s="323"/>
      <c r="F16" s="97"/>
      <c r="G16" s="95"/>
      <c r="H16" s="95"/>
      <c r="I16" s="96">
        <v>1</v>
      </c>
      <c r="J16" s="193">
        <f t="shared" si="0"/>
        <v>0</v>
      </c>
      <c r="K16" s="80"/>
      <c r="L16" s="147"/>
      <c r="M16" s="146"/>
      <c r="N16" s="146"/>
      <c r="O16" s="146"/>
      <c r="P16" s="146"/>
      <c r="Q16" s="146"/>
      <c r="R16" s="146"/>
      <c r="S16" s="146"/>
      <c r="T16" s="146"/>
      <c r="U16" s="146"/>
      <c r="V16" s="146"/>
      <c r="W16" s="146"/>
      <c r="X16" s="146"/>
      <c r="Y16" s="146"/>
      <c r="Z16" s="146"/>
      <c r="AA16" s="146"/>
      <c r="AB16" s="146"/>
      <c r="AC16" s="146"/>
    </row>
    <row r="17" spans="1:29" s="77" customFormat="1" ht="17.25" customHeight="1">
      <c r="A17" s="146"/>
      <c r="B17" s="84">
        <v>10</v>
      </c>
      <c r="C17" s="324"/>
      <c r="D17" s="324"/>
      <c r="E17" s="324"/>
      <c r="F17" s="324"/>
      <c r="G17" s="324"/>
      <c r="H17" s="324"/>
      <c r="I17" s="208"/>
      <c r="J17" s="221">
        <f>SUM(J10:J16)</f>
        <v>0</v>
      </c>
      <c r="K17" s="80"/>
      <c r="L17" s="146"/>
      <c r="M17" s="146"/>
      <c r="N17" s="146"/>
      <c r="O17" s="146"/>
      <c r="P17" s="146"/>
      <c r="Q17" s="146"/>
      <c r="R17" s="146"/>
      <c r="S17" s="146"/>
      <c r="T17" s="146"/>
      <c r="U17" s="146"/>
      <c r="V17" s="146"/>
      <c r="W17" s="146"/>
      <c r="X17" s="146"/>
      <c r="Y17" s="146"/>
      <c r="Z17" s="146"/>
      <c r="AA17" s="146"/>
      <c r="AB17" s="146"/>
      <c r="AC17" s="146"/>
    </row>
    <row r="18" spans="1:29" s="77" customFormat="1" ht="28.5" customHeight="1">
      <c r="A18" s="146"/>
      <c r="B18" s="84"/>
      <c r="C18" s="88"/>
      <c r="D18" s="88"/>
      <c r="E18" s="81"/>
      <c r="F18" s="107"/>
      <c r="G18" s="106"/>
      <c r="H18" s="106"/>
      <c r="I18" s="81"/>
      <c r="J18" s="81"/>
      <c r="K18" s="80"/>
      <c r="L18" s="146"/>
      <c r="M18" s="146"/>
      <c r="N18" s="146"/>
      <c r="O18" s="146"/>
      <c r="P18" s="146"/>
      <c r="Q18" s="146"/>
      <c r="R18" s="146"/>
      <c r="S18" s="146"/>
      <c r="T18" s="146"/>
      <c r="U18" s="146"/>
      <c r="V18" s="146"/>
      <c r="W18" s="146"/>
      <c r="X18" s="146"/>
      <c r="Y18" s="146"/>
      <c r="Z18" s="146"/>
      <c r="AA18" s="146"/>
      <c r="AB18" s="146"/>
      <c r="AC18" s="146"/>
    </row>
    <row r="19" spans="1:29" s="77" customFormat="1" ht="16.5" customHeight="1">
      <c r="A19" s="146"/>
      <c r="B19" s="84"/>
      <c r="C19" s="317" t="s">
        <v>43</v>
      </c>
      <c r="D19" s="317"/>
      <c r="E19" s="325"/>
      <c r="F19" s="325"/>
      <c r="G19" s="325"/>
      <c r="H19" s="325"/>
      <c r="I19" s="307"/>
      <c r="J19" s="307"/>
      <c r="K19" s="80"/>
      <c r="L19" s="146"/>
      <c r="M19" s="146"/>
      <c r="N19" s="146"/>
      <c r="O19" s="146"/>
      <c r="P19" s="146"/>
      <c r="Q19" s="146"/>
      <c r="R19" s="146"/>
      <c r="S19" s="146"/>
      <c r="T19" s="146"/>
      <c r="U19" s="146"/>
      <c r="V19" s="146"/>
      <c r="W19" s="146"/>
      <c r="X19" s="146"/>
      <c r="Y19" s="146"/>
      <c r="Z19" s="146"/>
      <c r="AA19" s="146"/>
      <c r="AB19" s="146"/>
      <c r="AC19" s="146"/>
    </row>
    <row r="20" spans="1:29" s="77" customFormat="1" ht="51">
      <c r="A20" s="146"/>
      <c r="B20" s="84"/>
      <c r="C20" s="105" t="s">
        <v>24</v>
      </c>
      <c r="D20" s="103" t="s">
        <v>66</v>
      </c>
      <c r="E20" s="103" t="s">
        <v>42</v>
      </c>
      <c r="F20" s="104" t="s">
        <v>20</v>
      </c>
      <c r="G20" s="104" t="s">
        <v>78</v>
      </c>
      <c r="H20" s="103" t="s">
        <v>9</v>
      </c>
      <c r="I20" s="103" t="s">
        <v>12</v>
      </c>
      <c r="J20" s="103" t="s">
        <v>110</v>
      </c>
      <c r="K20" s="80"/>
      <c r="L20" s="146"/>
      <c r="M20" s="146"/>
      <c r="N20" s="146"/>
      <c r="O20" s="146"/>
      <c r="P20" s="146"/>
      <c r="Q20" s="146"/>
      <c r="R20" s="146"/>
      <c r="S20" s="146"/>
      <c r="T20" s="146"/>
      <c r="U20" s="146"/>
      <c r="V20" s="146"/>
      <c r="W20" s="146"/>
      <c r="X20" s="146"/>
      <c r="Y20" s="146"/>
      <c r="Z20" s="146"/>
      <c r="AA20" s="146"/>
      <c r="AB20" s="146"/>
      <c r="AC20" s="146"/>
    </row>
    <row r="21" spans="1:29" s="77" customFormat="1" ht="21.75" customHeight="1">
      <c r="A21" s="146"/>
      <c r="B21" s="84">
        <v>11</v>
      </c>
      <c r="C21" s="102" t="s">
        <v>41</v>
      </c>
      <c r="D21" s="99"/>
      <c r="E21" s="101"/>
      <c r="F21" s="97" t="s">
        <v>82</v>
      </c>
      <c r="G21" s="95"/>
      <c r="H21" s="95"/>
      <c r="I21" s="96">
        <v>1</v>
      </c>
      <c r="J21" s="193">
        <f>G21*H21*I21/1000</f>
        <v>0</v>
      </c>
      <c r="K21" s="80"/>
      <c r="L21" s="146"/>
      <c r="M21" s="146"/>
      <c r="N21" s="146"/>
      <c r="O21" s="146"/>
      <c r="P21" s="146"/>
      <c r="Q21" s="146"/>
      <c r="R21" s="146"/>
      <c r="S21" s="146"/>
      <c r="T21" s="146"/>
      <c r="U21" s="146"/>
      <c r="V21" s="146"/>
      <c r="W21" s="146"/>
      <c r="X21" s="146"/>
      <c r="Y21" s="146"/>
      <c r="Z21" s="146"/>
      <c r="AA21" s="146"/>
      <c r="AB21" s="146"/>
      <c r="AC21" s="146"/>
    </row>
    <row r="22" spans="1:29" s="77" customFormat="1" ht="21.75" customHeight="1">
      <c r="A22" s="146"/>
      <c r="B22" s="84">
        <v>12</v>
      </c>
      <c r="C22" s="100"/>
      <c r="D22" s="99"/>
      <c r="E22" s="98"/>
      <c r="F22" s="97"/>
      <c r="G22" s="95"/>
      <c r="H22" s="95"/>
      <c r="I22" s="96">
        <v>1</v>
      </c>
      <c r="J22" s="193">
        <f t="shared" ref="J22:J27" si="1">G22*H22*I22/1000</f>
        <v>0</v>
      </c>
      <c r="K22" s="80"/>
      <c r="L22" s="146"/>
      <c r="M22" s="146"/>
      <c r="N22" s="146"/>
      <c r="O22" s="146"/>
      <c r="P22" s="146"/>
      <c r="Q22" s="146"/>
      <c r="R22" s="146"/>
      <c r="S22" s="146"/>
      <c r="T22" s="146"/>
      <c r="U22" s="146"/>
      <c r="V22" s="146"/>
      <c r="W22" s="146"/>
      <c r="X22" s="146"/>
      <c r="Y22" s="146"/>
      <c r="Z22" s="146"/>
      <c r="AA22" s="146"/>
      <c r="AB22" s="146"/>
      <c r="AC22" s="146"/>
    </row>
    <row r="23" spans="1:29" s="77" customFormat="1" ht="21.75" customHeight="1">
      <c r="A23" s="146"/>
      <c r="B23" s="84">
        <v>13</v>
      </c>
      <c r="C23" s="100"/>
      <c r="D23" s="99"/>
      <c r="E23" s="98"/>
      <c r="F23" s="97"/>
      <c r="G23" s="95"/>
      <c r="H23" s="95"/>
      <c r="I23" s="96">
        <v>1</v>
      </c>
      <c r="J23" s="193">
        <f t="shared" si="1"/>
        <v>0</v>
      </c>
      <c r="K23" s="80"/>
      <c r="L23" s="146"/>
      <c r="M23" s="146"/>
      <c r="N23" s="146"/>
      <c r="O23" s="146"/>
      <c r="P23" s="146"/>
      <c r="Q23" s="146"/>
      <c r="R23" s="146"/>
      <c r="S23" s="146"/>
      <c r="T23" s="146"/>
      <c r="U23" s="146"/>
      <c r="V23" s="146"/>
      <c r="W23" s="146"/>
      <c r="X23" s="146"/>
      <c r="Y23" s="146"/>
      <c r="Z23" s="146"/>
      <c r="AA23" s="146"/>
      <c r="AB23" s="146"/>
      <c r="AC23" s="146"/>
    </row>
    <row r="24" spans="1:29" s="77" customFormat="1" ht="21.75" customHeight="1">
      <c r="A24" s="146"/>
      <c r="B24" s="84">
        <v>14</v>
      </c>
      <c r="C24" s="100"/>
      <c r="D24" s="99"/>
      <c r="E24" s="98"/>
      <c r="F24" s="97"/>
      <c r="G24" s="95"/>
      <c r="H24" s="95"/>
      <c r="I24" s="96">
        <v>1</v>
      </c>
      <c r="J24" s="193">
        <f t="shared" si="1"/>
        <v>0</v>
      </c>
      <c r="K24" s="80"/>
      <c r="L24" s="147"/>
      <c r="M24" s="146"/>
      <c r="N24" s="146"/>
      <c r="O24" s="146"/>
      <c r="P24" s="146"/>
      <c r="Q24" s="146"/>
      <c r="R24" s="146"/>
      <c r="S24" s="146"/>
      <c r="T24" s="146"/>
      <c r="U24" s="146"/>
      <c r="V24" s="146"/>
      <c r="W24" s="146"/>
      <c r="X24" s="146"/>
      <c r="Y24" s="146"/>
      <c r="Z24" s="146"/>
      <c r="AA24" s="146"/>
      <c r="AB24" s="146"/>
      <c r="AC24" s="146"/>
    </row>
    <row r="25" spans="1:29" s="77" customFormat="1" ht="21.75" customHeight="1">
      <c r="A25" s="146"/>
      <c r="B25" s="84">
        <v>15</v>
      </c>
      <c r="C25" s="100"/>
      <c r="D25" s="99"/>
      <c r="E25" s="98"/>
      <c r="F25" s="97"/>
      <c r="G25" s="95"/>
      <c r="H25" s="95"/>
      <c r="I25" s="96">
        <v>1</v>
      </c>
      <c r="J25" s="193">
        <f t="shared" si="1"/>
        <v>0</v>
      </c>
      <c r="K25" s="80"/>
      <c r="L25" s="146"/>
      <c r="M25" s="146"/>
      <c r="N25" s="146"/>
      <c r="O25" s="146"/>
      <c r="P25" s="146"/>
      <c r="Q25" s="146"/>
      <c r="R25" s="146"/>
      <c r="S25" s="146"/>
      <c r="T25" s="146"/>
      <c r="U25" s="146"/>
      <c r="V25" s="146"/>
      <c r="W25" s="146"/>
      <c r="X25" s="146"/>
      <c r="Y25" s="146"/>
      <c r="Z25" s="146"/>
      <c r="AA25" s="146"/>
      <c r="AB25" s="146"/>
      <c r="AC25" s="146"/>
    </row>
    <row r="26" spans="1:29" s="77" customFormat="1" ht="21.75" customHeight="1">
      <c r="A26" s="146"/>
      <c r="B26" s="84">
        <v>16</v>
      </c>
      <c r="C26" s="100"/>
      <c r="D26" s="99"/>
      <c r="E26" s="98"/>
      <c r="F26" s="97"/>
      <c r="G26" s="95"/>
      <c r="H26" s="95"/>
      <c r="I26" s="96">
        <v>1</v>
      </c>
      <c r="J26" s="193">
        <f t="shared" si="1"/>
        <v>0</v>
      </c>
      <c r="K26" s="80"/>
      <c r="L26" s="146"/>
      <c r="M26" s="146"/>
      <c r="N26" s="146"/>
      <c r="O26" s="146"/>
      <c r="P26" s="146"/>
      <c r="Q26" s="146"/>
      <c r="R26" s="146"/>
      <c r="S26" s="146"/>
      <c r="T26" s="146"/>
      <c r="U26" s="146"/>
      <c r="V26" s="146"/>
      <c r="W26" s="146"/>
      <c r="X26" s="146"/>
      <c r="Y26" s="146"/>
      <c r="Z26" s="146"/>
      <c r="AA26" s="146"/>
      <c r="AB26" s="146"/>
      <c r="AC26" s="146"/>
    </row>
    <row r="27" spans="1:29" s="77" customFormat="1" ht="21.75" customHeight="1">
      <c r="A27" s="146"/>
      <c r="B27" s="84">
        <v>17</v>
      </c>
      <c r="C27" s="173"/>
      <c r="D27" s="99"/>
      <c r="E27" s="98"/>
      <c r="F27" s="97"/>
      <c r="G27" s="95"/>
      <c r="H27" s="95"/>
      <c r="I27" s="96">
        <v>1</v>
      </c>
      <c r="J27" s="193">
        <f t="shared" si="1"/>
        <v>0</v>
      </c>
      <c r="K27" s="80"/>
      <c r="L27" s="146"/>
      <c r="M27" s="146"/>
      <c r="N27" s="146"/>
      <c r="O27" s="146"/>
      <c r="P27" s="146"/>
      <c r="Q27" s="146"/>
      <c r="R27" s="146"/>
      <c r="S27" s="146"/>
      <c r="T27" s="146"/>
      <c r="U27" s="146"/>
      <c r="V27" s="146"/>
      <c r="W27" s="146"/>
      <c r="X27" s="146"/>
      <c r="Y27" s="146"/>
      <c r="Z27" s="146"/>
      <c r="AA27" s="146"/>
      <c r="AB27" s="146"/>
      <c r="AC27" s="146"/>
    </row>
    <row r="28" spans="1:29" s="77" customFormat="1" ht="17.25" customHeight="1">
      <c r="A28" s="146"/>
      <c r="B28" s="84">
        <v>18</v>
      </c>
      <c r="C28" s="207"/>
      <c r="D28" s="207"/>
      <c r="E28" s="207"/>
      <c r="F28" s="207"/>
      <c r="G28" s="207"/>
      <c r="H28" s="207"/>
      <c r="I28" s="208"/>
      <c r="J28" s="221">
        <f>SUM(J21:J27)</f>
        <v>0</v>
      </c>
      <c r="K28" s="80"/>
      <c r="L28" s="146"/>
      <c r="M28" s="146"/>
      <c r="N28" s="146"/>
      <c r="O28" s="146"/>
      <c r="P28" s="146"/>
      <c r="Q28" s="146"/>
      <c r="R28" s="146"/>
      <c r="S28" s="146"/>
      <c r="T28" s="146"/>
      <c r="U28" s="146"/>
      <c r="V28" s="146"/>
      <c r="W28" s="146"/>
      <c r="X28" s="146"/>
      <c r="Y28" s="146"/>
      <c r="Z28" s="146"/>
      <c r="AA28" s="146"/>
      <c r="AB28" s="146"/>
      <c r="AC28" s="146"/>
    </row>
    <row r="29" spans="1:29" s="77" customFormat="1" ht="17.25" customHeight="1">
      <c r="A29" s="146"/>
      <c r="B29" s="84"/>
      <c r="C29" s="207"/>
      <c r="D29" s="207"/>
      <c r="E29" s="207"/>
      <c r="F29" s="207"/>
      <c r="G29" s="207"/>
      <c r="H29" s="207"/>
      <c r="I29" s="208"/>
      <c r="J29" s="206"/>
      <c r="K29" s="80"/>
      <c r="L29" s="146"/>
      <c r="M29" s="146"/>
      <c r="N29" s="146"/>
      <c r="O29" s="146"/>
      <c r="P29" s="146"/>
      <c r="Q29" s="146"/>
      <c r="R29" s="146"/>
      <c r="S29" s="146"/>
      <c r="T29" s="146"/>
      <c r="U29" s="146"/>
      <c r="V29" s="146"/>
      <c r="W29" s="146"/>
      <c r="X29" s="146"/>
      <c r="Y29" s="146"/>
      <c r="Z29" s="146"/>
      <c r="AA29" s="146"/>
      <c r="AB29" s="146"/>
      <c r="AC29" s="146"/>
    </row>
    <row r="30" spans="1:29" s="77" customFormat="1" ht="20.25" customHeight="1">
      <c r="A30" s="146"/>
      <c r="B30" s="84">
        <v>19</v>
      </c>
      <c r="C30" s="338" t="s">
        <v>95</v>
      </c>
      <c r="D30" s="339"/>
      <c r="E30" s="339"/>
      <c r="F30" s="339"/>
      <c r="G30" s="339"/>
      <c r="H30" s="339"/>
      <c r="I30" s="340"/>
      <c r="J30" s="116">
        <f>+J17-J28</f>
        <v>0</v>
      </c>
      <c r="K30" s="80"/>
      <c r="L30" s="146"/>
      <c r="M30" s="146"/>
      <c r="N30" s="146"/>
      <c r="O30" s="146"/>
      <c r="P30" s="146"/>
      <c r="Q30" s="146"/>
      <c r="R30" s="146"/>
      <c r="S30" s="146"/>
      <c r="T30" s="146"/>
      <c r="U30" s="146"/>
      <c r="V30" s="146"/>
      <c r="W30" s="146"/>
      <c r="X30" s="146"/>
      <c r="Y30" s="146"/>
      <c r="Z30" s="146"/>
      <c r="AA30" s="146"/>
      <c r="AB30" s="146"/>
      <c r="AC30" s="146"/>
    </row>
    <row r="31" spans="1:29" s="77" customFormat="1" ht="35.25" customHeight="1">
      <c r="A31" s="146"/>
      <c r="B31" s="84">
        <v>20</v>
      </c>
      <c r="C31" s="314" t="s">
        <v>39</v>
      </c>
      <c r="D31" s="315"/>
      <c r="E31" s="315"/>
      <c r="F31" s="315"/>
      <c r="G31" s="315"/>
      <c r="H31" s="315"/>
      <c r="I31" s="316"/>
      <c r="J31" s="209">
        <v>15</v>
      </c>
      <c r="K31" s="80"/>
      <c r="L31" s="146"/>
      <c r="M31" s="146"/>
      <c r="N31" s="146"/>
      <c r="O31" s="146"/>
      <c r="P31" s="146"/>
      <c r="Q31" s="146"/>
      <c r="R31" s="146"/>
      <c r="S31" s="146"/>
      <c r="T31" s="146"/>
      <c r="U31" s="146"/>
      <c r="V31" s="146"/>
      <c r="W31" s="146"/>
      <c r="X31" s="146"/>
      <c r="Y31" s="146"/>
      <c r="Z31" s="146"/>
      <c r="AA31" s="146"/>
      <c r="AB31" s="146"/>
      <c r="AC31" s="146"/>
    </row>
    <row r="32" spans="1:29" s="77" customFormat="1" ht="20.25" customHeight="1">
      <c r="A32" s="146"/>
      <c r="B32" s="84">
        <v>21</v>
      </c>
      <c r="C32" s="303" t="s">
        <v>96</v>
      </c>
      <c r="D32" s="304"/>
      <c r="E32" s="304"/>
      <c r="F32" s="304"/>
      <c r="G32" s="304"/>
      <c r="H32" s="304"/>
      <c r="I32" s="305"/>
      <c r="J32" s="210">
        <f>J30*0.436*J31/1000</f>
        <v>0</v>
      </c>
      <c r="K32" s="80"/>
      <c r="L32" s="147"/>
      <c r="M32" s="146"/>
      <c r="N32" s="146"/>
      <c r="O32" s="146"/>
      <c r="P32" s="146"/>
      <c r="Q32" s="146"/>
      <c r="R32" s="146"/>
      <c r="S32" s="146"/>
      <c r="T32" s="146"/>
      <c r="U32" s="146"/>
      <c r="V32" s="146"/>
      <c r="W32" s="146"/>
      <c r="X32" s="146"/>
      <c r="Y32" s="146"/>
      <c r="Z32" s="146"/>
      <c r="AA32" s="146"/>
      <c r="AB32" s="146"/>
      <c r="AC32" s="146"/>
    </row>
    <row r="33" spans="1:29" ht="40.5" customHeight="1">
      <c r="A33" s="142"/>
      <c r="B33" s="84"/>
      <c r="C33" s="94" t="s">
        <v>3</v>
      </c>
      <c r="D33" s="93"/>
      <c r="E33" s="91"/>
      <c r="F33" s="92"/>
      <c r="G33" s="92"/>
      <c r="H33" s="92"/>
      <c r="I33" s="91"/>
      <c r="J33" s="91"/>
      <c r="K33" s="89"/>
      <c r="L33" s="148"/>
      <c r="M33" s="142"/>
      <c r="N33" s="142"/>
      <c r="O33" s="142"/>
      <c r="P33" s="142"/>
      <c r="Q33" s="142"/>
      <c r="R33" s="142"/>
      <c r="S33" s="142"/>
      <c r="T33" s="142"/>
      <c r="U33" s="142"/>
      <c r="V33" s="142"/>
      <c r="W33" s="142"/>
      <c r="X33" s="142"/>
      <c r="Y33" s="142"/>
      <c r="Z33" s="142"/>
      <c r="AA33" s="142"/>
      <c r="AB33" s="142"/>
      <c r="AC33" s="142"/>
    </row>
    <row r="34" spans="1:29" s="77" customFormat="1" ht="18.75" customHeight="1">
      <c r="A34" s="146"/>
      <c r="B34" s="84">
        <v>22</v>
      </c>
      <c r="C34" s="306" t="s">
        <v>111</v>
      </c>
      <c r="D34" s="307"/>
      <c r="E34" s="307"/>
      <c r="F34" s="308">
        <f>SUM(E21:E27)</f>
        <v>0</v>
      </c>
      <c r="G34" s="308"/>
      <c r="H34" s="90"/>
      <c r="I34" s="83"/>
      <c r="J34" s="83"/>
      <c r="K34" s="89"/>
      <c r="L34" s="146"/>
      <c r="M34" s="146"/>
      <c r="N34" s="146"/>
      <c r="O34" s="146"/>
      <c r="P34" s="146"/>
      <c r="Q34" s="146"/>
      <c r="R34" s="146"/>
      <c r="S34" s="146"/>
      <c r="T34" s="146"/>
      <c r="U34" s="146"/>
      <c r="V34" s="146"/>
      <c r="W34" s="146"/>
      <c r="X34" s="146"/>
      <c r="Y34" s="146"/>
      <c r="Z34" s="146"/>
      <c r="AA34" s="146"/>
      <c r="AB34" s="146"/>
      <c r="AC34" s="146"/>
    </row>
    <row r="35" spans="1:29" s="77" customFormat="1" ht="18.75" customHeight="1">
      <c r="A35" s="146"/>
      <c r="B35" s="84">
        <v>23</v>
      </c>
      <c r="C35" s="306" t="s">
        <v>101</v>
      </c>
      <c r="D35" s="307"/>
      <c r="E35" s="307"/>
      <c r="F35" s="309"/>
      <c r="G35" s="309"/>
      <c r="H35" s="90"/>
      <c r="I35" s="83"/>
      <c r="J35" s="83"/>
      <c r="K35" s="89"/>
      <c r="L35" s="146"/>
      <c r="M35" s="146"/>
      <c r="N35" s="146"/>
      <c r="O35" s="146"/>
      <c r="P35" s="146"/>
      <c r="Q35" s="146"/>
      <c r="R35" s="146"/>
      <c r="S35" s="146"/>
      <c r="T35" s="146"/>
      <c r="U35" s="146"/>
      <c r="V35" s="146"/>
      <c r="W35" s="146"/>
      <c r="X35" s="146"/>
      <c r="Y35" s="146"/>
      <c r="Z35" s="146"/>
      <c r="AA35" s="146"/>
      <c r="AB35" s="146"/>
      <c r="AC35" s="146"/>
    </row>
    <row r="36" spans="1:29" s="77" customFormat="1" ht="18.75" customHeight="1">
      <c r="A36" s="146"/>
      <c r="B36" s="84">
        <v>24</v>
      </c>
      <c r="C36" s="310" t="s">
        <v>112</v>
      </c>
      <c r="D36" s="311"/>
      <c r="E36" s="312"/>
      <c r="F36" s="313">
        <f>F35+F34</f>
        <v>0</v>
      </c>
      <c r="G36" s="313"/>
      <c r="H36" s="90"/>
      <c r="I36" s="83"/>
      <c r="J36" s="83"/>
      <c r="K36" s="89"/>
      <c r="L36" s="146"/>
      <c r="M36" s="146"/>
      <c r="N36" s="146"/>
      <c r="O36" s="146"/>
      <c r="P36" s="146"/>
      <c r="Q36" s="146"/>
      <c r="R36" s="146"/>
      <c r="S36" s="146"/>
      <c r="T36" s="146"/>
      <c r="U36" s="146"/>
      <c r="V36" s="146"/>
      <c r="W36" s="146"/>
      <c r="X36" s="146"/>
      <c r="Y36" s="146"/>
      <c r="Z36" s="146"/>
      <c r="AA36" s="146"/>
      <c r="AB36" s="146"/>
      <c r="AC36" s="146"/>
    </row>
    <row r="37" spans="1:29" s="77" customFormat="1" ht="22.5" customHeight="1">
      <c r="A37" s="146"/>
      <c r="B37" s="84"/>
      <c r="C37" s="88"/>
      <c r="D37" s="88"/>
      <c r="E37" s="81"/>
      <c r="F37" s="87"/>
      <c r="G37" s="86"/>
      <c r="H37" s="86"/>
      <c r="I37" s="81"/>
      <c r="J37" s="81"/>
      <c r="K37" s="80"/>
      <c r="L37" s="146"/>
      <c r="M37" s="146"/>
      <c r="N37" s="146"/>
      <c r="O37" s="146"/>
      <c r="P37" s="146"/>
      <c r="Q37" s="146"/>
      <c r="R37" s="146"/>
      <c r="S37" s="146"/>
      <c r="T37" s="146"/>
      <c r="U37" s="146"/>
      <c r="V37" s="146"/>
      <c r="W37" s="146"/>
      <c r="X37" s="146"/>
      <c r="Y37" s="146"/>
      <c r="Z37" s="146"/>
      <c r="AA37" s="146"/>
      <c r="AB37" s="146"/>
      <c r="AC37" s="146"/>
    </row>
    <row r="38" spans="1:29" s="77" customFormat="1" ht="15.75">
      <c r="A38" s="146"/>
      <c r="B38" s="84" t="s">
        <v>11</v>
      </c>
      <c r="C38" s="83" t="s">
        <v>14</v>
      </c>
      <c r="D38" s="88"/>
      <c r="E38" s="81"/>
      <c r="F38" s="87"/>
      <c r="G38" s="86"/>
      <c r="H38" s="86"/>
      <c r="I38" s="82"/>
      <c r="J38" s="85"/>
      <c r="K38" s="80"/>
      <c r="L38" s="146"/>
      <c r="M38" s="146"/>
      <c r="N38" s="146"/>
      <c r="O38" s="146"/>
      <c r="P38" s="146"/>
      <c r="Q38" s="146"/>
      <c r="R38" s="146"/>
      <c r="S38" s="146"/>
      <c r="T38" s="146"/>
      <c r="U38" s="146"/>
      <c r="V38" s="146"/>
      <c r="W38" s="146"/>
      <c r="X38" s="146"/>
      <c r="Y38" s="146"/>
      <c r="Z38" s="146"/>
      <c r="AA38" s="146"/>
      <c r="AB38" s="146"/>
      <c r="AC38" s="146"/>
    </row>
    <row r="39" spans="1:29" s="77" customFormat="1" ht="15" customHeight="1">
      <c r="A39" s="146"/>
      <c r="B39" s="84" t="s">
        <v>13</v>
      </c>
      <c r="C39" s="58" t="s">
        <v>71</v>
      </c>
      <c r="D39" s="83"/>
      <c r="E39" s="81"/>
      <c r="F39" s="82"/>
      <c r="G39" s="82" t="s">
        <v>57</v>
      </c>
      <c r="H39" s="82"/>
      <c r="I39" s="81"/>
      <c r="J39" s="81"/>
      <c r="K39" s="80"/>
      <c r="L39" s="149"/>
      <c r="M39" s="146"/>
      <c r="N39" s="146"/>
      <c r="O39" s="146"/>
      <c r="P39" s="146"/>
      <c r="Q39" s="146"/>
      <c r="R39" s="146"/>
      <c r="S39" s="146"/>
      <c r="T39" s="146"/>
      <c r="U39" s="146"/>
      <c r="V39" s="146"/>
      <c r="W39" s="146"/>
      <c r="X39" s="146"/>
      <c r="Y39" s="146"/>
      <c r="Z39" s="146"/>
      <c r="AA39" s="146"/>
      <c r="AB39" s="146"/>
      <c r="AC39" s="146"/>
    </row>
    <row r="40" spans="1:29" s="77" customFormat="1" ht="54" customHeight="1" thickBot="1">
      <c r="A40" s="146"/>
      <c r="B40" s="79"/>
      <c r="C40" s="236" t="str">
        <f>Erläuterung!D13</f>
        <v>4.2.7 Maßnahmen zur klimafreundlichen Abwasserbewirtschaftung - c) Einsatz effizienter Querschnittstechnologien - Version 2403_V5</v>
      </c>
      <c r="D40" s="236"/>
      <c r="E40" s="236"/>
      <c r="F40" s="236"/>
      <c r="G40" s="236"/>
      <c r="H40" s="236"/>
      <c r="I40" s="236"/>
      <c r="J40" s="236"/>
      <c r="K40" s="78"/>
      <c r="L40" s="146"/>
      <c r="M40" s="146"/>
      <c r="N40" s="146"/>
      <c r="O40" s="146"/>
      <c r="P40" s="146"/>
      <c r="Q40" s="146"/>
      <c r="R40" s="146"/>
      <c r="S40" s="146"/>
      <c r="T40" s="146"/>
      <c r="U40" s="146"/>
      <c r="V40" s="146"/>
      <c r="W40" s="146"/>
      <c r="X40" s="146"/>
      <c r="Y40" s="146"/>
      <c r="Z40" s="146"/>
      <c r="AA40" s="146"/>
      <c r="AB40" s="146"/>
      <c r="AC40" s="146"/>
    </row>
    <row r="41" spans="1:29">
      <c r="A41" s="142"/>
      <c r="B41" s="143"/>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row>
    <row r="42" spans="1:29">
      <c r="A42" s="142"/>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29">
      <c r="A43" s="142"/>
      <c r="B43" s="143"/>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29">
      <c r="A44" s="142"/>
      <c r="B44" s="143"/>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29">
      <c r="A45" s="142"/>
      <c r="B45" s="143"/>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row r="46" spans="1:29">
      <c r="A46" s="142"/>
      <c r="B46" s="143"/>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row>
    <row r="47" spans="1:29">
      <c r="A47" s="142"/>
      <c r="B47" s="143"/>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row>
    <row r="48" spans="1:29">
      <c r="A48" s="142"/>
      <c r="B48" s="143"/>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row>
    <row r="49" spans="1:29">
      <c r="A49" s="142"/>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row>
    <row r="50" spans="1:29">
      <c r="A50" s="142"/>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row>
    <row r="51" spans="1:29">
      <c r="A51" s="142"/>
      <c r="B51" s="143"/>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row>
    <row r="52" spans="1:29">
      <c r="A52" s="142"/>
      <c r="B52" s="143"/>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row>
    <row r="53" spans="1:29">
      <c r="A53" s="142"/>
      <c r="B53" s="143"/>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row>
    <row r="54" spans="1:29">
      <c r="A54" s="142"/>
      <c r="B54" s="143"/>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row>
    <row r="55" spans="1:29">
      <c r="A55" s="142"/>
      <c r="B55" s="143"/>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row>
    <row r="56" spans="1:29">
      <c r="A56" s="142"/>
      <c r="B56" s="143"/>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row>
    <row r="57" spans="1:29">
      <c r="A57" s="142"/>
      <c r="B57" s="143"/>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row>
    <row r="58" spans="1:29">
      <c r="A58" s="142"/>
      <c r="B58" s="143"/>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row>
    <row r="59" spans="1:29">
      <c r="A59" s="142"/>
      <c r="B59" s="143"/>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row>
    <row r="60" spans="1:29">
      <c r="A60" s="142"/>
      <c r="B60" s="143"/>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row>
    <row r="61" spans="1:29">
      <c r="A61" s="142"/>
      <c r="B61" s="143"/>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row>
    <row r="62" spans="1:29">
      <c r="A62" s="142"/>
      <c r="B62" s="143"/>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row>
    <row r="63" spans="1:29">
      <c r="A63" s="142"/>
      <c r="B63" s="143"/>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row>
    <row r="64" spans="1:29">
      <c r="A64" s="142"/>
      <c r="B64" s="143"/>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row>
    <row r="65" spans="1:29">
      <c r="A65" s="142"/>
      <c r="B65" s="143"/>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row>
    <row r="66" spans="1:29">
      <c r="A66" s="142"/>
      <c r="B66" s="143"/>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row>
    <row r="67" spans="1:29">
      <c r="A67" s="142"/>
      <c r="B67" s="143"/>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row>
    <row r="68" spans="1:29">
      <c r="A68" s="142"/>
      <c r="B68" s="143"/>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row>
    <row r="69" spans="1:29">
      <c r="A69" s="142"/>
      <c r="B69" s="143"/>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29">
      <c r="A70" s="142"/>
      <c r="B70" s="143"/>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row>
    <row r="71" spans="1:29">
      <c r="A71" s="142"/>
      <c r="B71" s="143"/>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row>
    <row r="72" spans="1:29">
      <c r="A72" s="142"/>
      <c r="B72" s="143"/>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row>
    <row r="73" spans="1:29">
      <c r="A73" s="142"/>
      <c r="B73" s="143"/>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row>
    <row r="74" spans="1:29">
      <c r="A74" s="142"/>
      <c r="B74" s="143"/>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row>
    <row r="75" spans="1:29">
      <c r="A75" s="142"/>
      <c r="B75" s="143"/>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row>
    <row r="76" spans="1:29">
      <c r="A76" s="142"/>
      <c r="B76" s="143"/>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row>
    <row r="77" spans="1:29">
      <c r="A77" s="142"/>
      <c r="B77" s="143"/>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row>
    <row r="78" spans="1:29">
      <c r="A78" s="142"/>
      <c r="B78" s="143"/>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row>
    <row r="79" spans="1:29">
      <c r="A79" s="142"/>
      <c r="B79" s="143"/>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row>
    <row r="80" spans="1:29">
      <c r="A80" s="142"/>
      <c r="B80" s="143"/>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row>
    <row r="81" spans="1:29">
      <c r="A81" s="142"/>
      <c r="B81" s="143"/>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row>
    <row r="82" spans="1:29">
      <c r="A82" s="142"/>
      <c r="B82" s="143"/>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row>
    <row r="83" spans="1:29">
      <c r="A83" s="142"/>
      <c r="B83" s="143"/>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row>
    <row r="84" spans="1:29">
      <c r="A84" s="142"/>
      <c r="B84" s="143"/>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row>
    <row r="85" spans="1:29">
      <c r="A85" s="142"/>
      <c r="B85" s="143"/>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row>
    <row r="86" spans="1:29">
      <c r="A86" s="142"/>
      <c r="B86" s="143"/>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row>
    <row r="87" spans="1:29">
      <c r="A87" s="142"/>
      <c r="B87" s="143"/>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row>
    <row r="88" spans="1:29">
      <c r="A88" s="142"/>
      <c r="B88" s="143"/>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row>
    <row r="89" spans="1:29">
      <c r="A89" s="142"/>
      <c r="B89" s="143"/>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row>
    <row r="90" spans="1:29">
      <c r="A90" s="142"/>
      <c r="B90" s="143"/>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row>
    <row r="91" spans="1:29">
      <c r="A91" s="142"/>
      <c r="B91" s="143"/>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row>
    <row r="92" spans="1:29">
      <c r="A92" s="142"/>
      <c r="B92" s="143"/>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row>
    <row r="93" spans="1:29">
      <c r="A93" s="142"/>
      <c r="B93" s="143"/>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row>
    <row r="94" spans="1:29">
      <c r="A94" s="142"/>
      <c r="B94" s="143"/>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row>
    <row r="95" spans="1:29">
      <c r="A95" s="142"/>
      <c r="B95" s="143"/>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row>
    <row r="96" spans="1:29">
      <c r="A96" s="142"/>
      <c r="B96" s="143"/>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row>
    <row r="97" spans="1:29">
      <c r="A97" s="142"/>
      <c r="B97" s="143"/>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row>
    <row r="98" spans="1:29">
      <c r="A98" s="142"/>
      <c r="B98" s="143"/>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row>
    <row r="99" spans="1:29">
      <c r="A99" s="142"/>
      <c r="B99" s="143"/>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row>
    <row r="100" spans="1:29">
      <c r="A100" s="142"/>
      <c r="B100" s="143"/>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t="s">
        <v>57</v>
      </c>
    </row>
  </sheetData>
  <sheetProtection password="C730" sheet="1" selectLockedCells="1"/>
  <mergeCells count="27">
    <mergeCell ref="C19:J19"/>
    <mergeCell ref="F34:G34"/>
    <mergeCell ref="F35:G35"/>
    <mergeCell ref="C30:I30"/>
    <mergeCell ref="C31:I31"/>
    <mergeCell ref="C32:I32"/>
    <mergeCell ref="C8:J8"/>
    <mergeCell ref="C2:H2"/>
    <mergeCell ref="C3:J3"/>
    <mergeCell ref="C5:D5"/>
    <mergeCell ref="C17:H17"/>
    <mergeCell ref="C16:E16"/>
    <mergeCell ref="F5:J5"/>
    <mergeCell ref="C11:E11"/>
    <mergeCell ref="C14:E14"/>
    <mergeCell ref="C15:E15"/>
    <mergeCell ref="C6:D6"/>
    <mergeCell ref="F6:J6"/>
    <mergeCell ref="C9:E9"/>
    <mergeCell ref="C10:E10"/>
    <mergeCell ref="C12:E12"/>
    <mergeCell ref="C13:E13"/>
    <mergeCell ref="C40:J40"/>
    <mergeCell ref="C35:E35"/>
    <mergeCell ref="C36:E36"/>
    <mergeCell ref="C34:E34"/>
    <mergeCell ref="F36:G36"/>
  </mergeCells>
  <conditionalFormatting sqref="H10 H14:H16">
    <cfRule type="cellIs" dxfId="11" priority="9" stopIfTrue="1" operator="greaterThan">
      <formula>8760</formula>
    </cfRule>
  </conditionalFormatting>
  <conditionalFormatting sqref="I10:I16">
    <cfRule type="cellIs" dxfId="10" priority="7" operator="greaterThan">
      <formula>1</formula>
    </cfRule>
    <cfRule type="cellIs" dxfId="9" priority="8" operator="lessThanOrEqual">
      <formula>0</formula>
    </cfRule>
  </conditionalFormatting>
  <conditionalFormatting sqref="I21:I27">
    <cfRule type="cellIs" dxfId="8" priority="5" operator="greaterThan">
      <formula>1</formula>
    </cfRule>
    <cfRule type="cellIs" dxfId="7" priority="6" operator="lessThanOrEqual">
      <formula>0</formula>
    </cfRule>
  </conditionalFormatting>
  <conditionalFormatting sqref="H11:H13">
    <cfRule type="cellIs" dxfId="6" priority="4" stopIfTrue="1" operator="greaterThan">
      <formula>8760</formula>
    </cfRule>
  </conditionalFormatting>
  <conditionalFormatting sqref="H21:H23">
    <cfRule type="cellIs" dxfId="5" priority="3" stopIfTrue="1" operator="greaterThan">
      <formula>8760</formula>
    </cfRule>
  </conditionalFormatting>
  <conditionalFormatting sqref="H24">
    <cfRule type="cellIs" dxfId="4" priority="2" stopIfTrue="1" operator="greaterThan">
      <formula>8760</formula>
    </cfRule>
  </conditionalFormatting>
  <dataValidations count="1">
    <dataValidation type="list" allowBlank="1" showInputMessage="1" showErrorMessage="1" sqref="F10:F16 F21:F27">
      <formula1>"bitte eintragen,Tag,Nacht,ganztägig"</formula1>
    </dataValidation>
  </dataValidations>
  <pageMargins left="0.59055118110236227" right="0.39370078740157483" top="0.39370078740157483" bottom="0.39370078740157483" header="0.51181102362204722" footer="0.51181102362204722"/>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59999389629810485"/>
  </sheetPr>
  <dimension ref="A1:AC100"/>
  <sheetViews>
    <sheetView showGridLines="0" showRowColHeaders="0" zoomScaleNormal="100" zoomScaleSheetLayoutView="100" workbookViewId="0">
      <selection activeCell="J10" sqref="J10"/>
    </sheetView>
  </sheetViews>
  <sheetFormatPr baseColWidth="10" defaultColWidth="10.85546875" defaultRowHeight="12.75"/>
  <cols>
    <col min="1" max="1" width="3.140625" style="112" customWidth="1"/>
    <col min="2" max="2" width="2.85546875" style="112" bestFit="1" customWidth="1"/>
    <col min="3" max="8" width="10.85546875" style="112"/>
    <col min="9" max="9" width="14" style="112" customWidth="1"/>
    <col min="10" max="10" width="23.42578125" style="112" customWidth="1"/>
    <col min="11" max="11" width="11.85546875" style="112" customWidth="1"/>
    <col min="12" max="16384" width="10.85546875" style="112"/>
  </cols>
  <sheetData>
    <row r="1" spans="1:29" ht="13.5" customHeight="1" thickBot="1">
      <c r="A1" s="150" t="s">
        <v>57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29" ht="77.25" customHeight="1">
      <c r="A2" s="150"/>
      <c r="B2" s="111"/>
      <c r="C2" s="349" t="s">
        <v>83</v>
      </c>
      <c r="D2" s="329"/>
      <c r="E2" s="329"/>
      <c r="F2" s="329"/>
      <c r="G2" s="329"/>
      <c r="H2" s="329"/>
      <c r="I2" s="110"/>
      <c r="J2" s="110"/>
      <c r="K2" s="109"/>
      <c r="L2" s="150"/>
      <c r="M2" s="150"/>
      <c r="N2" s="150"/>
      <c r="O2" s="150"/>
      <c r="P2" s="150"/>
      <c r="Q2" s="150"/>
      <c r="R2" s="150"/>
      <c r="S2" s="150"/>
      <c r="T2" s="150"/>
      <c r="U2" s="150"/>
      <c r="V2" s="150"/>
      <c r="W2" s="150"/>
      <c r="X2" s="150"/>
      <c r="Y2" s="150"/>
      <c r="Z2" s="150"/>
      <c r="AA2" s="150"/>
      <c r="AB2" s="150"/>
      <c r="AC2" s="150"/>
    </row>
    <row r="3" spans="1:29" ht="15.75" customHeight="1">
      <c r="A3" s="150"/>
      <c r="B3" s="84"/>
      <c r="C3" s="350"/>
      <c r="D3" s="350"/>
      <c r="E3" s="351"/>
      <c r="F3" s="351"/>
      <c r="G3" s="351"/>
      <c r="H3" s="351"/>
      <c r="I3" s="352"/>
      <c r="J3" s="352"/>
      <c r="K3" s="89"/>
      <c r="L3" s="150"/>
      <c r="M3" s="150"/>
      <c r="N3" s="150"/>
      <c r="O3" s="150"/>
      <c r="P3" s="150"/>
      <c r="Q3" s="150"/>
      <c r="R3" s="150"/>
      <c r="S3" s="150"/>
      <c r="T3" s="150"/>
      <c r="U3" s="150"/>
      <c r="V3" s="150"/>
      <c r="W3" s="150"/>
      <c r="X3" s="150"/>
      <c r="Y3" s="150"/>
      <c r="Z3" s="150"/>
      <c r="AA3" s="150"/>
      <c r="AB3" s="150"/>
      <c r="AC3" s="150"/>
    </row>
    <row r="4" spans="1:29" ht="15" customHeight="1">
      <c r="A4" s="150"/>
      <c r="B4" s="84"/>
      <c r="C4" s="174"/>
      <c r="D4" s="174"/>
      <c r="E4" s="175"/>
      <c r="F4" s="175"/>
      <c r="G4" s="175"/>
      <c r="H4" s="175"/>
      <c r="I4" s="175"/>
      <c r="J4" s="175"/>
      <c r="K4" s="89"/>
      <c r="L4" s="150"/>
      <c r="M4" s="150"/>
      <c r="N4" s="150"/>
      <c r="O4" s="150"/>
      <c r="P4" s="150"/>
      <c r="Q4" s="150"/>
      <c r="R4" s="150"/>
      <c r="S4" s="150"/>
      <c r="T4" s="150"/>
      <c r="U4" s="150"/>
      <c r="V4" s="150"/>
      <c r="W4" s="150"/>
      <c r="X4" s="150"/>
      <c r="Y4" s="150"/>
      <c r="Z4" s="150"/>
      <c r="AA4" s="150"/>
      <c r="AB4" s="150"/>
      <c r="AC4" s="150"/>
    </row>
    <row r="5" spans="1:29" ht="12.75" customHeight="1">
      <c r="A5" s="150"/>
      <c r="B5" s="84">
        <v>1</v>
      </c>
      <c r="C5" s="333" t="s">
        <v>0</v>
      </c>
      <c r="D5" s="333"/>
      <c r="E5" s="176"/>
      <c r="F5" s="334">
        <f>Basisdatenblatt!E5</f>
        <v>0</v>
      </c>
      <c r="G5" s="335"/>
      <c r="H5" s="335"/>
      <c r="I5" s="336"/>
      <c r="J5" s="337"/>
      <c r="K5" s="80"/>
      <c r="L5" s="150"/>
      <c r="M5" s="150"/>
      <c r="N5" s="150"/>
      <c r="O5" s="150"/>
      <c r="P5" s="150"/>
      <c r="Q5" s="150"/>
      <c r="R5" s="150"/>
      <c r="S5" s="150"/>
      <c r="T5" s="150"/>
      <c r="U5" s="150"/>
      <c r="V5" s="150"/>
      <c r="W5" s="150"/>
      <c r="X5" s="150"/>
      <c r="Y5" s="150"/>
      <c r="Z5" s="150"/>
      <c r="AA5" s="150"/>
      <c r="AB5" s="150"/>
      <c r="AC5" s="150"/>
    </row>
    <row r="6" spans="1:29" ht="12.75" customHeight="1">
      <c r="A6" s="150"/>
      <c r="B6" s="84">
        <v>2</v>
      </c>
      <c r="C6" s="333" t="s">
        <v>22</v>
      </c>
      <c r="D6" s="333"/>
      <c r="E6" s="176"/>
      <c r="F6" s="334">
        <f>Basisdatenblatt!E6</f>
        <v>0</v>
      </c>
      <c r="G6" s="335"/>
      <c r="H6" s="335"/>
      <c r="I6" s="336"/>
      <c r="J6" s="337"/>
      <c r="K6" s="80"/>
      <c r="L6" s="150"/>
      <c r="M6" s="150"/>
      <c r="N6" s="150"/>
      <c r="O6" s="150"/>
      <c r="P6" s="150"/>
      <c r="Q6" s="150"/>
      <c r="R6" s="150"/>
      <c r="S6" s="150"/>
      <c r="T6" s="150"/>
      <c r="U6" s="150"/>
      <c r="V6" s="150"/>
      <c r="W6" s="150"/>
      <c r="X6" s="150"/>
      <c r="Y6" s="150"/>
      <c r="Z6" s="150"/>
      <c r="AA6" s="150"/>
      <c r="AB6" s="150"/>
      <c r="AC6" s="150"/>
    </row>
    <row r="7" spans="1:29" ht="15" customHeight="1">
      <c r="A7" s="150"/>
      <c r="B7" s="84"/>
      <c r="C7" s="177"/>
      <c r="D7" s="177"/>
      <c r="E7" s="176"/>
      <c r="F7" s="178"/>
      <c r="G7" s="178"/>
      <c r="H7" s="178"/>
      <c r="I7" s="179"/>
      <c r="J7" s="179"/>
      <c r="K7" s="80"/>
      <c r="L7" s="150"/>
      <c r="M7" s="150"/>
      <c r="N7" s="150"/>
      <c r="O7" s="150"/>
      <c r="P7" s="150"/>
      <c r="Q7" s="150"/>
      <c r="R7" s="150"/>
      <c r="S7" s="150"/>
      <c r="T7" s="150"/>
      <c r="U7" s="150"/>
      <c r="V7" s="150"/>
      <c r="W7" s="150"/>
      <c r="X7" s="150"/>
      <c r="Y7" s="150"/>
      <c r="Z7" s="150"/>
      <c r="AA7" s="150"/>
      <c r="AB7" s="150"/>
      <c r="AC7" s="150"/>
    </row>
    <row r="8" spans="1:29" ht="15.75" customHeight="1">
      <c r="A8" s="150"/>
      <c r="B8" s="115"/>
      <c r="C8" s="347" t="s">
        <v>40</v>
      </c>
      <c r="D8" s="348"/>
      <c r="E8" s="348"/>
      <c r="F8" s="348"/>
      <c r="G8" s="348"/>
      <c r="H8" s="348"/>
      <c r="I8" s="348"/>
      <c r="J8" s="348"/>
      <c r="K8" s="113"/>
      <c r="L8" s="150"/>
      <c r="M8" s="150"/>
      <c r="N8" s="150"/>
      <c r="O8" s="150"/>
      <c r="P8" s="150"/>
      <c r="Q8" s="150"/>
      <c r="R8" s="150"/>
      <c r="S8" s="150"/>
      <c r="T8" s="150"/>
      <c r="U8" s="150"/>
      <c r="V8" s="150"/>
      <c r="W8" s="150"/>
      <c r="X8" s="150"/>
      <c r="Y8" s="150"/>
      <c r="Z8" s="150"/>
      <c r="AA8" s="150"/>
      <c r="AB8" s="150"/>
      <c r="AC8" s="150"/>
    </row>
    <row r="9" spans="1:29" ht="25.5">
      <c r="A9" s="150"/>
      <c r="B9" s="115"/>
      <c r="C9" s="318" t="s">
        <v>32</v>
      </c>
      <c r="D9" s="319"/>
      <c r="E9" s="320"/>
      <c r="F9" s="353" t="s">
        <v>33</v>
      </c>
      <c r="G9" s="354"/>
      <c r="H9" s="355"/>
      <c r="I9" s="103" t="s">
        <v>35</v>
      </c>
      <c r="J9" s="103" t="s">
        <v>34</v>
      </c>
      <c r="K9" s="121"/>
      <c r="L9" s="151"/>
      <c r="M9" s="151"/>
      <c r="N9" s="151"/>
      <c r="O9" s="151"/>
      <c r="P9" s="151"/>
      <c r="Q9" s="151"/>
      <c r="R9" s="150"/>
      <c r="S9" s="150"/>
      <c r="T9" s="150"/>
      <c r="U9" s="150"/>
      <c r="V9" s="150"/>
      <c r="W9" s="150"/>
      <c r="X9" s="150"/>
      <c r="Y9" s="150"/>
      <c r="Z9" s="150"/>
      <c r="AA9" s="150"/>
      <c r="AB9" s="150"/>
      <c r="AC9" s="150"/>
    </row>
    <row r="10" spans="1:29" ht="37.5" customHeight="1">
      <c r="A10" s="150"/>
      <c r="B10" s="212">
        <v>3</v>
      </c>
      <c r="C10" s="321" t="s">
        <v>48</v>
      </c>
      <c r="D10" s="322"/>
      <c r="E10" s="323"/>
      <c r="F10" s="341" t="s">
        <v>47</v>
      </c>
      <c r="G10" s="342"/>
      <c r="H10" s="343"/>
      <c r="I10" s="169"/>
      <c r="J10" s="95"/>
      <c r="K10" s="113"/>
      <c r="L10" s="150"/>
      <c r="M10" s="150"/>
      <c r="N10" s="150"/>
      <c r="O10" s="150"/>
      <c r="P10" s="150"/>
      <c r="Q10" s="150"/>
      <c r="R10" s="150"/>
      <c r="S10" s="150"/>
      <c r="T10" s="150"/>
      <c r="U10" s="150"/>
      <c r="V10" s="150"/>
      <c r="W10" s="150"/>
      <c r="X10" s="150"/>
      <c r="Y10" s="150"/>
      <c r="Z10" s="150"/>
      <c r="AA10" s="150"/>
      <c r="AB10" s="150"/>
      <c r="AC10" s="150"/>
    </row>
    <row r="11" spans="1:29" ht="37.5" customHeight="1">
      <c r="A11" s="150"/>
      <c r="B11" s="212">
        <v>4</v>
      </c>
      <c r="C11" s="321"/>
      <c r="D11" s="322"/>
      <c r="E11" s="323"/>
      <c r="F11" s="341"/>
      <c r="G11" s="342"/>
      <c r="H11" s="343"/>
      <c r="I11" s="169"/>
      <c r="J11" s="95"/>
      <c r="K11" s="113"/>
      <c r="L11" s="150"/>
      <c r="M11" s="150"/>
      <c r="N11" s="150"/>
      <c r="O11" s="150"/>
      <c r="P11" s="150"/>
      <c r="Q11" s="150"/>
      <c r="R11" s="150"/>
      <c r="S11" s="150"/>
      <c r="T11" s="150"/>
      <c r="U11" s="150"/>
      <c r="V11" s="150"/>
      <c r="W11" s="150"/>
      <c r="X11" s="150"/>
      <c r="Y11" s="150"/>
      <c r="Z11" s="150"/>
      <c r="AA11" s="150"/>
      <c r="AB11" s="150"/>
      <c r="AC11" s="150"/>
    </row>
    <row r="12" spans="1:29" ht="37.5" customHeight="1">
      <c r="A12" s="150"/>
      <c r="B12" s="212">
        <v>5</v>
      </c>
      <c r="C12" s="321"/>
      <c r="D12" s="322"/>
      <c r="E12" s="323"/>
      <c r="F12" s="341"/>
      <c r="G12" s="342"/>
      <c r="H12" s="343"/>
      <c r="I12" s="169"/>
      <c r="J12" s="95"/>
      <c r="K12" s="113"/>
      <c r="L12" s="150"/>
      <c r="M12" s="150"/>
      <c r="N12" s="150"/>
      <c r="O12" s="150"/>
      <c r="P12" s="150"/>
      <c r="Q12" s="150"/>
      <c r="R12" s="150"/>
      <c r="S12" s="150"/>
      <c r="T12" s="150"/>
      <c r="U12" s="150"/>
      <c r="V12" s="150"/>
      <c r="W12" s="150"/>
      <c r="X12" s="150"/>
      <c r="Y12" s="150"/>
      <c r="Z12" s="150"/>
      <c r="AA12" s="150"/>
      <c r="AB12" s="150"/>
      <c r="AC12" s="150"/>
    </row>
    <row r="13" spans="1:29" ht="37.5" customHeight="1">
      <c r="A13" s="150"/>
      <c r="B13" s="212">
        <v>6</v>
      </c>
      <c r="C13" s="321"/>
      <c r="D13" s="322"/>
      <c r="E13" s="323"/>
      <c r="F13" s="341"/>
      <c r="G13" s="342"/>
      <c r="H13" s="343"/>
      <c r="I13" s="169"/>
      <c r="J13" s="95"/>
      <c r="K13" s="113"/>
      <c r="L13" s="150"/>
      <c r="M13" s="150"/>
      <c r="N13" s="150"/>
      <c r="O13" s="150"/>
      <c r="P13" s="150"/>
      <c r="Q13" s="150"/>
      <c r="R13" s="150"/>
      <c r="S13" s="150"/>
      <c r="T13" s="150"/>
      <c r="U13" s="150"/>
      <c r="V13" s="150"/>
      <c r="W13" s="150"/>
      <c r="X13" s="150"/>
      <c r="Y13" s="150"/>
      <c r="Z13" s="150"/>
      <c r="AA13" s="150"/>
      <c r="AB13" s="150"/>
      <c r="AC13" s="150"/>
    </row>
    <row r="14" spans="1:29" ht="25.5" customHeight="1">
      <c r="A14" s="150"/>
      <c r="B14" s="212">
        <v>7</v>
      </c>
      <c r="C14" s="207"/>
      <c r="D14" s="207"/>
      <c r="E14" s="207"/>
      <c r="F14" s="207"/>
      <c r="G14" s="207"/>
      <c r="H14" s="207"/>
      <c r="I14" s="208"/>
      <c r="J14" s="221">
        <f>SUM(J10:J13)</f>
        <v>0</v>
      </c>
      <c r="K14" s="113"/>
      <c r="L14" s="150"/>
      <c r="M14" s="150"/>
      <c r="N14" s="150"/>
      <c r="O14" s="150"/>
      <c r="P14" s="150"/>
      <c r="Q14" s="150"/>
      <c r="R14" s="150"/>
      <c r="S14" s="150"/>
      <c r="T14" s="150"/>
      <c r="U14" s="150"/>
      <c r="V14" s="150"/>
      <c r="W14" s="150"/>
      <c r="X14" s="150"/>
      <c r="Y14" s="150"/>
      <c r="Z14" s="150"/>
      <c r="AA14" s="150"/>
      <c r="AB14" s="150"/>
      <c r="AC14" s="150"/>
    </row>
    <row r="15" spans="1:29" ht="15.75" customHeight="1">
      <c r="A15" s="150"/>
      <c r="B15" s="212">
        <v>8</v>
      </c>
      <c r="C15" s="303" t="s">
        <v>119</v>
      </c>
      <c r="D15" s="304"/>
      <c r="E15" s="304"/>
      <c r="F15" s="304"/>
      <c r="G15" s="304"/>
      <c r="H15" s="304"/>
      <c r="I15" s="305"/>
      <c r="J15" s="182" t="s">
        <v>91</v>
      </c>
      <c r="K15" s="113"/>
      <c r="L15" s="150"/>
      <c r="M15" s="150"/>
      <c r="N15" s="150"/>
      <c r="O15" s="150"/>
      <c r="P15" s="150"/>
      <c r="Q15" s="150"/>
      <c r="R15" s="150"/>
      <c r="S15" s="150"/>
      <c r="T15" s="150"/>
      <c r="U15" s="150"/>
      <c r="V15" s="150"/>
      <c r="W15" s="150"/>
      <c r="X15" s="150"/>
      <c r="Y15" s="150"/>
      <c r="Z15" s="150"/>
      <c r="AA15" s="150"/>
      <c r="AB15" s="150"/>
      <c r="AC15" s="150"/>
    </row>
    <row r="16" spans="1:29" ht="15.75" customHeight="1">
      <c r="A16" s="150"/>
      <c r="B16" s="212">
        <v>9</v>
      </c>
      <c r="C16" s="273" t="s">
        <v>113</v>
      </c>
      <c r="D16" s="274"/>
      <c r="E16" s="274"/>
      <c r="F16" s="274"/>
      <c r="G16" s="274"/>
      <c r="H16" s="274"/>
      <c r="I16" s="275"/>
      <c r="J16" s="213">
        <v>15</v>
      </c>
      <c r="K16" s="113"/>
      <c r="L16" s="150"/>
      <c r="M16" s="150"/>
      <c r="N16" s="150"/>
      <c r="O16" s="150"/>
      <c r="P16" s="150"/>
      <c r="Q16" s="150"/>
      <c r="R16" s="150"/>
      <c r="S16" s="150"/>
      <c r="T16" s="150"/>
      <c r="U16" s="150"/>
      <c r="V16" s="150"/>
      <c r="W16" s="150"/>
      <c r="X16" s="150"/>
      <c r="Y16" s="150"/>
      <c r="Z16" s="150"/>
      <c r="AA16" s="150"/>
      <c r="AB16" s="150"/>
      <c r="AC16" s="150"/>
    </row>
    <row r="17" spans="1:29" ht="15.75" customHeight="1">
      <c r="A17" s="150"/>
      <c r="B17" s="212">
        <v>10</v>
      </c>
      <c r="C17" s="273" t="s">
        <v>117</v>
      </c>
      <c r="D17" s="274"/>
      <c r="E17" s="274"/>
      <c r="F17" s="274"/>
      <c r="G17" s="274"/>
      <c r="H17" s="274"/>
      <c r="I17" s="275"/>
      <c r="J17" s="219" t="str">
        <f>IFERROR((VLOOKUP(Erdgas,WErte!E8:F11,2,FALSE)*J14*J16)/1000,"0,00")</f>
        <v>0,00</v>
      </c>
      <c r="K17" s="113"/>
      <c r="L17" s="150"/>
      <c r="M17" s="150"/>
      <c r="N17" s="150"/>
      <c r="O17" s="150"/>
      <c r="P17" s="150"/>
      <c r="Q17" s="150"/>
      <c r="R17" s="150"/>
      <c r="S17" s="150"/>
      <c r="T17" s="150"/>
      <c r="U17" s="150"/>
      <c r="V17" s="150"/>
      <c r="W17" s="150"/>
      <c r="X17" s="150"/>
      <c r="Y17" s="150"/>
      <c r="Z17" s="150"/>
      <c r="AA17" s="150"/>
      <c r="AB17" s="150"/>
      <c r="AC17" s="150"/>
    </row>
    <row r="18" spans="1:29" ht="12.75" customHeight="1">
      <c r="A18" s="150"/>
      <c r="B18" s="212">
        <v>11</v>
      </c>
      <c r="C18" s="344" t="s">
        <v>115</v>
      </c>
      <c r="D18" s="344"/>
      <c r="E18" s="344"/>
      <c r="F18" s="344"/>
      <c r="G18" s="344"/>
      <c r="H18" s="344"/>
      <c r="I18" s="344"/>
      <c r="J18" s="214">
        <f>SUM(I10:I13)</f>
        <v>0</v>
      </c>
      <c r="K18" s="113"/>
      <c r="L18" s="150"/>
      <c r="M18" s="150"/>
      <c r="N18" s="150"/>
      <c r="O18" s="150"/>
      <c r="P18" s="150"/>
      <c r="Q18" s="150"/>
      <c r="R18" s="150"/>
      <c r="S18" s="150"/>
      <c r="T18" s="150"/>
      <c r="U18" s="150"/>
      <c r="V18" s="150"/>
      <c r="W18" s="150"/>
      <c r="X18" s="150"/>
      <c r="Y18" s="150"/>
      <c r="Z18" s="150"/>
      <c r="AA18" s="150"/>
      <c r="AB18" s="150"/>
      <c r="AC18" s="150"/>
    </row>
    <row r="19" spans="1:29" ht="12.75" customHeight="1">
      <c r="A19" s="150"/>
      <c r="B19" s="114"/>
      <c r="C19" s="180"/>
      <c r="D19" s="180"/>
      <c r="E19" s="180"/>
      <c r="F19" s="180"/>
      <c r="G19" s="180"/>
      <c r="H19" s="180"/>
      <c r="I19" s="180"/>
      <c r="J19" s="181"/>
      <c r="K19" s="113"/>
      <c r="L19" s="150"/>
      <c r="M19" s="150"/>
      <c r="N19" s="150"/>
      <c r="O19" s="150"/>
      <c r="P19" s="150"/>
      <c r="Q19" s="150"/>
      <c r="R19" s="150"/>
      <c r="S19" s="150"/>
      <c r="T19" s="150"/>
      <c r="U19" s="150"/>
      <c r="V19" s="150"/>
      <c r="W19" s="150"/>
      <c r="X19" s="150"/>
      <c r="Y19" s="150"/>
      <c r="Z19" s="150"/>
      <c r="AA19" s="150"/>
      <c r="AB19" s="150"/>
      <c r="AC19" s="150"/>
    </row>
    <row r="20" spans="1:29" ht="23.1" customHeight="1">
      <c r="A20" s="150"/>
      <c r="B20" s="84" t="s">
        <v>11</v>
      </c>
      <c r="C20" s="345" t="str">
        <f>"Emissionsfaktor Energieträger: Erdgas " &amp;WErte!F8&amp; " kg CO2/kWh; Fernwärme " &amp;WErte!F9&amp; " kg CO2/kWh; Heizöl " &amp;WErte!F10&amp; " kg CO2/kWh; 
(Quelle: Projektionsbericht der Bundesregierung 2021 und 2019 (Mit-Maßnahmen-Szenario - MMS) sowie ifeu (2014 und 2019)."</f>
        <v>Emissionsfaktor Energieträger: Erdgas 0,247 kg CO2/kWh; Fernwärme 0,183 kg CO2/kWh; Heizöl 0,318 kg CO2/kWh; 
(Quelle: Projektionsbericht der Bundesregierung 2021 und 2019 (Mit-Maßnahmen-Szenario - MMS) sowie ifeu (2014 und 2019).</v>
      </c>
      <c r="D20" s="345"/>
      <c r="E20" s="345"/>
      <c r="F20" s="345"/>
      <c r="G20" s="345"/>
      <c r="H20" s="345"/>
      <c r="I20" s="345"/>
      <c r="J20" s="345"/>
      <c r="K20" s="346"/>
      <c r="L20" s="150"/>
      <c r="M20" s="150"/>
      <c r="N20" s="150"/>
      <c r="O20" s="150"/>
      <c r="P20" s="150"/>
      <c r="Q20" s="150"/>
      <c r="R20" s="150"/>
      <c r="S20" s="150"/>
      <c r="T20" s="150"/>
      <c r="U20" s="150"/>
      <c r="V20" s="150"/>
      <c r="W20" s="150"/>
      <c r="X20" s="150"/>
      <c r="Y20" s="150"/>
      <c r="Z20" s="150"/>
      <c r="AA20" s="150"/>
      <c r="AB20" s="150"/>
      <c r="AC20" s="150"/>
    </row>
    <row r="21" spans="1:29" ht="25.5" customHeight="1" thickBot="1">
      <c r="A21" s="150"/>
      <c r="B21" s="79"/>
      <c r="C21" s="236" t="str">
        <f>Erläuterung!D13</f>
        <v>4.2.7 Maßnahmen zur klimafreundlichen Abwasserbewirtschaftung - c) Einsatz effizienter Querschnittstechnologien - Version 2403_V5</v>
      </c>
      <c r="D21" s="236"/>
      <c r="E21" s="236"/>
      <c r="F21" s="236"/>
      <c r="G21" s="236"/>
      <c r="H21" s="236"/>
      <c r="I21" s="236"/>
      <c r="J21" s="236"/>
      <c r="K21" s="78"/>
      <c r="L21" s="150"/>
      <c r="M21" s="150"/>
      <c r="N21" s="150"/>
      <c r="O21" s="150"/>
      <c r="P21" s="150"/>
      <c r="Q21" s="150"/>
      <c r="R21" s="150"/>
      <c r="S21" s="150"/>
      <c r="T21" s="150"/>
      <c r="U21" s="150"/>
      <c r="V21" s="150"/>
      <c r="W21" s="150"/>
      <c r="X21" s="150"/>
      <c r="Y21" s="150"/>
      <c r="Z21" s="150"/>
      <c r="AA21" s="150"/>
      <c r="AB21" s="150"/>
      <c r="AC21" s="150"/>
    </row>
    <row r="22" spans="1:29">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row>
    <row r="23" spans="1:29">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row>
    <row r="24" spans="1:29">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row>
    <row r="25" spans="1:29">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row>
    <row r="26" spans="1:29">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row>
    <row r="27" spans="1:29">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row>
    <row r="28" spans="1:29">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row>
    <row r="29" spans="1:29">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row>
    <row r="30" spans="1:29">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row>
    <row r="31" spans="1:29">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row>
    <row r="32" spans="1:29">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row>
    <row r="33" spans="1:29">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row>
    <row r="34" spans="1:29">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1:29">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row>
    <row r="36" spans="1:29">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row>
    <row r="37" spans="1:29">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row>
    <row r="38" spans="1:29">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row>
    <row r="39" spans="1:29">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row>
    <row r="40" spans="1:29">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row>
    <row r="41" spans="1:29">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row>
    <row r="42" spans="1:29">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row>
    <row r="43" spans="1:29">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row>
    <row r="44" spans="1:29">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row>
    <row r="45" spans="1:29">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row>
    <row r="46" spans="1:29">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row>
    <row r="47" spans="1:29">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row>
    <row r="48" spans="1:29">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row>
    <row r="49" spans="1:29">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row>
    <row r="50" spans="1:29">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row>
    <row r="51" spans="1:29">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row>
    <row r="52" spans="1:29">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row>
    <row r="53" spans="1:29">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row>
    <row r="54" spans="1:29">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row>
    <row r="55" spans="1:29">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1:29">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row>
    <row r="57" spans="1:29">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row>
    <row r="58" spans="1:29">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row>
    <row r="59" spans="1:29">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row>
    <row r="60" spans="1:29">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row>
    <row r="61" spans="1:29">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row>
    <row r="62" spans="1:29">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row>
    <row r="63" spans="1:29">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row>
    <row r="64" spans="1:29">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1:29">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1:29">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1:29">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1:29">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row>
    <row r="69" spans="1:29">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row>
    <row r="74" spans="1:29">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row>
    <row r="75" spans="1:29">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row>
    <row r="76" spans="1:29">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row>
    <row r="77" spans="1:29">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row>
    <row r="78" spans="1:29">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row>
    <row r="79" spans="1:29">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row>
    <row r="80" spans="1:29">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row>
    <row r="81" spans="1:29">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row>
    <row r="82" spans="1:29">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row>
    <row r="83" spans="1:29">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row>
    <row r="84" spans="1:29">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row>
    <row r="85" spans="1:29">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row>
    <row r="86" spans="1:29">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row>
    <row r="87" spans="1:29">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row>
    <row r="88" spans="1:29">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row>
    <row r="89" spans="1:29">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row>
    <row r="90" spans="1:29">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row>
    <row r="91" spans="1:29">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row>
    <row r="92" spans="1:29">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row>
    <row r="93" spans="1:29">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row>
    <row r="94" spans="1:29">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row>
    <row r="95" spans="1:29">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row>
    <row r="96" spans="1:29">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row>
    <row r="97" spans="1:29">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row>
    <row r="98" spans="1:29">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row>
    <row r="99" spans="1:29">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row>
    <row r="100" spans="1:29">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t="s">
        <v>57</v>
      </c>
    </row>
  </sheetData>
  <sheetProtection password="C730" sheet="1" selectLockedCells="1"/>
  <mergeCells count="23">
    <mergeCell ref="C8:J8"/>
    <mergeCell ref="C9:E9"/>
    <mergeCell ref="C2:H2"/>
    <mergeCell ref="C3:J3"/>
    <mergeCell ref="C5:D5"/>
    <mergeCell ref="F5:J5"/>
    <mergeCell ref="C6:D6"/>
    <mergeCell ref="F6:J6"/>
    <mergeCell ref="F9:H9"/>
    <mergeCell ref="C10:E10"/>
    <mergeCell ref="F10:H10"/>
    <mergeCell ref="C21:J21"/>
    <mergeCell ref="C12:E12"/>
    <mergeCell ref="F12:H12"/>
    <mergeCell ref="C13:E13"/>
    <mergeCell ref="F13:H13"/>
    <mergeCell ref="C15:I15"/>
    <mergeCell ref="C18:I18"/>
    <mergeCell ref="C11:E11"/>
    <mergeCell ref="F11:H11"/>
    <mergeCell ref="C16:I16"/>
    <mergeCell ref="C17:I17"/>
    <mergeCell ref="C20:K20"/>
  </mergeCells>
  <conditionalFormatting sqref="J15">
    <cfRule type="containsText" dxfId="3" priority="1" operator="containsText" text="bitte wählen">
      <formula>NOT(ISERROR(SEARCH("bitte wählen",J15)))</formula>
    </cfRule>
  </conditionalFormatting>
  <pageMargins left="0.7" right="0.7" top="0.78740157499999996" bottom="0.78740157499999996" header="0.3" footer="0.3"/>
  <pageSetup paperSize="9"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WErte!$E$7:$E$11</xm:f>
          </x14:formula1>
          <xm:sqref>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C100"/>
  <sheetViews>
    <sheetView showGridLines="0" showRowColHeaders="0" zoomScaleNormal="100" zoomScaleSheetLayoutView="100" workbookViewId="0">
      <selection activeCell="J15" sqref="J15"/>
    </sheetView>
  </sheetViews>
  <sheetFormatPr baseColWidth="10" defaultColWidth="10.85546875" defaultRowHeight="12.75"/>
  <cols>
    <col min="1" max="1" width="3.140625" style="112" customWidth="1"/>
    <col min="2" max="2" width="2.85546875" style="112" bestFit="1" customWidth="1"/>
    <col min="3" max="8" width="10.85546875" style="112"/>
    <col min="9" max="9" width="14" style="112" customWidth="1"/>
    <col min="10" max="10" width="23.42578125" style="112" customWidth="1"/>
    <col min="11" max="11" width="11.85546875" style="112" customWidth="1"/>
    <col min="12" max="16384" width="10.85546875" style="112"/>
  </cols>
  <sheetData>
    <row r="1" spans="1:29" ht="13.5" customHeight="1" thickBot="1">
      <c r="A1" s="150" t="s">
        <v>57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29" ht="77.25" customHeight="1">
      <c r="A2" s="150"/>
      <c r="B2" s="111"/>
      <c r="C2" s="349" t="s">
        <v>84</v>
      </c>
      <c r="D2" s="329"/>
      <c r="E2" s="329"/>
      <c r="F2" s="329"/>
      <c r="G2" s="329"/>
      <c r="H2" s="329"/>
      <c r="I2" s="110"/>
      <c r="J2" s="110"/>
      <c r="K2" s="109"/>
      <c r="L2" s="150"/>
      <c r="M2" s="150"/>
      <c r="N2" s="150"/>
      <c r="O2" s="150"/>
      <c r="P2" s="150"/>
      <c r="Q2" s="150"/>
      <c r="R2" s="150"/>
      <c r="S2" s="150"/>
      <c r="T2" s="150"/>
      <c r="U2" s="150"/>
      <c r="V2" s="150"/>
      <c r="W2" s="150"/>
      <c r="X2" s="150"/>
      <c r="Y2" s="150"/>
      <c r="Z2" s="150"/>
      <c r="AA2" s="150"/>
      <c r="AB2" s="150"/>
      <c r="AC2" s="150"/>
    </row>
    <row r="3" spans="1:29" ht="15.75" customHeight="1">
      <c r="A3" s="150"/>
      <c r="B3" s="84"/>
      <c r="C3" s="350"/>
      <c r="D3" s="350"/>
      <c r="E3" s="351"/>
      <c r="F3" s="351"/>
      <c r="G3" s="351"/>
      <c r="H3" s="351"/>
      <c r="I3" s="352"/>
      <c r="J3" s="352"/>
      <c r="K3" s="89"/>
      <c r="L3" s="150"/>
      <c r="M3" s="150"/>
      <c r="N3" s="150"/>
      <c r="O3" s="150"/>
      <c r="P3" s="150"/>
      <c r="Q3" s="150"/>
      <c r="R3" s="150"/>
      <c r="S3" s="150"/>
      <c r="T3" s="150"/>
      <c r="U3" s="150"/>
      <c r="V3" s="150"/>
      <c r="W3" s="150"/>
      <c r="X3" s="150"/>
      <c r="Y3" s="150"/>
      <c r="Z3" s="150"/>
      <c r="AA3" s="150"/>
      <c r="AB3" s="150"/>
      <c r="AC3" s="150"/>
    </row>
    <row r="4" spans="1:29" ht="15" customHeight="1">
      <c r="A4" s="150"/>
      <c r="B4" s="84"/>
      <c r="C4" s="174"/>
      <c r="D4" s="174"/>
      <c r="E4" s="175"/>
      <c r="F4" s="175"/>
      <c r="G4" s="175"/>
      <c r="H4" s="175"/>
      <c r="I4" s="175"/>
      <c r="J4" s="175"/>
      <c r="K4" s="89"/>
      <c r="L4" s="150"/>
      <c r="M4" s="150"/>
      <c r="N4" s="150"/>
      <c r="O4" s="150"/>
      <c r="P4" s="150"/>
      <c r="Q4" s="150"/>
      <c r="R4" s="150"/>
      <c r="S4" s="150"/>
      <c r="T4" s="150"/>
      <c r="U4" s="150"/>
      <c r="V4" s="150"/>
      <c r="W4" s="150"/>
      <c r="X4" s="150"/>
      <c r="Y4" s="150"/>
      <c r="Z4" s="150"/>
      <c r="AA4" s="150"/>
      <c r="AB4" s="150"/>
      <c r="AC4" s="150"/>
    </row>
    <row r="5" spans="1:29" ht="12.75" customHeight="1">
      <c r="A5" s="150"/>
      <c r="B5" s="84">
        <v>1</v>
      </c>
      <c r="C5" s="333" t="s">
        <v>0</v>
      </c>
      <c r="D5" s="333"/>
      <c r="E5" s="176"/>
      <c r="F5" s="334">
        <f>Basisdatenblatt!E5</f>
        <v>0</v>
      </c>
      <c r="G5" s="335"/>
      <c r="H5" s="335"/>
      <c r="I5" s="336"/>
      <c r="J5" s="337"/>
      <c r="K5" s="80"/>
      <c r="L5" s="150"/>
      <c r="M5" s="150"/>
      <c r="N5" s="150"/>
      <c r="O5" s="150"/>
      <c r="P5" s="150"/>
      <c r="Q5" s="150"/>
      <c r="R5" s="150"/>
      <c r="S5" s="150"/>
      <c r="T5" s="150"/>
      <c r="U5" s="150"/>
      <c r="V5" s="150"/>
      <c r="W5" s="150"/>
      <c r="X5" s="150"/>
      <c r="Y5" s="150"/>
      <c r="Z5" s="150"/>
      <c r="AA5" s="150"/>
      <c r="AB5" s="150"/>
      <c r="AC5" s="150"/>
    </row>
    <row r="6" spans="1:29" ht="12.75" customHeight="1">
      <c r="A6" s="150"/>
      <c r="B6" s="84">
        <v>2</v>
      </c>
      <c r="C6" s="333" t="s">
        <v>22</v>
      </c>
      <c r="D6" s="333"/>
      <c r="E6" s="176"/>
      <c r="F6" s="334">
        <f>Basisdatenblatt!E6</f>
        <v>0</v>
      </c>
      <c r="G6" s="335"/>
      <c r="H6" s="335"/>
      <c r="I6" s="336"/>
      <c r="J6" s="337"/>
      <c r="K6" s="80"/>
      <c r="L6" s="150"/>
      <c r="M6" s="150"/>
      <c r="N6" s="150"/>
      <c r="O6" s="150"/>
      <c r="P6" s="150"/>
      <c r="Q6" s="150"/>
      <c r="R6" s="150"/>
      <c r="S6" s="150"/>
      <c r="T6" s="150"/>
      <c r="U6" s="150"/>
      <c r="V6" s="150"/>
      <c r="W6" s="150"/>
      <c r="X6" s="150"/>
      <c r="Y6" s="150"/>
      <c r="Z6" s="150"/>
      <c r="AA6" s="150"/>
      <c r="AB6" s="150"/>
      <c r="AC6" s="150"/>
    </row>
    <row r="7" spans="1:29" ht="15" customHeight="1">
      <c r="A7" s="150"/>
      <c r="B7" s="84"/>
      <c r="C7" s="177"/>
      <c r="D7" s="177"/>
      <c r="E7" s="176"/>
      <c r="F7" s="178"/>
      <c r="G7" s="178"/>
      <c r="H7" s="178"/>
      <c r="I7" s="179"/>
      <c r="J7" s="179"/>
      <c r="K7" s="80"/>
      <c r="L7" s="150"/>
      <c r="M7" s="150"/>
      <c r="N7" s="150"/>
      <c r="O7" s="150"/>
      <c r="P7" s="150"/>
      <c r="Q7" s="150"/>
      <c r="R7" s="150"/>
      <c r="S7" s="150"/>
      <c r="T7" s="150"/>
      <c r="U7" s="150"/>
      <c r="V7" s="150"/>
      <c r="W7" s="150"/>
      <c r="X7" s="150"/>
      <c r="Y7" s="150"/>
      <c r="Z7" s="150"/>
      <c r="AA7" s="150"/>
      <c r="AB7" s="150"/>
      <c r="AC7" s="150"/>
    </row>
    <row r="8" spans="1:29" ht="15.75" customHeight="1">
      <c r="A8" s="150"/>
      <c r="B8" s="115"/>
      <c r="C8" s="347" t="s">
        <v>40</v>
      </c>
      <c r="D8" s="348"/>
      <c r="E8" s="348"/>
      <c r="F8" s="348"/>
      <c r="G8" s="348"/>
      <c r="H8" s="348"/>
      <c r="I8" s="348"/>
      <c r="J8" s="348"/>
      <c r="K8" s="113"/>
      <c r="L8" s="150"/>
      <c r="M8" s="150"/>
      <c r="N8" s="150"/>
      <c r="O8" s="150"/>
      <c r="P8" s="150"/>
      <c r="Q8" s="150"/>
      <c r="R8" s="150"/>
      <c r="S8" s="150"/>
      <c r="T8" s="150"/>
      <c r="U8" s="150"/>
      <c r="V8" s="150"/>
      <c r="W8" s="150"/>
      <c r="X8" s="150"/>
      <c r="Y8" s="150"/>
      <c r="Z8" s="150"/>
      <c r="AA8" s="150"/>
      <c r="AB8" s="150"/>
      <c r="AC8" s="150"/>
    </row>
    <row r="9" spans="1:29" ht="25.5">
      <c r="A9" s="150"/>
      <c r="B9" s="115"/>
      <c r="C9" s="318" t="s">
        <v>32</v>
      </c>
      <c r="D9" s="319"/>
      <c r="E9" s="320"/>
      <c r="F9" s="353" t="s">
        <v>33</v>
      </c>
      <c r="G9" s="354"/>
      <c r="H9" s="355"/>
      <c r="I9" s="103" t="s">
        <v>35</v>
      </c>
      <c r="J9" s="103" t="s">
        <v>34</v>
      </c>
      <c r="K9" s="121"/>
      <c r="L9" s="151"/>
      <c r="M9" s="151"/>
      <c r="N9" s="151"/>
      <c r="O9" s="151"/>
      <c r="P9" s="151"/>
      <c r="Q9" s="151"/>
      <c r="R9" s="150"/>
      <c r="S9" s="150"/>
      <c r="T9" s="150"/>
      <c r="U9" s="150"/>
      <c r="V9" s="150"/>
      <c r="W9" s="150"/>
      <c r="X9" s="150"/>
      <c r="Y9" s="150"/>
      <c r="Z9" s="150"/>
      <c r="AA9" s="150"/>
      <c r="AB9" s="150"/>
      <c r="AC9" s="150"/>
    </row>
    <row r="10" spans="1:29" ht="37.5" customHeight="1">
      <c r="A10" s="150"/>
      <c r="B10" s="212">
        <v>3</v>
      </c>
      <c r="C10" s="321" t="s">
        <v>85</v>
      </c>
      <c r="D10" s="322"/>
      <c r="E10" s="323"/>
      <c r="F10" s="341" t="s">
        <v>86</v>
      </c>
      <c r="G10" s="342"/>
      <c r="H10" s="343"/>
      <c r="I10" s="169"/>
      <c r="J10" s="95"/>
      <c r="K10" s="113"/>
      <c r="L10" s="150"/>
      <c r="M10" s="150"/>
      <c r="N10" s="150"/>
      <c r="O10" s="150"/>
      <c r="P10" s="150"/>
      <c r="Q10" s="150"/>
      <c r="R10" s="150"/>
      <c r="S10" s="150"/>
      <c r="T10" s="150"/>
      <c r="U10" s="150"/>
      <c r="V10" s="150"/>
      <c r="W10" s="150"/>
      <c r="X10" s="150"/>
      <c r="Y10" s="150"/>
      <c r="Z10" s="150"/>
      <c r="AA10" s="150"/>
      <c r="AB10" s="150"/>
      <c r="AC10" s="150"/>
    </row>
    <row r="11" spans="1:29" ht="37.5" customHeight="1">
      <c r="A11" s="150"/>
      <c r="B11" s="212">
        <v>4</v>
      </c>
      <c r="C11" s="321"/>
      <c r="D11" s="322"/>
      <c r="E11" s="323"/>
      <c r="F11" s="341"/>
      <c r="G11" s="342"/>
      <c r="H11" s="343"/>
      <c r="I11" s="169"/>
      <c r="J11" s="95"/>
      <c r="K11" s="113"/>
      <c r="L11" s="150"/>
      <c r="M11" s="150"/>
      <c r="N11" s="150"/>
      <c r="O11" s="150"/>
      <c r="P11" s="150"/>
      <c r="Q11" s="150"/>
      <c r="R11" s="150"/>
      <c r="S11" s="150"/>
      <c r="T11" s="150"/>
      <c r="U11" s="150"/>
      <c r="V11" s="150"/>
      <c r="W11" s="150"/>
      <c r="X11" s="150"/>
      <c r="Y11" s="150"/>
      <c r="Z11" s="150"/>
      <c r="AA11" s="150"/>
      <c r="AB11" s="150"/>
      <c r="AC11" s="150"/>
    </row>
    <row r="12" spans="1:29" ht="37.5" customHeight="1">
      <c r="A12" s="150"/>
      <c r="B12" s="212">
        <v>5</v>
      </c>
      <c r="C12" s="321"/>
      <c r="D12" s="322"/>
      <c r="E12" s="323"/>
      <c r="F12" s="341"/>
      <c r="G12" s="342"/>
      <c r="H12" s="343"/>
      <c r="I12" s="169"/>
      <c r="J12" s="95"/>
      <c r="K12" s="113"/>
      <c r="L12" s="150"/>
      <c r="M12" s="150"/>
      <c r="N12" s="150"/>
      <c r="O12" s="150"/>
      <c r="P12" s="150"/>
      <c r="Q12" s="150"/>
      <c r="R12" s="150"/>
      <c r="S12" s="150"/>
      <c r="T12" s="150"/>
      <c r="U12" s="150"/>
      <c r="V12" s="150"/>
      <c r="W12" s="150"/>
      <c r="X12" s="150"/>
      <c r="Y12" s="150"/>
      <c r="Z12" s="150"/>
      <c r="AA12" s="150"/>
      <c r="AB12" s="150"/>
      <c r="AC12" s="150"/>
    </row>
    <row r="13" spans="1:29" ht="37.5" customHeight="1">
      <c r="A13" s="150"/>
      <c r="B13" s="212">
        <v>6</v>
      </c>
      <c r="C13" s="321"/>
      <c r="D13" s="322"/>
      <c r="E13" s="323"/>
      <c r="F13" s="341"/>
      <c r="G13" s="342"/>
      <c r="H13" s="343"/>
      <c r="I13" s="169"/>
      <c r="J13" s="95"/>
      <c r="K13" s="113"/>
      <c r="L13" s="150"/>
      <c r="M13" s="150"/>
      <c r="N13" s="150"/>
      <c r="O13" s="150"/>
      <c r="P13" s="150"/>
      <c r="Q13" s="150"/>
      <c r="R13" s="150"/>
      <c r="S13" s="150"/>
      <c r="T13" s="150"/>
      <c r="U13" s="150"/>
      <c r="V13" s="150"/>
      <c r="W13" s="150"/>
      <c r="X13" s="150"/>
      <c r="Y13" s="150"/>
      <c r="Z13" s="150"/>
      <c r="AA13" s="150"/>
      <c r="AB13" s="150"/>
      <c r="AC13" s="150"/>
    </row>
    <row r="14" spans="1:29" ht="25.5" customHeight="1">
      <c r="A14" s="150"/>
      <c r="B14" s="212">
        <v>7</v>
      </c>
      <c r="C14" s="211"/>
      <c r="D14" s="211"/>
      <c r="E14" s="211"/>
      <c r="F14" s="207"/>
      <c r="G14" s="207"/>
      <c r="H14" s="207"/>
      <c r="I14" s="208"/>
      <c r="J14" s="221">
        <f>SUM(J10:J13)</f>
        <v>0</v>
      </c>
      <c r="K14" s="113"/>
      <c r="L14" s="150"/>
      <c r="M14" s="150"/>
      <c r="N14" s="150"/>
      <c r="O14" s="150"/>
      <c r="P14" s="150"/>
      <c r="Q14" s="150"/>
      <c r="R14" s="150"/>
      <c r="S14" s="150"/>
      <c r="T14" s="150"/>
      <c r="U14" s="150"/>
      <c r="V14" s="150"/>
      <c r="W14" s="150"/>
      <c r="X14" s="150"/>
      <c r="Y14" s="150"/>
      <c r="Z14" s="150"/>
      <c r="AA14" s="150"/>
      <c r="AB14" s="150"/>
      <c r="AC14" s="150"/>
    </row>
    <row r="15" spans="1:29" ht="15.75" customHeight="1">
      <c r="A15" s="150"/>
      <c r="B15" s="212">
        <v>8</v>
      </c>
      <c r="C15" s="303" t="s">
        <v>119</v>
      </c>
      <c r="D15" s="304"/>
      <c r="E15" s="304"/>
      <c r="F15" s="304"/>
      <c r="G15" s="304"/>
      <c r="H15" s="304"/>
      <c r="I15" s="305"/>
      <c r="J15" s="182" t="s">
        <v>91</v>
      </c>
      <c r="K15" s="113"/>
      <c r="L15" s="150"/>
      <c r="M15" s="150"/>
      <c r="N15" s="150"/>
      <c r="O15" s="150"/>
      <c r="P15" s="150"/>
      <c r="Q15" s="150"/>
      <c r="R15" s="150"/>
      <c r="S15" s="150"/>
      <c r="T15" s="150"/>
      <c r="U15" s="150"/>
      <c r="V15" s="150"/>
      <c r="W15" s="150"/>
      <c r="X15" s="150"/>
      <c r="Y15" s="150"/>
      <c r="Z15" s="150"/>
      <c r="AA15" s="150"/>
      <c r="AB15" s="150"/>
      <c r="AC15" s="150"/>
    </row>
    <row r="16" spans="1:29" ht="15.75" customHeight="1">
      <c r="A16" s="150"/>
      <c r="B16" s="212">
        <v>9</v>
      </c>
      <c r="C16" s="273" t="s">
        <v>113</v>
      </c>
      <c r="D16" s="274"/>
      <c r="E16" s="274"/>
      <c r="F16" s="274"/>
      <c r="G16" s="274"/>
      <c r="H16" s="274"/>
      <c r="I16" s="275"/>
      <c r="J16" s="213">
        <v>15</v>
      </c>
      <c r="K16" s="113"/>
      <c r="L16" s="150"/>
      <c r="M16" s="150"/>
      <c r="N16" s="150"/>
      <c r="O16" s="150"/>
      <c r="P16" s="150"/>
      <c r="Q16" s="150"/>
      <c r="R16" s="150"/>
      <c r="S16" s="150"/>
      <c r="T16" s="150"/>
      <c r="U16" s="150"/>
      <c r="V16" s="150"/>
      <c r="W16" s="150"/>
      <c r="X16" s="150"/>
      <c r="Y16" s="150"/>
      <c r="Z16" s="150"/>
      <c r="AA16" s="150"/>
      <c r="AB16" s="150"/>
      <c r="AC16" s="150"/>
    </row>
    <row r="17" spans="1:29" ht="15.75" customHeight="1">
      <c r="A17" s="150"/>
      <c r="B17" s="212">
        <v>10</v>
      </c>
      <c r="C17" s="273" t="s">
        <v>117</v>
      </c>
      <c r="D17" s="274"/>
      <c r="E17" s="274"/>
      <c r="F17" s="274"/>
      <c r="G17" s="274"/>
      <c r="H17" s="274"/>
      <c r="I17" s="275"/>
      <c r="J17" s="218" t="str">
        <f>IFERROR((VLOOKUP(Erdgas,WErte!E8:F11,2,FALSE)*J14*J16)/1000,"0,00")</f>
        <v>0,00</v>
      </c>
      <c r="K17" s="113"/>
      <c r="L17" s="150"/>
      <c r="M17" s="150"/>
      <c r="N17" s="150"/>
      <c r="O17" s="150"/>
      <c r="P17" s="150"/>
      <c r="Q17" s="150"/>
      <c r="R17" s="150"/>
      <c r="S17" s="150"/>
      <c r="T17" s="150"/>
      <c r="U17" s="150"/>
      <c r="V17" s="150"/>
      <c r="W17" s="150"/>
      <c r="X17" s="150"/>
      <c r="Y17" s="150"/>
      <c r="Z17" s="150"/>
      <c r="AA17" s="150"/>
      <c r="AB17" s="150"/>
      <c r="AC17" s="150"/>
    </row>
    <row r="18" spans="1:29" ht="12.75" customHeight="1">
      <c r="A18" s="150"/>
      <c r="B18" s="212">
        <v>11</v>
      </c>
      <c r="C18" s="344" t="s">
        <v>115</v>
      </c>
      <c r="D18" s="344"/>
      <c r="E18" s="344"/>
      <c r="F18" s="344"/>
      <c r="G18" s="344"/>
      <c r="H18" s="344"/>
      <c r="I18" s="344"/>
      <c r="J18" s="214">
        <f>SUM(I10:I13)</f>
        <v>0</v>
      </c>
      <c r="K18" s="113"/>
      <c r="L18" s="150"/>
      <c r="M18" s="150"/>
      <c r="N18" s="150"/>
      <c r="O18" s="150"/>
      <c r="P18" s="150"/>
      <c r="Q18" s="150"/>
      <c r="R18" s="150"/>
      <c r="S18" s="150"/>
      <c r="T18" s="150"/>
      <c r="U18" s="150"/>
      <c r="V18" s="150"/>
      <c r="W18" s="150"/>
      <c r="X18" s="150"/>
      <c r="Y18" s="150"/>
      <c r="Z18" s="150"/>
      <c r="AA18" s="150"/>
      <c r="AB18" s="150"/>
      <c r="AC18" s="150"/>
    </row>
    <row r="19" spans="1:29" ht="12.75" customHeight="1">
      <c r="A19" s="150"/>
      <c r="B19" s="114"/>
      <c r="C19" s="180"/>
      <c r="D19" s="180"/>
      <c r="E19" s="180"/>
      <c r="F19" s="180"/>
      <c r="G19" s="180"/>
      <c r="H19" s="180"/>
      <c r="I19" s="180"/>
      <c r="J19" s="181"/>
      <c r="K19" s="113"/>
      <c r="L19" s="150"/>
      <c r="M19" s="150"/>
      <c r="N19" s="150"/>
      <c r="O19" s="150"/>
      <c r="P19" s="150"/>
      <c r="Q19" s="150"/>
      <c r="R19" s="150"/>
      <c r="S19" s="150"/>
      <c r="T19" s="150"/>
      <c r="U19" s="150"/>
      <c r="V19" s="150"/>
      <c r="W19" s="150"/>
      <c r="X19" s="150"/>
      <c r="Y19" s="150"/>
      <c r="Z19" s="150"/>
      <c r="AA19" s="150"/>
      <c r="AB19" s="150"/>
      <c r="AC19" s="150"/>
    </row>
    <row r="20" spans="1:29" ht="23.1" customHeight="1">
      <c r="A20" s="150"/>
      <c r="B20" s="84" t="s">
        <v>11</v>
      </c>
      <c r="C20" s="345" t="str">
        <f>"Emissionsfaktor Energieträger: Erdgas " &amp;WErte!F8&amp; " kg CO2/kWh; Fernwärme " &amp;WErte!F9&amp; " kg CO2/kWh; Heizöl " &amp;WErte!F10&amp; " kg CO2/kWh; 
(Quelle: Projektionsbericht der Bundesregierung 2021 und 2019 (Mit-Maßnahmen-Szenario - MMS) sowie ifeu (2014 und 2019)."</f>
        <v>Emissionsfaktor Energieträger: Erdgas 0,247 kg CO2/kWh; Fernwärme 0,183 kg CO2/kWh; Heizöl 0,318 kg CO2/kWh; 
(Quelle: Projektionsbericht der Bundesregierung 2021 und 2019 (Mit-Maßnahmen-Szenario - MMS) sowie ifeu (2014 und 2019).</v>
      </c>
      <c r="D20" s="345"/>
      <c r="E20" s="345"/>
      <c r="F20" s="345"/>
      <c r="G20" s="345"/>
      <c r="H20" s="345"/>
      <c r="I20" s="345"/>
      <c r="J20" s="345"/>
      <c r="K20" s="346"/>
      <c r="L20" s="150"/>
      <c r="M20" s="150"/>
      <c r="N20" s="150"/>
      <c r="O20" s="150"/>
      <c r="P20" s="150"/>
      <c r="Q20" s="150"/>
      <c r="R20" s="150"/>
      <c r="S20" s="150"/>
      <c r="T20" s="150"/>
      <c r="U20" s="150"/>
      <c r="V20" s="150"/>
      <c r="W20" s="150"/>
      <c r="X20" s="150"/>
      <c r="Y20" s="150"/>
      <c r="Z20" s="150"/>
      <c r="AA20" s="150"/>
      <c r="AB20" s="150"/>
      <c r="AC20" s="150"/>
    </row>
    <row r="21" spans="1:29" ht="25.5" customHeight="1" thickBot="1">
      <c r="A21" s="150"/>
      <c r="B21" s="79"/>
      <c r="C21" s="236" t="str">
        <f>Erläuterung!D13</f>
        <v>4.2.7 Maßnahmen zur klimafreundlichen Abwasserbewirtschaftung - c) Einsatz effizienter Querschnittstechnologien - Version 2403_V5</v>
      </c>
      <c r="D21" s="236"/>
      <c r="E21" s="236"/>
      <c r="F21" s="236"/>
      <c r="G21" s="236"/>
      <c r="H21" s="236"/>
      <c r="I21" s="236"/>
      <c r="J21" s="236"/>
      <c r="K21" s="78"/>
      <c r="L21" s="150"/>
      <c r="M21" s="150"/>
      <c r="N21" s="150"/>
      <c r="O21" s="150"/>
      <c r="P21" s="150"/>
      <c r="Q21" s="150"/>
      <c r="R21" s="150"/>
      <c r="S21" s="150"/>
      <c r="T21" s="150"/>
      <c r="U21" s="150"/>
      <c r="V21" s="150"/>
      <c r="W21" s="150"/>
      <c r="X21" s="150"/>
      <c r="Y21" s="150"/>
      <c r="Z21" s="150"/>
      <c r="AA21" s="150"/>
      <c r="AB21" s="150"/>
      <c r="AC21" s="150"/>
    </row>
    <row r="22" spans="1:29">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row>
    <row r="23" spans="1:29">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row>
    <row r="24" spans="1:29">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row>
    <row r="25" spans="1:29">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row>
    <row r="26" spans="1:29">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row>
    <row r="27" spans="1:29">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row>
    <row r="28" spans="1:29">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row>
    <row r="29" spans="1:29">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row>
    <row r="30" spans="1:29">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row>
    <row r="31" spans="1:29">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row>
    <row r="32" spans="1:29">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row>
    <row r="33" spans="1:29">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row>
    <row r="34" spans="1:29">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1:29">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row>
    <row r="36" spans="1:29">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row>
    <row r="37" spans="1:29">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row>
    <row r="38" spans="1:29">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row>
    <row r="39" spans="1:29">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row>
    <row r="40" spans="1:29">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row>
    <row r="41" spans="1:29">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row>
    <row r="42" spans="1:29">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row>
    <row r="43" spans="1:29">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row>
    <row r="44" spans="1:29">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row>
    <row r="45" spans="1:29">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row>
    <row r="46" spans="1:29">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row>
    <row r="47" spans="1:29">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row>
    <row r="48" spans="1:29">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row>
    <row r="49" spans="1:29">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row>
    <row r="50" spans="1:29">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row>
    <row r="51" spans="1:29">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row>
    <row r="52" spans="1:29">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row>
    <row r="53" spans="1:29">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row>
    <row r="54" spans="1:29">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row>
    <row r="55" spans="1:29">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1:29">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row>
    <row r="57" spans="1:29">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row>
    <row r="58" spans="1:29">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row>
    <row r="59" spans="1:29">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row>
    <row r="60" spans="1:29">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row>
    <row r="61" spans="1:29">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row>
    <row r="62" spans="1:29">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row>
    <row r="63" spans="1:29">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row>
    <row r="64" spans="1:29">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1:29">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1:29">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row>
    <row r="67" spans="1:29">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row>
    <row r="68" spans="1:29">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row>
    <row r="69" spans="1:29">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row>
    <row r="74" spans="1:29">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row>
    <row r="75" spans="1:29">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row>
    <row r="76" spans="1:29">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row>
    <row r="77" spans="1:29">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row>
    <row r="78" spans="1:29">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row>
    <row r="79" spans="1:29">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row>
    <row r="80" spans="1:29">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row>
    <row r="81" spans="1:29">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row>
    <row r="82" spans="1:29">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row>
    <row r="83" spans="1:29">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row>
    <row r="84" spans="1:29">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row>
    <row r="85" spans="1:29">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row>
    <row r="86" spans="1:29">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row>
    <row r="87" spans="1:29">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row>
    <row r="88" spans="1:29">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row>
    <row r="89" spans="1:29">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row>
    <row r="90" spans="1:29">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row>
    <row r="91" spans="1:29">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row>
    <row r="92" spans="1:29">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row>
    <row r="93" spans="1:29">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row>
    <row r="94" spans="1:29">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row>
    <row r="95" spans="1:29">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row>
    <row r="96" spans="1:29">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row>
    <row r="97" spans="1:29">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row>
    <row r="98" spans="1:29">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row>
    <row r="99" spans="1:29">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row>
    <row r="100" spans="1:29">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t="s">
        <v>57</v>
      </c>
    </row>
  </sheetData>
  <sheetProtection password="C730" sheet="1" selectLockedCells="1"/>
  <mergeCells count="23">
    <mergeCell ref="C17:I17"/>
    <mergeCell ref="C18:I18"/>
    <mergeCell ref="C20:K20"/>
    <mergeCell ref="C21:J21"/>
    <mergeCell ref="C12:E12"/>
    <mergeCell ref="F12:H12"/>
    <mergeCell ref="C13:E13"/>
    <mergeCell ref="F13:H13"/>
    <mergeCell ref="C15:I15"/>
    <mergeCell ref="C16:I16"/>
    <mergeCell ref="C11:E11"/>
    <mergeCell ref="F11:H11"/>
    <mergeCell ref="C2:H2"/>
    <mergeCell ref="C3:J3"/>
    <mergeCell ref="C5:D5"/>
    <mergeCell ref="F5:J5"/>
    <mergeCell ref="C6:D6"/>
    <mergeCell ref="F6:J6"/>
    <mergeCell ref="C8:J8"/>
    <mergeCell ref="C9:E9"/>
    <mergeCell ref="F9:H9"/>
    <mergeCell ref="C10:E10"/>
    <mergeCell ref="F10:H10"/>
  </mergeCells>
  <conditionalFormatting sqref="J15">
    <cfRule type="containsText" dxfId="2" priority="1" operator="containsText" text="bitte wählen">
      <formula>NOT(ISERROR(SEARCH("bitte wählen",J15)))</formula>
    </cfRule>
  </conditionalFormatting>
  <pageMargins left="0.7" right="0.7" top="0.78740157499999996" bottom="0.78740157499999996" header="0.3" footer="0.3"/>
  <pageSetup paperSize="9"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WErte!$E$7:$E$11</xm:f>
          </x14:formula1>
          <xm:sqref>J15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6" tint="0.39997558519241921"/>
    <pageSetUpPr fitToPage="1"/>
  </sheetPr>
  <dimension ref="A1:AC100"/>
  <sheetViews>
    <sheetView showGridLines="0" showRowColHeaders="0" topLeftCell="A13" zoomScaleNormal="100" zoomScaleSheetLayoutView="100" workbookViewId="0">
      <selection activeCell="I10" sqref="I10"/>
    </sheetView>
  </sheetViews>
  <sheetFormatPr baseColWidth="10" defaultRowHeight="12.75"/>
  <cols>
    <col min="1" max="1" width="2.140625" customWidth="1"/>
    <col min="2" max="2" width="2.85546875" customWidth="1"/>
    <col min="6" max="8" width="15.140625" customWidth="1"/>
    <col min="9" max="9" width="17" customWidth="1"/>
    <col min="10" max="10" width="24.5703125" customWidth="1"/>
  </cols>
  <sheetData>
    <row r="1" spans="1:29" ht="13.5" thickBot="1">
      <c r="A1" s="152" t="s">
        <v>57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row>
    <row r="2" spans="1:29" ht="65.25" customHeight="1">
      <c r="A2" s="152"/>
      <c r="B2" s="25"/>
      <c r="C2" s="361" t="s">
        <v>79</v>
      </c>
      <c r="D2" s="262"/>
      <c r="E2" s="262"/>
      <c r="F2" s="262"/>
      <c r="G2" s="262"/>
      <c r="H2" s="262"/>
      <c r="I2" s="26"/>
      <c r="J2" s="26"/>
      <c r="K2" s="27"/>
      <c r="L2" s="152"/>
      <c r="M2" s="152"/>
      <c r="N2" s="152"/>
      <c r="O2" s="152"/>
      <c r="P2" s="152"/>
      <c r="Q2" s="152"/>
      <c r="R2" s="152"/>
      <c r="S2" s="152"/>
      <c r="T2" s="152"/>
      <c r="U2" s="152"/>
      <c r="V2" s="152"/>
      <c r="W2" s="152"/>
      <c r="X2" s="152"/>
      <c r="Y2" s="152"/>
      <c r="Z2" s="152"/>
      <c r="AA2" s="152"/>
      <c r="AB2" s="152"/>
      <c r="AC2" s="152"/>
    </row>
    <row r="3" spans="1:29" ht="16.5" customHeight="1">
      <c r="A3" s="152"/>
      <c r="B3" s="10"/>
      <c r="C3" s="263"/>
      <c r="D3" s="263"/>
      <c r="E3" s="264"/>
      <c r="F3" s="264"/>
      <c r="G3" s="264"/>
      <c r="H3" s="264"/>
      <c r="I3" s="265"/>
      <c r="J3" s="265"/>
      <c r="K3" s="28"/>
      <c r="L3" s="152"/>
      <c r="M3" s="152"/>
      <c r="N3" s="152"/>
      <c r="O3" s="152"/>
      <c r="P3" s="152"/>
      <c r="Q3" s="152"/>
      <c r="R3" s="152"/>
      <c r="S3" s="152"/>
      <c r="T3" s="152"/>
      <c r="U3" s="152"/>
      <c r="V3" s="152"/>
      <c r="W3" s="152"/>
      <c r="X3" s="152"/>
      <c r="Y3" s="152"/>
      <c r="Z3" s="152"/>
      <c r="AA3" s="152"/>
      <c r="AB3" s="152"/>
      <c r="AC3" s="152"/>
    </row>
    <row r="4" spans="1:29" ht="15.75" customHeight="1">
      <c r="A4" s="152"/>
      <c r="B4" s="10"/>
      <c r="C4" s="29"/>
      <c r="D4" s="29"/>
      <c r="E4" s="4"/>
      <c r="F4" s="4"/>
      <c r="G4" s="4"/>
      <c r="H4" s="4"/>
      <c r="I4" s="4"/>
      <c r="J4" s="4"/>
      <c r="K4" s="28"/>
      <c r="L4" s="152"/>
      <c r="M4" s="152"/>
      <c r="N4" s="152"/>
      <c r="O4" s="152"/>
      <c r="P4" s="152"/>
      <c r="Q4" s="152"/>
      <c r="R4" s="152"/>
      <c r="S4" s="152"/>
      <c r="T4" s="152"/>
      <c r="U4" s="152"/>
      <c r="V4" s="152"/>
      <c r="W4" s="152"/>
      <c r="X4" s="152"/>
      <c r="Y4" s="152"/>
      <c r="Z4" s="152"/>
      <c r="AA4" s="152"/>
      <c r="AB4" s="152"/>
      <c r="AC4" s="152"/>
    </row>
    <row r="5" spans="1:29" ht="15.75" customHeight="1">
      <c r="A5" s="152"/>
      <c r="B5" s="10">
        <v>1</v>
      </c>
      <c r="C5" s="272" t="s">
        <v>0</v>
      </c>
      <c r="D5" s="267"/>
      <c r="E5" s="58"/>
      <c r="F5" s="334">
        <f>Basisdatenblatt!E5</f>
        <v>0</v>
      </c>
      <c r="G5" s="335"/>
      <c r="H5" s="335"/>
      <c r="I5" s="336"/>
      <c r="J5" s="337"/>
      <c r="K5" s="31"/>
      <c r="L5" s="152"/>
      <c r="M5" s="152"/>
      <c r="N5" s="152"/>
      <c r="O5" s="152"/>
      <c r="P5" s="152"/>
      <c r="Q5" s="152"/>
      <c r="R5" s="152"/>
      <c r="S5" s="152"/>
      <c r="T5" s="152"/>
      <c r="U5" s="152"/>
      <c r="V5" s="152"/>
      <c r="W5" s="152"/>
      <c r="X5" s="152"/>
      <c r="Y5" s="152"/>
      <c r="Z5" s="152"/>
      <c r="AA5" s="152"/>
      <c r="AB5" s="152"/>
      <c r="AC5" s="152"/>
    </row>
    <row r="6" spans="1:29" ht="12.75" customHeight="1">
      <c r="A6" s="152"/>
      <c r="B6" s="10">
        <v>2</v>
      </c>
      <c r="C6" s="272" t="s">
        <v>22</v>
      </c>
      <c r="D6" s="267"/>
      <c r="E6" s="58"/>
      <c r="F6" s="334">
        <f>Basisdatenblatt!E6</f>
        <v>0</v>
      </c>
      <c r="G6" s="335"/>
      <c r="H6" s="335"/>
      <c r="I6" s="336"/>
      <c r="J6" s="337"/>
      <c r="K6" s="31"/>
      <c r="L6" s="152"/>
      <c r="M6" s="152"/>
      <c r="N6" s="152"/>
      <c r="O6" s="152"/>
      <c r="P6" s="152"/>
      <c r="Q6" s="152"/>
      <c r="R6" s="152"/>
      <c r="S6" s="152"/>
      <c r="T6" s="152"/>
      <c r="U6" s="152"/>
      <c r="V6" s="152"/>
      <c r="W6" s="152"/>
      <c r="X6" s="152"/>
      <c r="Y6" s="152"/>
      <c r="Z6" s="152"/>
      <c r="AA6" s="152"/>
      <c r="AB6" s="152"/>
      <c r="AC6" s="152"/>
    </row>
    <row r="7" spans="1:29" ht="16.5" customHeight="1">
      <c r="A7" s="152"/>
      <c r="B7" s="10"/>
      <c r="C7" s="33"/>
      <c r="D7" s="33"/>
      <c r="E7" s="34"/>
      <c r="F7" s="35"/>
      <c r="G7" s="35"/>
      <c r="H7" s="35"/>
      <c r="I7" s="12"/>
      <c r="J7" s="12"/>
      <c r="K7" s="31"/>
      <c r="L7" s="152"/>
      <c r="M7" s="152"/>
      <c r="N7" s="152"/>
      <c r="O7" s="152"/>
      <c r="P7" s="152"/>
      <c r="Q7" s="152"/>
      <c r="R7" s="152"/>
      <c r="S7" s="152"/>
      <c r="T7" s="152"/>
      <c r="U7" s="152"/>
      <c r="V7" s="152"/>
      <c r="W7" s="152"/>
      <c r="X7" s="152"/>
      <c r="Y7" s="152"/>
      <c r="Z7" s="152"/>
      <c r="AA7" s="152"/>
      <c r="AB7" s="152"/>
      <c r="AC7" s="152"/>
    </row>
    <row r="8" spans="1:29" ht="15.75" customHeight="1">
      <c r="A8" s="152"/>
      <c r="B8" s="68"/>
      <c r="C8" s="362" t="s">
        <v>40</v>
      </c>
      <c r="D8" s="363"/>
      <c r="E8" s="363"/>
      <c r="F8" s="363"/>
      <c r="G8" s="363"/>
      <c r="H8" s="363"/>
      <c r="I8" s="363"/>
      <c r="J8" s="363"/>
      <c r="K8" s="72"/>
      <c r="L8" s="152"/>
      <c r="M8" s="152"/>
      <c r="N8" s="152"/>
      <c r="O8" s="152"/>
      <c r="P8" s="152"/>
      <c r="Q8" s="152"/>
      <c r="R8" s="152"/>
      <c r="S8" s="152"/>
      <c r="T8" s="152"/>
      <c r="U8" s="152"/>
      <c r="V8" s="152"/>
      <c r="W8" s="152"/>
      <c r="X8" s="152"/>
      <c r="Y8" s="152"/>
      <c r="Z8" s="152"/>
      <c r="AA8" s="152"/>
      <c r="AB8" s="152"/>
      <c r="AC8" s="152"/>
    </row>
    <row r="9" spans="1:29" ht="45.75" customHeight="1">
      <c r="A9" s="152"/>
      <c r="B9" s="68"/>
      <c r="C9" s="278" t="s">
        <v>32</v>
      </c>
      <c r="D9" s="279"/>
      <c r="E9" s="280"/>
      <c r="F9" s="364" t="s">
        <v>33</v>
      </c>
      <c r="G9" s="365"/>
      <c r="H9" s="366"/>
      <c r="I9" s="52" t="s">
        <v>35</v>
      </c>
      <c r="J9" s="52" t="s">
        <v>34</v>
      </c>
      <c r="K9" s="120"/>
      <c r="L9" s="153"/>
      <c r="M9" s="152"/>
      <c r="N9" s="152"/>
      <c r="O9" s="152"/>
      <c r="P9" s="152"/>
      <c r="Q9" s="152"/>
      <c r="R9" s="152"/>
      <c r="S9" s="152"/>
      <c r="T9" s="152"/>
      <c r="U9" s="152"/>
      <c r="V9" s="152"/>
      <c r="W9" s="152"/>
      <c r="X9" s="152"/>
      <c r="Y9" s="152"/>
      <c r="Z9" s="152"/>
      <c r="AA9" s="152"/>
      <c r="AB9" s="152"/>
      <c r="AC9" s="152"/>
    </row>
    <row r="10" spans="1:29" ht="42.75" customHeight="1">
      <c r="A10" s="152"/>
      <c r="B10" s="215">
        <v>3</v>
      </c>
      <c r="C10" s="281" t="s">
        <v>36</v>
      </c>
      <c r="D10" s="282"/>
      <c r="E10" s="283"/>
      <c r="F10" s="356" t="s">
        <v>37</v>
      </c>
      <c r="G10" s="357"/>
      <c r="H10" s="358"/>
      <c r="I10" s="167"/>
      <c r="J10" s="1"/>
      <c r="K10" s="72"/>
      <c r="L10" s="152"/>
      <c r="M10" s="152"/>
      <c r="N10" s="152"/>
      <c r="O10" s="152"/>
      <c r="P10" s="152"/>
      <c r="Q10" s="152"/>
      <c r="R10" s="152"/>
      <c r="S10" s="152"/>
      <c r="T10" s="152"/>
      <c r="U10" s="152"/>
      <c r="V10" s="152"/>
      <c r="W10" s="152"/>
      <c r="X10" s="152"/>
      <c r="Y10" s="152"/>
      <c r="Z10" s="152"/>
      <c r="AA10" s="152"/>
      <c r="AB10" s="152"/>
      <c r="AC10" s="152"/>
    </row>
    <row r="11" spans="1:29" ht="42.75" customHeight="1">
      <c r="A11" s="152"/>
      <c r="B11" s="215">
        <v>4</v>
      </c>
      <c r="C11" s="281"/>
      <c r="D11" s="282"/>
      <c r="E11" s="283"/>
      <c r="F11" s="356"/>
      <c r="G11" s="357"/>
      <c r="H11" s="358"/>
      <c r="I11" s="168"/>
      <c r="J11" s="73"/>
      <c r="K11" s="72"/>
      <c r="L11" s="152"/>
      <c r="M11" s="152"/>
      <c r="N11" s="152"/>
      <c r="O11" s="152"/>
      <c r="P11" s="152"/>
      <c r="Q11" s="152"/>
      <c r="R11" s="152"/>
      <c r="S11" s="152"/>
      <c r="T11" s="152"/>
      <c r="U11" s="152"/>
      <c r="V11" s="152"/>
      <c r="W11" s="152"/>
      <c r="X11" s="152"/>
      <c r="Y11" s="152"/>
      <c r="Z11" s="152"/>
      <c r="AA11" s="152"/>
      <c r="AB11" s="152"/>
      <c r="AC11" s="152"/>
    </row>
    <row r="12" spans="1:29" ht="42.75" customHeight="1">
      <c r="A12" s="152"/>
      <c r="B12" s="215">
        <v>5</v>
      </c>
      <c r="C12" s="281"/>
      <c r="D12" s="282"/>
      <c r="E12" s="283"/>
      <c r="F12" s="356"/>
      <c r="G12" s="357"/>
      <c r="H12" s="358"/>
      <c r="I12" s="168"/>
      <c r="J12" s="73"/>
      <c r="K12" s="72"/>
      <c r="L12" s="152"/>
      <c r="M12" s="152"/>
      <c r="N12" s="152"/>
      <c r="O12" s="152"/>
      <c r="P12" s="152"/>
      <c r="Q12" s="152"/>
      <c r="R12" s="152"/>
      <c r="S12" s="152"/>
      <c r="T12" s="152"/>
      <c r="U12" s="152"/>
      <c r="V12" s="152"/>
      <c r="W12" s="152"/>
      <c r="X12" s="152"/>
      <c r="Y12" s="152"/>
      <c r="Z12" s="152"/>
      <c r="AA12" s="152"/>
      <c r="AB12" s="152"/>
      <c r="AC12" s="152"/>
    </row>
    <row r="13" spans="1:29" ht="42.75" customHeight="1">
      <c r="A13" s="152"/>
      <c r="B13" s="215">
        <v>6</v>
      </c>
      <c r="C13" s="281"/>
      <c r="D13" s="282"/>
      <c r="E13" s="283"/>
      <c r="F13" s="356"/>
      <c r="G13" s="357"/>
      <c r="H13" s="358"/>
      <c r="I13" s="168"/>
      <c r="J13" s="73"/>
      <c r="K13" s="72"/>
      <c r="L13" s="152"/>
      <c r="M13" s="152"/>
      <c r="N13" s="152"/>
      <c r="O13" s="152"/>
      <c r="P13" s="152"/>
      <c r="Q13" s="152"/>
      <c r="R13" s="152"/>
      <c r="S13" s="152"/>
      <c r="T13" s="152"/>
      <c r="U13" s="152"/>
      <c r="V13" s="152"/>
      <c r="W13" s="152"/>
      <c r="X13" s="152"/>
      <c r="Y13" s="152"/>
      <c r="Z13" s="152"/>
      <c r="AA13" s="152"/>
      <c r="AB13" s="152"/>
      <c r="AC13" s="152"/>
    </row>
    <row r="14" spans="1:29" ht="25.5" customHeight="1">
      <c r="A14" s="152"/>
      <c r="B14" s="215">
        <v>7</v>
      </c>
      <c r="C14" s="198"/>
      <c r="D14" s="198"/>
      <c r="E14" s="198"/>
      <c r="F14" s="198"/>
      <c r="G14" s="198"/>
      <c r="H14" s="198"/>
      <c r="I14" s="200"/>
      <c r="J14" s="220">
        <f>SUM(J10:J13)</f>
        <v>0</v>
      </c>
      <c r="K14" s="72"/>
      <c r="L14" s="152"/>
      <c r="M14" s="152"/>
      <c r="N14" s="152"/>
      <c r="O14" s="152"/>
      <c r="P14" s="152"/>
      <c r="Q14" s="152"/>
      <c r="R14" s="152"/>
      <c r="S14" s="152"/>
      <c r="T14" s="152"/>
      <c r="U14" s="152"/>
      <c r="V14" s="152"/>
      <c r="W14" s="152"/>
      <c r="X14" s="152"/>
      <c r="Y14" s="152"/>
      <c r="Z14" s="152"/>
      <c r="AA14" s="152"/>
      <c r="AB14" s="152"/>
      <c r="AC14" s="152"/>
    </row>
    <row r="15" spans="1:29" ht="14.25">
      <c r="A15" s="152"/>
      <c r="B15" s="215">
        <v>8</v>
      </c>
      <c r="C15" s="273" t="s">
        <v>118</v>
      </c>
      <c r="D15" s="274"/>
      <c r="E15" s="274"/>
      <c r="F15" s="274"/>
      <c r="G15" s="274"/>
      <c r="H15" s="274"/>
      <c r="I15" s="275"/>
      <c r="J15" s="216">
        <f>J14*0.436/1000</f>
        <v>0</v>
      </c>
      <c r="K15" s="72"/>
      <c r="L15" s="152"/>
      <c r="M15" s="152"/>
      <c r="N15" s="152"/>
      <c r="O15" s="152"/>
      <c r="P15" s="152"/>
      <c r="Q15" s="152"/>
      <c r="R15" s="152"/>
      <c r="S15" s="152"/>
      <c r="T15" s="152"/>
      <c r="U15" s="152"/>
      <c r="V15" s="152"/>
      <c r="W15" s="152"/>
      <c r="X15" s="152"/>
      <c r="Y15" s="152"/>
      <c r="Z15" s="152"/>
      <c r="AA15" s="152"/>
      <c r="AB15" s="152"/>
      <c r="AC15" s="152"/>
    </row>
    <row r="16" spans="1:29">
      <c r="A16" s="152"/>
      <c r="B16" s="215">
        <v>9</v>
      </c>
      <c r="C16" s="273" t="s">
        <v>113</v>
      </c>
      <c r="D16" s="274"/>
      <c r="E16" s="274"/>
      <c r="F16" s="274"/>
      <c r="G16" s="274"/>
      <c r="H16" s="274"/>
      <c r="I16" s="275"/>
      <c r="J16" s="213">
        <v>20</v>
      </c>
      <c r="K16" s="72"/>
      <c r="L16" s="152"/>
      <c r="M16" s="152"/>
      <c r="N16" s="152"/>
      <c r="O16" s="152"/>
      <c r="P16" s="152"/>
      <c r="Q16" s="152"/>
      <c r="R16" s="152"/>
      <c r="S16" s="152"/>
      <c r="T16" s="152"/>
      <c r="U16" s="152"/>
      <c r="V16" s="152"/>
      <c r="W16" s="152"/>
      <c r="X16" s="152"/>
      <c r="Y16" s="152"/>
      <c r="Z16" s="152"/>
      <c r="AA16" s="152"/>
      <c r="AB16" s="152"/>
      <c r="AC16" s="152"/>
    </row>
    <row r="17" spans="1:29">
      <c r="A17" s="152"/>
      <c r="B17" s="215">
        <v>10</v>
      </c>
      <c r="C17" s="273" t="s">
        <v>114</v>
      </c>
      <c r="D17" s="274"/>
      <c r="E17" s="274"/>
      <c r="F17" s="274"/>
      <c r="G17" s="274"/>
      <c r="H17" s="274"/>
      <c r="I17" s="275"/>
      <c r="J17" s="216">
        <f>J16*J15</f>
        <v>0</v>
      </c>
      <c r="K17" s="72"/>
      <c r="L17" s="152"/>
      <c r="M17" s="152"/>
      <c r="N17" s="152"/>
      <c r="O17" s="152"/>
      <c r="P17" s="152"/>
      <c r="Q17" s="152"/>
      <c r="R17" s="152"/>
      <c r="S17" s="152"/>
      <c r="T17" s="152"/>
      <c r="U17" s="152"/>
      <c r="V17" s="152"/>
      <c r="W17" s="152"/>
      <c r="X17" s="152"/>
      <c r="Y17" s="152"/>
      <c r="Z17" s="152"/>
      <c r="AA17" s="152"/>
      <c r="AB17" s="152"/>
      <c r="AC17" s="152"/>
    </row>
    <row r="18" spans="1:29">
      <c r="A18" s="152"/>
      <c r="B18" s="215">
        <v>11</v>
      </c>
      <c r="C18" s="359" t="s">
        <v>115</v>
      </c>
      <c r="D18" s="359"/>
      <c r="E18" s="359"/>
      <c r="F18" s="359"/>
      <c r="G18" s="359"/>
      <c r="H18" s="359"/>
      <c r="I18" s="359"/>
      <c r="J18" s="217">
        <f>SUM(I10:I13)</f>
        <v>0</v>
      </c>
      <c r="K18" s="72"/>
      <c r="L18" s="152"/>
      <c r="M18" s="152"/>
      <c r="N18" s="152"/>
      <c r="O18" s="152"/>
      <c r="P18" s="152"/>
      <c r="Q18" s="152"/>
      <c r="R18" s="152"/>
      <c r="S18" s="152"/>
      <c r="T18" s="152"/>
      <c r="U18" s="152"/>
      <c r="V18" s="152"/>
      <c r="W18" s="152"/>
      <c r="X18" s="152"/>
      <c r="Y18" s="152"/>
      <c r="Z18" s="152"/>
      <c r="AA18" s="152"/>
      <c r="AB18" s="152"/>
      <c r="AC18" s="152"/>
    </row>
    <row r="19" spans="1:29">
      <c r="A19" s="152"/>
      <c r="B19" s="69"/>
      <c r="C19" s="70"/>
      <c r="D19" s="70"/>
      <c r="E19" s="70"/>
      <c r="F19" s="70"/>
      <c r="G19" s="70"/>
      <c r="H19" s="70"/>
      <c r="I19" s="70"/>
      <c r="J19" s="71"/>
      <c r="K19" s="72"/>
      <c r="L19" s="152"/>
      <c r="M19" s="152"/>
      <c r="N19" s="152"/>
      <c r="O19" s="152"/>
      <c r="P19" s="152"/>
      <c r="Q19" s="152"/>
      <c r="R19" s="152"/>
      <c r="S19" s="152"/>
      <c r="T19" s="152"/>
      <c r="U19" s="152"/>
      <c r="V19" s="152"/>
      <c r="W19" s="152"/>
      <c r="X19" s="152"/>
      <c r="Y19" s="152"/>
      <c r="Z19" s="152"/>
      <c r="AA19" s="152"/>
      <c r="AB19" s="152"/>
      <c r="AC19" s="152"/>
    </row>
    <row r="20" spans="1:29">
      <c r="A20" s="152"/>
      <c r="B20" s="69"/>
      <c r="C20" s="360" t="s">
        <v>54</v>
      </c>
      <c r="D20" s="360"/>
      <c r="E20" s="360"/>
      <c r="F20" s="360"/>
      <c r="G20" s="360"/>
      <c r="H20" s="360"/>
      <c r="I20" s="360"/>
      <c r="J20" s="170"/>
      <c r="K20" s="72"/>
      <c r="L20" s="152"/>
      <c r="M20" s="152"/>
      <c r="N20" s="152"/>
      <c r="O20" s="152"/>
      <c r="P20" s="152"/>
      <c r="Q20" s="152"/>
      <c r="R20" s="152"/>
      <c r="S20" s="152"/>
      <c r="T20" s="152"/>
      <c r="U20" s="152"/>
      <c r="V20" s="152"/>
      <c r="W20" s="152"/>
      <c r="X20" s="152"/>
      <c r="Y20" s="152"/>
      <c r="Z20" s="152"/>
      <c r="AA20" s="152"/>
      <c r="AB20" s="152"/>
      <c r="AC20" s="152"/>
    </row>
    <row r="21" spans="1:29">
      <c r="A21" s="152"/>
      <c r="B21" s="69"/>
      <c r="C21" s="70"/>
      <c r="D21" s="70"/>
      <c r="E21" s="70"/>
      <c r="F21" s="70"/>
      <c r="G21" s="70"/>
      <c r="H21" s="70"/>
      <c r="I21" s="70"/>
      <c r="J21" s="123" t="str">
        <f>IF(AND(J14&gt;=J20*0.25,J20-J14&gt;=0),"Ok!","Nicht förderfähig.")</f>
        <v>Ok!</v>
      </c>
      <c r="K21" s="72"/>
      <c r="L21" s="152"/>
      <c r="M21" s="152"/>
      <c r="N21" s="152"/>
      <c r="O21" s="152"/>
      <c r="P21" s="152"/>
      <c r="Q21" s="152"/>
      <c r="R21" s="152"/>
      <c r="S21" s="152"/>
      <c r="T21" s="152"/>
      <c r="U21" s="152"/>
      <c r="V21" s="152"/>
      <c r="W21" s="152"/>
      <c r="X21" s="152"/>
      <c r="Y21" s="152"/>
      <c r="Z21" s="152"/>
      <c r="AA21" s="152"/>
      <c r="AB21" s="152"/>
      <c r="AC21" s="152"/>
    </row>
    <row r="22" spans="1:29" ht="15.75">
      <c r="A22" s="152"/>
      <c r="B22" s="54" t="s">
        <v>11</v>
      </c>
      <c r="C22" s="58" t="s">
        <v>71</v>
      </c>
      <c r="D22" s="34"/>
      <c r="E22" s="12"/>
      <c r="F22" s="46"/>
      <c r="G22" s="46"/>
      <c r="H22" s="46"/>
      <c r="I22" s="12"/>
      <c r="J22" s="12" t="s">
        <v>57</v>
      </c>
      <c r="K22" s="31"/>
      <c r="L22" s="152"/>
      <c r="M22" s="152"/>
      <c r="N22" s="152"/>
      <c r="O22" s="152"/>
      <c r="P22" s="152"/>
      <c r="Q22" s="152"/>
      <c r="R22" s="152"/>
      <c r="S22" s="152"/>
      <c r="T22" s="152"/>
      <c r="U22" s="152"/>
      <c r="V22" s="152"/>
      <c r="W22" s="152"/>
      <c r="X22" s="152"/>
      <c r="Y22" s="152"/>
      <c r="Z22" s="152"/>
      <c r="AA22" s="152"/>
      <c r="AB22" s="152"/>
      <c r="AC22" s="152"/>
    </row>
    <row r="23" spans="1:29" ht="13.5" customHeight="1" thickBot="1">
      <c r="A23" s="152"/>
      <c r="B23" s="48"/>
      <c r="C23" s="236" t="str">
        <f>Erläuterung!D13</f>
        <v>4.2.7 Maßnahmen zur klimafreundlichen Abwasserbewirtschaftung - c) Einsatz effizienter Querschnittstechnologien - Version 2403_V5</v>
      </c>
      <c r="D23" s="236"/>
      <c r="E23" s="236"/>
      <c r="F23" s="236"/>
      <c r="G23" s="236"/>
      <c r="H23" s="236"/>
      <c r="I23" s="236"/>
      <c r="J23" s="236"/>
      <c r="K23" s="49"/>
      <c r="L23" s="152"/>
      <c r="M23" s="152"/>
      <c r="N23" s="152"/>
      <c r="O23" s="152"/>
      <c r="P23" s="152"/>
      <c r="Q23" s="152"/>
      <c r="R23" s="152"/>
      <c r="S23" s="152"/>
      <c r="T23" s="152"/>
      <c r="U23" s="152"/>
      <c r="V23" s="152"/>
      <c r="W23" s="152"/>
      <c r="X23" s="152"/>
      <c r="Y23" s="152"/>
      <c r="Z23" s="152"/>
      <c r="AA23" s="152"/>
      <c r="AB23" s="152"/>
      <c r="AC23" s="152"/>
    </row>
    <row r="24" spans="1:29" ht="12.75"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row>
    <row r="25" spans="1:29">
      <c r="A25" s="125"/>
      <c r="B25" s="154"/>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row>
    <row r="26" spans="1:29">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row>
    <row r="27" spans="1:29">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row>
    <row r="28" spans="1:29">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row>
    <row r="29" spans="1:29">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row>
    <row r="30" spans="1:29">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row>
    <row r="31" spans="1:29">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row>
    <row r="32" spans="1:29">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row>
    <row r="33" spans="1:29">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row>
    <row r="34" spans="1:29">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row>
    <row r="35" spans="1:29">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row>
    <row r="36" spans="1:29">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row>
    <row r="37" spans="1:29">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row>
    <row r="38" spans="1:29">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row>
    <row r="39" spans="1:29">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row>
    <row r="40" spans="1:29">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row>
    <row r="41" spans="1:29">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row>
    <row r="42" spans="1:29">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row>
    <row r="43" spans="1:29">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row>
    <row r="44" spans="1:29">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row>
    <row r="45" spans="1:29">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row>
    <row r="46" spans="1:29">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row>
    <row r="47" spans="1:29">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row>
    <row r="48" spans="1:29">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row>
    <row r="49" spans="1:29">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row>
    <row r="50" spans="1:29">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row>
    <row r="51" spans="1:29">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row>
    <row r="52" spans="1:29">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row>
    <row r="53" spans="1:29">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row>
    <row r="54" spans="1:29">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row>
    <row r="55" spans="1:29">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row>
    <row r="56" spans="1:29">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row>
    <row r="57" spans="1:29">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row>
    <row r="58" spans="1:29">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row>
    <row r="59" spans="1:29">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row>
    <row r="60" spans="1:29">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row>
    <row r="61" spans="1:29">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row>
    <row r="62" spans="1:29">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row>
    <row r="63" spans="1:29">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row>
    <row r="64" spans="1:29">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row>
    <row r="65" spans="1:29">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row>
    <row r="66" spans="1:29">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row>
    <row r="67" spans="1:29">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row>
    <row r="68" spans="1:29">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row>
    <row r="69" spans="1:29">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row>
    <row r="70" spans="1:29">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row>
    <row r="71" spans="1:29">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row>
    <row r="72" spans="1:29">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row>
    <row r="73" spans="1:29">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row>
    <row r="74" spans="1:29">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row>
    <row r="75" spans="1:29">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row>
    <row r="76" spans="1:29">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row>
    <row r="77" spans="1:29">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row>
    <row r="78" spans="1:29">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row>
    <row r="79" spans="1:29">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row>
    <row r="80" spans="1:29">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row>
    <row r="81" spans="1:29">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row>
    <row r="82" spans="1:29">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row>
    <row r="83" spans="1:29">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row>
    <row r="84" spans="1:29">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row>
    <row r="85" spans="1:29">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row>
    <row r="86" spans="1:29">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row>
    <row r="87" spans="1:29">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row>
    <row r="88" spans="1:29">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row>
    <row r="89" spans="1:29">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row>
    <row r="90" spans="1:29">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row>
    <row r="91" spans="1:29">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row>
    <row r="92" spans="1:29">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row>
    <row r="93" spans="1:29">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row>
    <row r="94" spans="1:29">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row>
    <row r="95" spans="1:29">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row>
    <row r="96" spans="1:29">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row>
    <row r="97" spans="1:29">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row>
    <row r="98" spans="1:29">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row>
    <row r="99" spans="1:29">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row>
    <row r="100" spans="1:29">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t="s">
        <v>57</v>
      </c>
    </row>
  </sheetData>
  <sheetProtection password="C730" sheet="1" selectLockedCells="1"/>
  <mergeCells count="23">
    <mergeCell ref="C11:E11"/>
    <mergeCell ref="F11:H11"/>
    <mergeCell ref="C2:H2"/>
    <mergeCell ref="C3:J3"/>
    <mergeCell ref="C5:D5"/>
    <mergeCell ref="F5:J5"/>
    <mergeCell ref="C6:D6"/>
    <mergeCell ref="F6:J6"/>
    <mergeCell ref="C8:J8"/>
    <mergeCell ref="C9:E9"/>
    <mergeCell ref="F9:H9"/>
    <mergeCell ref="C10:E10"/>
    <mergeCell ref="F10:H10"/>
    <mergeCell ref="C23:J23"/>
    <mergeCell ref="C12:E12"/>
    <mergeCell ref="F12:H12"/>
    <mergeCell ref="C13:E13"/>
    <mergeCell ref="F13:H13"/>
    <mergeCell ref="C15:I15"/>
    <mergeCell ref="C18:I18"/>
    <mergeCell ref="C20:I20"/>
    <mergeCell ref="C16:I16"/>
    <mergeCell ref="C17:I17"/>
  </mergeCells>
  <conditionalFormatting sqref="J21">
    <cfRule type="expression" dxfId="1" priority="1">
      <formula>$J$21= "Ok!"</formula>
    </cfRule>
    <cfRule type="expression" dxfId="0" priority="2" stopIfTrue="1">
      <formula>$J$21="Nicht förderfähig"</formula>
    </cfRule>
  </conditionalFormatting>
  <pageMargins left="0.7" right="0.7" top="0.78740157499999996" bottom="0.78740157499999996" header="0.3" footer="0.3"/>
  <pageSetup paperSize="9" scale="93"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3" ma:contentTypeDescription="Ein neues Dokument erstellen." ma:contentTypeScope="" ma:versionID="cfc69eda75c5ac984af37f6e5bd33b5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5a45067cfd45b1321d9f5a7a5d3fea4"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2C6C5F-16A5-48D7-9B05-3C72FE100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2075B-C6A2-4785-80FF-E26313425D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934966c-ec37-4e59-8b44-db5a8732b60b"/>
    <ds:schemaRef ds:uri="http://purl.org/dc/elements/1.1/"/>
    <ds:schemaRef ds:uri="http://schemas.microsoft.com/office/2006/metadata/properties"/>
    <ds:schemaRef ds:uri="01dfe1d6-4a43-4a05-ba47-a6f2d0a93262"/>
    <ds:schemaRef ds:uri="http://www.w3.org/XML/1998/namespace"/>
    <ds:schemaRef ds:uri="http://purl.org/dc/dcmitype/"/>
  </ds:schemaRefs>
</ds:datastoreItem>
</file>

<file path=customXml/itemProps3.xml><?xml version="1.0" encoding="utf-8"?>
<ds:datastoreItem xmlns:ds="http://schemas.openxmlformats.org/officeDocument/2006/customXml" ds:itemID="{A8679EC5-E0F9-4BA7-ACAB-C28BBB938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Erläuterung</vt:lpstr>
      <vt:lpstr>Basisdatenblatt</vt:lpstr>
      <vt:lpstr>Motoren und Arbeitsmaschinen</vt:lpstr>
      <vt:lpstr>Pumpen</vt:lpstr>
      <vt:lpstr>Ventilatoren</vt:lpstr>
      <vt:lpstr>Kompressoren</vt:lpstr>
      <vt:lpstr>Wärmerückgewinnung</vt:lpstr>
      <vt:lpstr>Dämmung</vt:lpstr>
      <vt:lpstr>Abwassernetz</vt:lpstr>
      <vt:lpstr>WErte</vt:lpstr>
      <vt:lpstr>Abwassernetz!Druckbereich</vt:lpstr>
      <vt:lpstr>Basisdatenblatt!Druckbereich</vt:lpstr>
      <vt:lpstr>Dämmung!Druckbereich</vt:lpstr>
      <vt:lpstr>Erläuterung!Druckbereich</vt:lpstr>
      <vt:lpstr>Kompressoren!Druckbereich</vt:lpstr>
      <vt:lpstr>'Motoren und Arbeitsmaschinen'!Druckbereich</vt:lpstr>
      <vt:lpstr>Pumpen!Druckbereich</vt:lpstr>
      <vt:lpstr>Ventilatoren!Druckbereich</vt:lpstr>
      <vt:lpstr>Wärmerückgewinnung!Druckbereich</vt:lpstr>
      <vt:lpstr>Dämmung!Erdgas</vt:lpstr>
      <vt:lpstr>Erdgas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4.2.7c Querschnittstechnologien</dc:title>
  <dc:subject>Nationale Klimaschutzinitative - Kommunalrichtlinie</dc:subject>
  <cp:keywords>Klimaschutz; NKI; Kommunalrichtlinie; Kommune; Projektförderung; Förderschwerpunkt; Abwasser; Abwasserbehandlung; Pumpen; Motoren, Belüftung</cp:keywords>
  <cp:lastModifiedBy>Daniela Franz</cp:lastModifiedBy>
  <cp:lastPrinted>2023-11-20T20:32:43Z</cp:lastPrinted>
  <dcterms:created xsi:type="dcterms:W3CDTF">2002-06-03T11:56:04Z</dcterms:created>
  <dcterms:modified xsi:type="dcterms:W3CDTF">2024-04-15T14:22:46Z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