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ieseArbeitsmappe"/>
  <mc:AlternateContent xmlns:mc="http://schemas.openxmlformats.org/markup-compatibility/2006">
    <mc:Choice Requires="x15">
      <x15ac:absPath xmlns:x15ac="http://schemas.microsoft.com/office/spreadsheetml/2010/11/ac" url="T:\KKS\03_Werkzeuge\Formulare\Formulare_Arbeitsordner\KRL2024\01_FINALE_PRÜFUNG\"/>
    </mc:Choice>
  </mc:AlternateContent>
  <xr:revisionPtr revIDLastSave="0" documentId="13_ncr:1_{CE98E365-FC2C-4EDB-AD44-796A3BE0A31D}" xr6:coauthVersionLast="47" xr6:coauthVersionMax="47" xr10:uidLastSave="{00000000-0000-0000-0000-000000000000}"/>
  <workbookProtection workbookAlgorithmName="SHA-512" workbookHashValue="1uMUdunwncYe1JVkFr/MdlvHj0qf5add1sV7mlfKHksrLwAQuzUc8gIYe68pzNYadb8qEhAmkymo9EGBmDVZnQ==" workbookSaltValue="WDjH0nBDkAch9TBURTzdCA==" workbookSpinCount="100000" lockStructure="1"/>
  <bookViews>
    <workbookView xWindow="-110" yWindow="-110" windowWidth="19420" windowHeight="11500" tabRatio="881" xr2:uid="{00000000-000D-0000-FFFF-FFFF00000000}"/>
  </bookViews>
  <sheets>
    <sheet name="Basisdatenblatt" sheetId="12" r:id="rId1"/>
    <sheet name="Maßnahme" sheetId="60" r:id="rId2"/>
    <sheet name="Verfahrenstechnik" sheetId="75" r:id="rId3"/>
    <sheet name="WErte" sheetId="50" state="hidden" r:id="rId4"/>
    <sheet name="Bilder" sheetId="64" state="hidden" r:id="rId5"/>
    <sheet name="Ausgabentab. Faulung" sheetId="62" state="hidden" r:id="rId6"/>
  </sheets>
  <definedNames>
    <definedName name="_xlnm.Print_Area" localSheetId="0">Basisdatenblatt!$B$2:$I$37</definedName>
    <definedName name="_xlnm.Print_Area" localSheetId="1">Maßnahme!$B$2:$I$28</definedName>
    <definedName name="_xlnm.Print_Area" localSheetId="2">Verfahrenstechnik!$A$1:$C$102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60" l="1"/>
  <c r="D100" i="75" l="1"/>
  <c r="D96" i="75"/>
  <c r="D92" i="75"/>
  <c r="D84" i="75"/>
  <c r="D77" i="75"/>
  <c r="D72" i="75"/>
  <c r="D68" i="75"/>
  <c r="D64" i="75"/>
  <c r="D52" i="75"/>
  <c r="D47" i="75"/>
  <c r="D40" i="75"/>
  <c r="D24" i="75"/>
  <c r="D16" i="75"/>
  <c r="H20" i="60" l="1"/>
  <c r="F20" i="12" s="1"/>
  <c r="I27" i="12"/>
  <c r="C93" i="75" l="1"/>
  <c r="H14" i="60" s="1"/>
  <c r="C11" i="75" l="1"/>
  <c r="H12" i="60" s="1"/>
  <c r="C97" i="75" l="1"/>
  <c r="H15" i="60" s="1"/>
  <c r="C4" i="75"/>
  <c r="H11" i="60" l="1"/>
  <c r="I17" i="12"/>
  <c r="I12" i="12"/>
  <c r="I11" i="12" l="1"/>
  <c r="F22" i="12" l="1"/>
  <c r="I22" i="12" l="1"/>
  <c r="I20" i="12"/>
  <c r="C65" i="75"/>
  <c r="H16" i="60" l="1"/>
  <c r="F16" i="12" s="1"/>
  <c r="I16" i="12" s="1"/>
  <c r="H13" i="60"/>
  <c r="C2" i="75"/>
  <c r="F18" i="12" l="1"/>
  <c r="F23" i="12" s="1"/>
  <c r="I23" i="12" s="1"/>
  <c r="I18" i="12"/>
  <c r="H37" i="12" l="1"/>
  <c r="I37" i="12" s="1"/>
  <c r="D37" i="12" s="1"/>
</calcChain>
</file>

<file path=xl/sharedStrings.xml><?xml version="1.0" encoding="utf-8"?>
<sst xmlns="http://schemas.openxmlformats.org/spreadsheetml/2006/main" count="331" uniqueCount="294">
  <si>
    <t>Antragsteller</t>
  </si>
  <si>
    <t>Gesamtausgaben</t>
  </si>
  <si>
    <t>Ort/Name der Kläranlage</t>
  </si>
  <si>
    <t>Fördermitteleffizienz</t>
  </si>
  <si>
    <t>a</t>
  </si>
  <si>
    <t>Beantragte Förderquote</t>
  </si>
  <si>
    <t>Lebensdauer</t>
  </si>
  <si>
    <t>THG-Einsparungen während der Lebensdauer</t>
  </si>
  <si>
    <t>THG-Einsparungen pro Jahr</t>
  </si>
  <si>
    <t xml:space="preserve"> </t>
  </si>
  <si>
    <r>
      <rPr>
        <vertAlign val="superscript"/>
        <sz val="10"/>
        <rFont val="Arial"/>
        <family val="2"/>
      </rPr>
      <t>a</t>
    </r>
    <r>
      <rPr>
        <sz val="10"/>
        <rFont val="Arial"/>
        <family val="2"/>
      </rPr>
      <t xml:space="preserve">  berechnet mit Emissionsfaktor von 0,436 kg CO</t>
    </r>
    <r>
      <rPr>
        <vertAlign val="subscript"/>
        <sz val="10"/>
        <rFont val="Arial"/>
        <family val="2"/>
      </rPr>
      <t>2</t>
    </r>
    <r>
      <rPr>
        <sz val="10"/>
        <rFont val="Arial"/>
        <family val="2"/>
      </rPr>
      <t>/kWh (Quelle: Öko-Institut 2021)</t>
    </r>
  </si>
  <si>
    <t>Pflichtfelder (Auswahl- oder Ausfüllfelder)</t>
  </si>
  <si>
    <t>Größenklasse</t>
  </si>
  <si>
    <t>Basisdaten</t>
  </si>
  <si>
    <t>I</t>
  </si>
  <si>
    <t>II</t>
  </si>
  <si>
    <t>III</t>
  </si>
  <si>
    <t>IV</t>
  </si>
  <si>
    <t>V</t>
  </si>
  <si>
    <t>Bitte auswählen</t>
  </si>
  <si>
    <t>€</t>
  </si>
  <si>
    <t xml:space="preserve">b. Ich/wir bestätigen, dass ich/wir über eine Buchführung verfüge/n, bei der die Kosten und Einnahmen für Maßnahmen im Rahmen des rechtlichen Monopols von anderen Tätigkeiten/Geschäftsbereichen getrennt werden und die öffentliche Zuwendung nicht für andere Tätigkeiten verwendet wird (Trennungsrechnung). </t>
  </si>
  <si>
    <t>Einzureichende Nachweise zur Antragstellung</t>
  </si>
  <si>
    <t>Brutto</t>
  </si>
  <si>
    <t>Netto</t>
  </si>
  <si>
    <t>Original Faulung</t>
  </si>
  <si>
    <t>Feld</t>
  </si>
  <si>
    <t>Steuerungsfeld 
projektbegleitende Maßnahmen</t>
  </si>
  <si>
    <r>
      <t>t CO</t>
    </r>
    <r>
      <rPr>
        <vertAlign val="subscript"/>
        <sz val="10"/>
        <rFont val="Arial"/>
        <family val="2"/>
      </rPr>
      <t>2</t>
    </r>
    <r>
      <rPr>
        <sz val="10"/>
        <rFont val="Arial"/>
        <family val="2"/>
      </rPr>
      <t>-Äq./a</t>
    </r>
  </si>
  <si>
    <r>
      <t>t CO</t>
    </r>
    <r>
      <rPr>
        <vertAlign val="subscript"/>
        <sz val="10"/>
        <rFont val="Arial"/>
        <family val="2"/>
      </rPr>
      <t>2</t>
    </r>
    <r>
      <rPr>
        <sz val="10"/>
        <rFont val="Arial"/>
        <family val="2"/>
      </rPr>
      <t>-Äq.</t>
    </r>
  </si>
  <si>
    <r>
      <t>€/t CO</t>
    </r>
    <r>
      <rPr>
        <vertAlign val="subscript"/>
        <sz val="10"/>
        <rFont val="Arial"/>
        <family val="2"/>
      </rPr>
      <t>2</t>
    </r>
    <r>
      <rPr>
        <sz val="10"/>
        <rFont val="Arial"/>
        <family val="2"/>
      </rPr>
      <t>-Äq.</t>
    </r>
  </si>
  <si>
    <t>Bitte um Bestätigung:</t>
  </si>
  <si>
    <t>Maßnahmenblatt</t>
  </si>
  <si>
    <t>F8</t>
  </si>
  <si>
    <t>Brutto Netto</t>
  </si>
  <si>
    <t>Beihilfe deminis</t>
  </si>
  <si>
    <t>Wir bitten um Kenntnsinahme:</t>
  </si>
  <si>
    <t>Abfrage Beihilferelevanz</t>
  </si>
  <si>
    <t>484 Kabel, Leitungen, Verlegsysteme</t>
  </si>
  <si>
    <t>485 Datenübertragungsnetze</t>
  </si>
  <si>
    <t>492 Gerüste</t>
  </si>
  <si>
    <t>493 Sicherungsmaßnahmen</t>
  </si>
  <si>
    <t>494 Abbruchmaßnahmen</t>
  </si>
  <si>
    <t>https://ing-buse.eu/klaerschlammdesintegration/</t>
  </si>
  <si>
    <t xml:space="preserve">Link </t>
  </si>
  <si>
    <t>Bild</t>
  </si>
  <si>
    <t>Thema</t>
  </si>
  <si>
    <t>WIR BAUEN SEIT 2016 SCHLAMMDESINTEGRATIONSANLAGEN ZUM AUFSCHLUSS DES KLÄRSCHLAMMS IM KLÄRWERKSBEREICH</t>
  </si>
  <si>
    <t>https://www.sera-web.com/de/dosiertechnik/branchen/wasser-und-abwassertechnik/kommunale-klaeranlagen</t>
  </si>
  <si>
    <t>Höchste Wasserqualität mit hochwertiger Dosiertechnik!</t>
  </si>
  <si>
    <t>https://www.aquaetgas.ch/16947</t>
  </si>
  <si>
    <t>SA-Empfehlung «Prozessführung der Faulung und Co-Vergärung»</t>
  </si>
  <si>
    <t>https://energieforschung.at/wp-content/uploads/sites/11/2020/12/Broschuere-Abwasserenergie-2017.pdf</t>
  </si>
  <si>
    <t>https://info.bml.gv.at/themen/wasser/wasserqualitaet/abwasserreinigung/klaeranlage.html</t>
  </si>
  <si>
    <t>Wie funktioniert eine Kläranlage?</t>
  </si>
  <si>
    <t>https://www.landkreis-straubing-bogen.de/media/3986/ber_sr-bog_studie-biomassepotenzial_klaerwerk-straubing.pdf</t>
  </si>
  <si>
    <t>http://stark-consult.de/pdf/Ultrawaves_Klaerschlammdesintegration_Ueberblick.pdf</t>
  </si>
  <si>
    <t>https://www.ressource-deutschland.de/aktuelles/news/detailseite/gute-praxis-beispiel-ressourceneffizientes-reinigen-von-ab-wasser-durch-innovative-zyklonfilter-technologie/</t>
  </si>
  <si>
    <t>Zyklonfilter bildet eine mittels Laser durchlöcherte und speziell beschichtete Edelstahlplatte. Sobald Wasser in das System strömt, wird es durch Unterdruck in den Filter hineingesogen. Die Kombination verschiedener Technologien aus Aerodynamik, Strömungsphysik, Filtration und Separation bewirkt, dass sich Rückstände und Kleinstpartikel aus dem Wasser auf der Edelstahlplatte des Filters absetzen. Dieses Zusammenspiel ermöglicht somit eine gleichzeitige Abscheidung von Schweb-, Schwimm- und Senkstoffen ab einer Teilchengröße von 25 µm – und lässt somit auch die Filtration von Mikroplastikpartikeln aus dem Wasser zu.</t>
  </si>
  <si>
    <r>
      <t xml:space="preserve">Mechanisch: Rührwerkskugelmühle, Hochdruckhomogenisator, Lysat-Zentrifuge, Prallstrahlverfahren, Hochleistungspulstechnik, Ulltrschalltechnik
Thermisch: Erhitzung des Schlamms
</t>
    </r>
    <r>
      <rPr>
        <b/>
        <sz val="10"/>
        <color theme="0" tint="-0.34998626667073579"/>
        <rFont val="Arial"/>
        <family val="2"/>
      </rPr>
      <t>Chemisch: Säurezugabe, Laugezugabe, Zusatz chenischer Oxidationsmittel</t>
    </r>
    <r>
      <rPr>
        <b/>
        <sz val="10"/>
        <rFont val="Arial"/>
        <family val="2"/>
      </rPr>
      <t xml:space="preserve">
</t>
    </r>
  </si>
  <si>
    <r>
      <t xml:space="preserve">KRL:
Anlagen zur thermischen und mechanischen Desintegration des Klärschlamms, 
</t>
    </r>
    <r>
      <rPr>
        <b/>
        <sz val="10"/>
        <color rgb="FFFF0000"/>
        <rFont val="Arial"/>
        <family val="2"/>
      </rPr>
      <t>wo findet das statt?</t>
    </r>
  </si>
  <si>
    <r>
      <t xml:space="preserve">KRL: Anlage zur Abscheidung von nicht-löslichen Kleinstpartikeln, 
</t>
    </r>
    <r>
      <rPr>
        <b/>
        <sz val="10"/>
        <color rgb="FFFF0000"/>
        <rFont val="Arial"/>
        <family val="2"/>
      </rPr>
      <t>Mikroplastik, Schwermetalle B6gemeint?</t>
    </r>
  </si>
  <si>
    <t>https://shop.dwa.de/en/Poster-Schema-Klaeranlage/POSTER-SCHEMA-KA</t>
  </si>
  <si>
    <t>Poster Schema Kläranlage</t>
  </si>
  <si>
    <t>https://patents.google.com/patent/EP2767515A1/de</t>
  </si>
  <si>
    <t>Kläranlage mit einer Trennwand Vorklärung</t>
  </si>
  <si>
    <t>https://www.huber-technology.com/de/huber-report/praxisberichte/mikrosiebungfiltration/feinstsiebung-die-guenstige-alternative-zu-vorklaerbecken.html</t>
  </si>
  <si>
    <t>Feinstsiebung anstatt VK</t>
  </si>
  <si>
    <t>%</t>
  </si>
  <si>
    <t>DIN 276 Kostengruppe</t>
  </si>
  <si>
    <t>https://www.chemietechnik.de/sicherheit-umwelt/elimination-von-mikroschadstoffen-im-abwasser.html</t>
  </si>
  <si>
    <t>4. Reinigungsstufe Entfernung von Mikrostoffen</t>
  </si>
  <si>
    <t>https://klaerwerk.info/fachwissen/schlammbehandlung/flocken-im-klaerprozess-der-schluessel-zur-effizienzsteigerung-um-bis-zu-30/</t>
  </si>
  <si>
    <t>Flockung im Eindickungsprozess</t>
  </si>
  <si>
    <t>https://www.acat.com/produkt/enviro-tech/water-tech/entschaeumer-und-entluefter/</t>
  </si>
  <si>
    <t>Flockung
Entschäumung im Faulturm</t>
  </si>
  <si>
    <r>
      <rPr>
        <b/>
        <sz val="10"/>
        <rFont val="Arial"/>
        <family val="2"/>
      </rPr>
      <t>EntschäumungsDosierstellen können sein:</t>
    </r>
    <r>
      <rPr>
        <sz val="10"/>
        <rFont val="Arial"/>
        <family val="2"/>
      </rPr>
      <t xml:space="preserve">
• Biologie
</t>
    </r>
    <r>
      <rPr>
        <sz val="10"/>
        <color rgb="FFFF0000"/>
        <rFont val="Arial"/>
        <family val="2"/>
      </rPr>
      <t>• Ablauf zur Nachklärung
• Faulturm</t>
    </r>
    <r>
      <rPr>
        <sz val="10"/>
        <rFont val="Arial"/>
        <family val="2"/>
      </rPr>
      <t xml:space="preserve">
• Aufsprühen
• Dosierung in die Umwälzleitung
• </t>
    </r>
    <r>
      <rPr>
        <sz val="10"/>
        <color rgb="FFFF0000"/>
        <rFont val="Arial"/>
        <family val="2"/>
      </rPr>
      <t xml:space="preserve">Sedimentationsbecken zur Entlüftung vor
der Sedimentation
• Sammelbecken </t>
    </r>
    <r>
      <rPr>
        <sz val="10"/>
        <rFont val="Arial"/>
        <family val="2"/>
      </rPr>
      <t xml:space="preserve">
</t>
    </r>
    <r>
      <rPr>
        <b/>
        <sz val="10"/>
        <rFont val="Arial"/>
        <family val="2"/>
      </rPr>
      <t>Flockung bei schlammentwässerung
S</t>
    </r>
    <r>
      <rPr>
        <b/>
        <sz val="10"/>
        <color rgb="FFFF0000"/>
        <rFont val="Arial"/>
        <family val="2"/>
      </rPr>
      <t>tationäre Polymeraufbereitungsanlahgen bei schlammentwässerung</t>
    </r>
  </si>
  <si>
    <t xml:space="preserve">480 Gebäude- und Anlagenautomatisation </t>
  </si>
  <si>
    <t xml:space="preserve">Fördervorraussetzungen und technischen Mindestanforderungen gemäß der Kommunalrichtlinie:
</t>
  </si>
  <si>
    <r>
      <t xml:space="preserve">Bei der von Ihnen beantragten Förderung kann es sich um eine staatliche Beihilfe gem. Art. 107 Abs. 1 AEUV handeln. Der Ausschluss einer Beihilfe ist nur möglich, wenn eines der Tatbestandsmerkmale einer Beihilfe ausgeschlossen werden kann. Eine beihilfefreie Förderung Ihres beantragten Vorhabens kommt in Betracht, wenn das Merkmal der Wettbewerbsverfälschung aufgrund des Vorhandenseins eines rechtlichen Monopols verneint werden kann. Ein rechtliches Monopol liegt vor, wenn 
• die durch die Förderung unterstützte Dienstleistung durch Gesetz oder Regulierungsmaßnahme im Einklang mit dem europäischen Recht ausschließlich dem Antragsteller als Dienstleister vorbehalten ist (z. B. durch Satzung),
• jeglicher Wettbewerb um die Stellung als alleiniger Erbringer dieser Dienstleistung ausgeschlossen ist,
• die Dienstleistung nicht mit anderen Dienstleistungen konkurriert und
• eine Quersubventionierung durch Vorhandensein einer Trennungsrechnung ausgeschlossen ist. Dies setzt voraus, dass getrennte Bücher geführt werden, Kosten und Einnahmen ordnungsgemäß zugewiesen werden, und die staatlichen Zuwendungen für die einem rechtlichen Monopol unterliegende Dienstleistung nicht für andere Tätigkeiten verwendet werden können. 
</t>
    </r>
    <r>
      <rPr>
        <b/>
        <sz val="10"/>
        <rFont val="Arial"/>
        <family val="2"/>
      </rPr>
      <t>Zum Ausschluss der Beihilfe bitten wir um folgende Bestätigungen:</t>
    </r>
    <r>
      <rPr>
        <sz val="10"/>
        <rFont val="Arial"/>
        <family val="2"/>
      </rPr>
      <t xml:space="preserve">
</t>
    </r>
  </si>
  <si>
    <t>Beantragte Ausgaben [€]</t>
  </si>
  <si>
    <t>Gesamtausgaben [€]</t>
  </si>
  <si>
    <t>Fördersatz, THG-Einsparung und Fördermitteleffizienz</t>
  </si>
  <si>
    <t>Die modulare tabellarische Ausgabenaufstellung nach DIN 276 bis zur dritten Ebene, nach LP 3-Entwurfsplanung oder Ähnliches wurde aggregiert in den nachfolgenden Excelblättern eingegeben.</t>
  </si>
  <si>
    <t>211 Sicherungsmaßnahmen</t>
  </si>
  <si>
    <t>Schutz von vorhandenen Baukonstruktionen und technischen Anlagen sowie Sichern von Bewuchs und Vegetationsschichten</t>
  </si>
  <si>
    <t>212 Abbruchmaßnahmen</t>
  </si>
  <si>
    <t>213 Altlastenbeseitigung</t>
  </si>
  <si>
    <t>Beseitigen von gefährlichen Stoffen, Sanieren belasteter und kontaminierter Böden</t>
  </si>
  <si>
    <t>214 Herrichten der Geländeoberfläche</t>
  </si>
  <si>
    <t>Roden von Bewuchs, Planieren, Bodenbewegung einschließlich Oberbodensicherung, soweit nicht in der KG 500 erfasst</t>
  </si>
  <si>
    <t>215 Kampfmittelberäumung</t>
  </si>
  <si>
    <t>Maßnahmen zum Auffinden und zur Räumung von Kampfmittel</t>
  </si>
  <si>
    <t>311 Herstellung</t>
  </si>
  <si>
    <t>Bodenabtrag, Bodensicherung und Bodenauftrag; Aushub von Baugruben und Baugräben einschließlich der Arbeitsräume und Böschungen; Lagern, Bodenlieferung und Bodenabfuhr; Verfüllungen und Hinterfüllungen; Planum, Mulden, Bankette</t>
  </si>
  <si>
    <t>312 Umschließung</t>
  </si>
  <si>
    <t>Verbau und Sicherung von Baugruben, Baugräben, Dämmen, Wällen und Einschnitten (z. B. Schlitz-, Pfahl-, Spund-, Trägerbohl-, Injektions- und Spritzbetonsicherung) einschließlich der Verankerungen, Absteifungen und Böschungen</t>
  </si>
  <si>
    <t>313 Wasserhaltung</t>
  </si>
  <si>
    <t>Beseitigung des Grund- und Schichtenwassers während der Bauzeit</t>
  </si>
  <si>
    <t>321 Baugrundverbesserung</t>
  </si>
  <si>
    <t>Bodenaustausch, Verdichtung, Einpressung, Ankerung, Stützmaßnahmen; Bodenlockerung und Verlegung von Geotextilien</t>
  </si>
  <si>
    <t>322 Flachgründungen und Bodenplatten</t>
  </si>
  <si>
    <t>Einzelfundamente, Streifenfundamente, Fundament-, Sohl- und Bodenplatten</t>
  </si>
  <si>
    <t xml:space="preserve">323 Tiefgründungen </t>
  </si>
  <si>
    <t>324 Gründungsanlagen Beläge auf Sohl-, Boden- und Fundamentplatten</t>
  </si>
  <si>
    <t>z. B. Estriche, Dichtungs-, Dämm-, Schutz- und Nutzschichten</t>
  </si>
  <si>
    <t xml:space="preserve">325 Abdichtungen und Bekleidungen </t>
  </si>
  <si>
    <t>Konstruktionsschichten unterhalb der Sohl-, Boden- und Fundamentplatte, Abdichtungen und Bekleidungen der Gründung einschließlich Dämmungen sowie Filter-, Trenn-, Sauberkeits- und Schutzschichten</t>
  </si>
  <si>
    <t>326 Dränagen</t>
  </si>
  <si>
    <t>Leitungen, Schächte, Packungen, Pumpensümpfe, Tiefenentwässerung, Oberflächenentwässerung</t>
  </si>
  <si>
    <t>329 Sonstigs zur KG 320</t>
  </si>
  <si>
    <t xml:space="preserve">331 Tragende Außenwände </t>
  </si>
  <si>
    <t>Außenwände und flächige Konstruktionen, die für die Standfestigkeit des Bauwerks erforderlich sind, einschließlich horizontaler Abdichtungen sowie Schlitzen und Durchführungen</t>
  </si>
  <si>
    <t>332 Nichttragende Außenwände</t>
  </si>
  <si>
    <t>333 Außenstützen</t>
  </si>
  <si>
    <t>Stützen, Säulen, Pylone und Pfeiler an den Außenseiten des Bauwerks mit einem Querschnittsverhältnis &lt; 1 : 4)</t>
  </si>
  <si>
    <t>Außenwände und flächige Konstruktionen, die für die Standfestigkeit des Bauwerks nicht erforderlich sind (z. B. Brüstungen, Attiken, Ausfachungen) einschließlich horizontaler Abdichtungen sowie Schlitzen, Durchführungen und füllender Teile (z. B. Dämmungen)</t>
  </si>
  <si>
    <t>334 Außenwandöffnungen</t>
  </si>
  <si>
    <t xml:space="preserve">335 Außenwandbekleidungen, außen </t>
  </si>
  <si>
    <t>336 Außenwandbekleidungen, innen</t>
  </si>
  <si>
    <t>337 Elemementierte Außenwandkonstruktionen</t>
  </si>
  <si>
    <t>Vorgefertigte Wände und vertikale Baukonstruktionen, die neben ihrer Kernkonstruktion auch Türen und Fenster oder äußere und innere Bekleidungen enthalten können</t>
  </si>
  <si>
    <t>Kostengruppe (KG)</t>
  </si>
  <si>
    <t>200 Vorbereitende Maßnahmen</t>
  </si>
  <si>
    <t>300 Bauwerk - Baukonstruktion</t>
  </si>
  <si>
    <t>Bis zu 5% der zuwendungsfähigen Ausgaben der KG 310</t>
  </si>
  <si>
    <t>Bis zu 5% der zuwendungsfähigen Ausgaben der KG 320</t>
  </si>
  <si>
    <t>362 Dachöffnungen</t>
  </si>
  <si>
    <t>365 Elementierte Dachkonstruktionen</t>
  </si>
  <si>
    <t>369 Sonstiges zur KG 360</t>
  </si>
  <si>
    <t>Vorgefertigte Dächer, die neben ihrer Kernkonstruktion auch Öffnungen, Beläge oder Bekleidungen enthalten können</t>
  </si>
  <si>
    <t xml:space="preserve">375 Anlagen der Abwasserentsorgung </t>
  </si>
  <si>
    <t>384 Mechanische Einbauten</t>
  </si>
  <si>
    <t>391 Baustelleneinrichtung</t>
  </si>
  <si>
    <t>392 Gerüste</t>
  </si>
  <si>
    <t>Auf-, Um-, und Abbauen sowie Vorhalten von Gerüsten</t>
  </si>
  <si>
    <t>393 Sicherungsmaßnahmen</t>
  </si>
  <si>
    <t xml:space="preserve">Sicherungsmaßnahmen an bestehenden Bauwerken (z. B. Unterfangungen, Abstützungen)  </t>
  </si>
  <si>
    <t>394 Abbruchmaßnahmen</t>
  </si>
  <si>
    <t>Abbruch- und Demontagearbeiten einschließlich Zwischenlagern wiederverwendbarer Teile, Abfuhr des Abbruchmaterials, soweit nicht in anderen Kostengruppen erfasst</t>
  </si>
  <si>
    <t>396 Materialentsorgung</t>
  </si>
  <si>
    <t>Entsorgung von Materialien und Stoffen, die bei dem Abbruch, bei der Demontage und bei dem Ausbau von Bauteilen oder bei der Erstellung einer Bauleistung anfallen zum Zweck des Recyclings oder der Deponierung</t>
  </si>
  <si>
    <t>397 Zusätzliche Maßnahmen</t>
  </si>
  <si>
    <t>399 Sonstiges zur KG 390</t>
  </si>
  <si>
    <t>400 Bauwerk - Technische Anlagen</t>
  </si>
  <si>
    <t>411 Abwasseranlagen</t>
  </si>
  <si>
    <t>Abläufe, Abwasserleitungen, Abwassersammelanlagen, Abwasserbehandlungsanlagen, Hebeanlagen</t>
  </si>
  <si>
    <t>443 Niederspannungsschaltanlagen</t>
  </si>
  <si>
    <t xml:space="preserve">Niederspannungshauptverteiler, Blindstromkompensationsanlagen, Maximumüberwachungsanlagen, Oberschwingungsfilter  </t>
  </si>
  <si>
    <t>444 Niederspannungsinstallationsanlagen</t>
  </si>
  <si>
    <t>Kabel, Leitungen, Unterverteiler, Verlegesysteme, Installationsgeräte</t>
  </si>
  <si>
    <t>449 Sonstiges zur KG 440</t>
  </si>
  <si>
    <t xml:space="preserve">479 Sonstiges zur KG 470 </t>
  </si>
  <si>
    <t>481 Automatisationsenrichtungen</t>
  </si>
  <si>
    <t>482 Schaltschränke, Automationsschwerpunkte</t>
  </si>
  <si>
    <t xml:space="preserve">Schaltschränke zur Aufnahme von Automationseinrichtungen,Leistungs-, Steuerungs- und Sicherungsbaugruppen  </t>
  </si>
  <si>
    <t>483 Automatisationsmanagement</t>
  </si>
  <si>
    <t>496 Materialentsorgung</t>
  </si>
  <si>
    <t>Kabel, Leitungen und Verlegesysteme, soweit nicht in anderen Kostengruppen erfasst</t>
  </si>
  <si>
    <t>Netze zur Datenübertragung, soweit nicht in anderen Kostengruppen erfasst</t>
  </si>
  <si>
    <t>489 Sonstiges zur KG 480</t>
  </si>
  <si>
    <t>Bis zu 5% der zuwendungsfähigen Ausgaben der KG 480</t>
  </si>
  <si>
    <t>491 Baustelleneinrichtung</t>
  </si>
  <si>
    <t xml:space="preserve">Auf-, Um-, und Abbauen sowie Vorhalten von Gerüsten  </t>
  </si>
  <si>
    <t>Sicherungsmaßnahmen an bestehenden Bauwerken (z. B. Unterfangungen, Abstützungen)</t>
  </si>
  <si>
    <t xml:space="preserve">Entsorgung von Materialien und Stoffen, die bei dem Abbruch, bei der Demontage und bei dem Ausbau von Anlagenteilen oder bei der Erstellung einer Bauleistung anfallen zum Zweck des Recyclings oder der Deponierung </t>
  </si>
  <si>
    <t>497 Zusätzliche Maßnahmen</t>
  </si>
  <si>
    <t>499 Sonstiges zur KG 490</t>
  </si>
  <si>
    <t>700 Baunebenkosten</t>
  </si>
  <si>
    <t xml:space="preserve">465 Krananlagen </t>
  </si>
  <si>
    <t xml:space="preserve">Krananlagen einschließlich Hebezeugen  </t>
  </si>
  <si>
    <t xml:space="preserve">712 Bedarfsplanung  </t>
  </si>
  <si>
    <t xml:space="preserve">719 Sonstiges zur KG 710  </t>
  </si>
  <si>
    <t>760 Allgemeine Baunebenkosten</t>
  </si>
  <si>
    <r>
      <t xml:space="preserve">330 Außenwände/Vertikale Baukonstruktionenaußen </t>
    </r>
    <r>
      <rPr>
        <sz val="10"/>
        <rFont val="Arial"/>
        <family val="2"/>
      </rPr>
      <t>(Tragende und nichttragende vertikale Baukonstruktionen, die sich an den Außenseiten des Bauwerks befinden, insbesondere dem Außenklima ausgesetzt sind bzw. an das Erdreich oder an andere Bauwerke grenzen. Die KG 331 und 332 können ggf. als KG 331 zusammengefasst werden.)</t>
    </r>
  </si>
  <si>
    <r>
      <t xml:space="preserve">210 Herrichten </t>
    </r>
    <r>
      <rPr>
        <sz val="10"/>
        <rFont val="Arial"/>
        <family val="2"/>
      </rPr>
      <t>(Herrichten des Grundstücks)</t>
    </r>
  </si>
  <si>
    <r>
      <rPr>
        <b/>
        <sz val="10"/>
        <rFont val="Arial"/>
        <family val="2"/>
      </rPr>
      <t>310 Baugrube/Erdbau</t>
    </r>
    <r>
      <rPr>
        <sz val="10"/>
        <rFont val="Arial"/>
        <family val="2"/>
      </rPr>
      <t xml:space="preserve"> (Oberbodenarbeiten und Bodenarbeiten, Erdbaumaßnahmen, Baugruben, Dämme, Einschnitte, Wälle, Hangsicherungen)</t>
    </r>
  </si>
  <si>
    <r>
      <t xml:space="preserve">320 Gründung, Unterbau </t>
    </r>
    <r>
      <rPr>
        <sz val="10"/>
        <rFont val="Arial"/>
        <family val="2"/>
      </rPr>
      <t xml:space="preserve">(Gründungs- und Unterbaumaßnahmen für das Bauwerk einschließlich der zugehörigen Erdarbeiten und Sauberkeitsschichten, soweit nicht in der KG 310 erfasst) </t>
    </r>
  </si>
  <si>
    <r>
      <t xml:space="preserve">390 Sonstige Maßnahmen für Baukonstruktionen </t>
    </r>
    <r>
      <rPr>
        <sz val="10"/>
        <rFont val="Arial"/>
        <family val="2"/>
      </rPr>
      <t>(Baukonstruktionen und übergreifende Maßnahmen im Zusammenhang mit den Baukonstruktionen, die nicht einzelnen Kostengruppen der KG 300 zugeordnet werden können oder die nicht in der KG 490 oder der KG 590 erfasst sind)</t>
    </r>
  </si>
  <si>
    <r>
      <t>470 Nutzungsspezifische und verfahrenstechnische Anlagen</t>
    </r>
    <r>
      <rPr>
        <sz val="10"/>
        <rFont val="Arial"/>
        <family val="2"/>
      </rPr>
      <t xml:space="preserve"> (Mit dem Bauwerk fest verbundene Anlagen, die der besonderen Zweckbestimmung dienen, jedoch ohne die baukonstruktiven Einbauten (KG 380. Für die Abgrenzung gegenüber der KG 600 ist maßgebend, dass die nutzungsspezifischen Anlagen durch ihre Beschaffenheit und die Art ihres Einbaus technische und planerische Maßnahmen erforderlich machen (z. B. Anfertigen von Ausführungszeichnungen, Berechnungen, Anschließen von anderen technischen Anlagen). </t>
    </r>
  </si>
  <si>
    <r>
      <rPr>
        <b/>
        <sz val="10"/>
        <rFont val="Arial"/>
        <family val="2"/>
      </rPr>
      <t>380 Baukonstruktive</t>
    </r>
    <r>
      <rPr>
        <sz val="10"/>
        <rFont val="Arial"/>
        <family val="2"/>
      </rPr>
      <t xml:space="preserve"> </t>
    </r>
    <r>
      <rPr>
        <b/>
        <sz val="10"/>
        <rFont val="Arial"/>
        <family val="2"/>
      </rPr>
      <t>Einbauten (</t>
    </r>
    <r>
      <rPr>
        <sz val="10"/>
        <rFont val="Arial"/>
        <family val="2"/>
      </rPr>
      <t>Mit dem Bauwerk fest verbundene Einbauten, jedoch ohne die nutzungsspezifischen Anlagen (siehe KG 470). Für die Abgrenzung gegenüber der KG 600 ist maßgebend, dass die Einbauten durch ihre Beschaffenheit und die Art ihres Einbaus technische und planerische Maßnahmen erforderlich machen</t>
    </r>
  </si>
  <si>
    <r>
      <t xml:space="preserve">490 Sonstige Maßnahmen für technische Anlagen </t>
    </r>
    <r>
      <rPr>
        <sz val="10"/>
        <rFont val="Arial"/>
        <family val="2"/>
      </rPr>
      <t>(Technische Anlagen und übergreifende Maßnahmen im Zusammenhang mit den technischen Anlagen, die nicht einzelnen Kostengruppen der KG 400 zugeordnet werden können oder die nicht in der KG 390 oder der KG 590 erfasst sind)</t>
    </r>
  </si>
  <si>
    <r>
      <t xml:space="preserve">710 Bauherrenaufgaben </t>
    </r>
    <r>
      <rPr>
        <sz val="10"/>
        <rFont val="Arial"/>
        <family val="2"/>
      </rPr>
      <t>(Selbst wahrgenommene oder übertragene Aufgaben)</t>
    </r>
  </si>
  <si>
    <r>
      <t xml:space="preserve">340 Innenwände/Vertikale Baukonstruktionen, innen </t>
    </r>
    <r>
      <rPr>
        <sz val="10"/>
        <rFont val="Arial"/>
        <family val="2"/>
      </rPr>
      <t>Tragende und nichttragende vertikale Baukonstruktionen, die sich innerhalb des Bauwerks befinden. Die KG 341 und die KG 342 können ggf. als KG 341 zusammengefasst werden.</t>
    </r>
  </si>
  <si>
    <t xml:space="preserve">341 Tragende Innenwände </t>
  </si>
  <si>
    <t>Tragende Innenwände und flächige Konstruktionen, die für die Standfestigkeit des Bauwerks erforderlich sind, einschließlich horizontaler Abdichtungen sowie Schlitzen und Durchführungen</t>
  </si>
  <si>
    <t xml:space="preserve">342 Nichttragende Innenwände  </t>
  </si>
  <si>
    <t xml:space="preserve">Nichttragende Innenwände und flächige Konstruktionen, die für die Standfestigkeit des Bauwerks nicht erforderlich sind (z. B. Brüstungen, Ausfachungen) einschließlich horizontaler Abdichtungen sowie Schlitzen, Durchführungen und füllender Teile (z. B. Dämmungen)  </t>
  </si>
  <si>
    <t xml:space="preserve">343 Innenstützen  </t>
  </si>
  <si>
    <t xml:space="preserve">Stützen, Säulen, Pylone und Pfeiler innerhalb des Bauwerks mit einem Querschnittsverhältnis &lt; 1 : 4 </t>
  </si>
  <si>
    <t xml:space="preserve">344 Innenwandöffnungen  </t>
  </si>
  <si>
    <t xml:space="preserve">345 Innenwandbekleidungen  </t>
  </si>
  <si>
    <t>346 Elementierte Innnwandkonstruktionen</t>
  </si>
  <si>
    <t>Vorgefertigte Wände und vertikale Baukonstruktionen, die neben ihrer Kernkonstruktion auch Türen und Fenster oder Innenwandbekleidungen enthalten können; Falt- und Schiebewände, Sanitärtrennwände, Verschläge</t>
  </si>
  <si>
    <t xml:space="preserve">349 Sonstiges zur KG 340 </t>
  </si>
  <si>
    <r>
      <rPr>
        <b/>
        <sz val="10"/>
        <rFont val="Arial"/>
        <family val="2"/>
      </rPr>
      <t xml:space="preserve">350 Decken/Horizontale Baukonstruktion </t>
    </r>
    <r>
      <rPr>
        <sz val="10"/>
        <rFont val="Arial"/>
        <family val="2"/>
      </rPr>
      <t xml:space="preserve">Tragende und nichttragende Baukonstruktionen für Decken, Treppen, Rampen und andere horizontale Baukonstruktionen  </t>
    </r>
  </si>
  <si>
    <t xml:space="preserve">351 Deckenkonstruktionen  </t>
  </si>
  <si>
    <t>Tragende Konstruktionen für Decken, Treppen, Rampen, Balkone und andere horizontale Baukonstruktionen einschließlich Über- und Unterzügen, Abstützungen und füllender Teile (z. B. Dämmungen, Hohlkörper, Blindböden, Schüttungen)</t>
  </si>
  <si>
    <t>352 Deckenöffnungen</t>
  </si>
  <si>
    <t>353 Deckenbeläge</t>
  </si>
  <si>
    <t xml:space="preserve">354 Deckenbekleidungen </t>
  </si>
  <si>
    <t>Bekleidungen unter Deckenkonstruktionen einschließlich Putz-, Dichtungs-, Dämm- und Schutzschichten; Licht- und Kombinationsdecken</t>
  </si>
  <si>
    <t>355 Elementierte Deckenkonstruktionen</t>
  </si>
  <si>
    <t>Vorgefertigte Decken, Treppen, Rampen und andere horizontale Baukonstruktionen, die neben ihrer Kernkonstruktion auch Öffnungen, Beläge oder Bekleidungen enthalten können</t>
  </si>
  <si>
    <t>359 Sonstiges zur KG 350</t>
  </si>
  <si>
    <r>
      <t xml:space="preserve">360 Dächer </t>
    </r>
    <r>
      <rPr>
        <sz val="10"/>
        <rFont val="Arial"/>
        <family val="2"/>
      </rPr>
      <t>Tragende und nichttragende Baukonstruktionen für flache und geneigte Dächer und andere horizontale Baukonstruktionen, die das Bauwerk nach oben abschließen</t>
    </r>
  </si>
  <si>
    <t>361 Dachkonstruktionen</t>
  </si>
  <si>
    <t>F7</t>
  </si>
  <si>
    <t>Bestätigung zwf. Maßnahmen</t>
  </si>
  <si>
    <t>Kosten der Maßnahme in Netto- oder Bruttowerten:</t>
  </si>
  <si>
    <r>
      <rPr>
        <b/>
        <sz val="10"/>
        <rFont val="Arial"/>
        <family val="2"/>
      </rPr>
      <t>Bitte bestätigen Sie</t>
    </r>
    <r>
      <rPr>
        <sz val="10"/>
        <rFont val="Arial"/>
        <family val="2"/>
      </rPr>
      <t>, dass sich Ihre beantragten Ausgaben je Kostengruppe nur auf die zuwendungsfähigen Maßnahmen beziehen:</t>
    </r>
  </si>
  <si>
    <r>
      <t>Zu erwartende THG-Einsparungen pro Jahr [t CO</t>
    </r>
    <r>
      <rPr>
        <b/>
        <vertAlign val="subscript"/>
        <sz val="10"/>
        <rFont val="Arial"/>
        <family val="2"/>
      </rPr>
      <t>2</t>
    </r>
    <r>
      <rPr>
        <b/>
        <sz val="10"/>
        <rFont val="Arial"/>
        <family val="2"/>
      </rPr>
      <t>-Äq./a]</t>
    </r>
    <r>
      <rPr>
        <b/>
        <vertAlign val="superscript"/>
        <sz val="10"/>
        <rFont val="Arial"/>
        <family val="2"/>
      </rPr>
      <t>a</t>
    </r>
  </si>
  <si>
    <r>
      <t xml:space="preserve">Vorbereitende Maßnahmen 
</t>
    </r>
    <r>
      <rPr>
        <sz val="10"/>
        <rFont val="Arial"/>
        <family val="2"/>
      </rPr>
      <t>(Vorbereitende Maßnahmen, um die Baumaßnahme auf dem Grundstück durchführen zu können)</t>
    </r>
  </si>
  <si>
    <r>
      <t xml:space="preserve">Baunebenkosten
</t>
    </r>
    <r>
      <rPr>
        <sz val="10"/>
        <rFont val="Arial"/>
        <family val="2"/>
      </rPr>
      <t>(Leistungen, die neben den Bauleistungen und Lieferungen für das Bauprojekt erforderlich sind (z. B. Leistungen des Bauherren, Vorbe- reitung der Objektplanung, Leistungen der Objekt- und Fachplanung,  künstlerische Leistungen und allgemeine Baunebenkosten)</t>
    </r>
  </si>
  <si>
    <r>
      <t xml:space="preserve">550 Technische Anlagen </t>
    </r>
    <r>
      <rPr>
        <sz val="10"/>
        <rFont val="Arial"/>
        <family val="2"/>
      </rPr>
      <t>(Technische Anlagen in Außenanlagen einschließlich der Ver- und Entsorgung des Bauwerks sowie in Freiflächen, die eigenständig und unabhängig von Bauwerken sind. Die Bodenarbeiten und Erdbaumaßnahmen gehören zur KG 510, die Gründungs- und Unterbaumaßnahmen zur KG 520.)</t>
    </r>
  </si>
  <si>
    <t xml:space="preserve">551 Abwasseranlagen  </t>
  </si>
  <si>
    <t xml:space="preserve">559 Sonstiges zur KG 550 </t>
  </si>
  <si>
    <t>Bis zu 5% der zuwendungsfähigen Ausgaben der KG 550</t>
  </si>
  <si>
    <t xml:space="preserve">500 Außenanlagen und Freiflächen </t>
  </si>
  <si>
    <t>419 Sonstiges zur KG 410</t>
  </si>
  <si>
    <t>319 Sonstiges zu KG 310</t>
  </si>
  <si>
    <t>Hiermit bestätigen wir.</t>
  </si>
  <si>
    <t>Wir haben Kenntnis genommen.</t>
  </si>
  <si>
    <t>Basisatenblatt</t>
  </si>
  <si>
    <t>Prototyp: Faulung Excelblatt</t>
  </si>
  <si>
    <t>Größenklassen</t>
  </si>
  <si>
    <t>F12</t>
  </si>
  <si>
    <t>Auswahl Text</t>
  </si>
  <si>
    <t>G 36</t>
  </si>
  <si>
    <t>G36</t>
  </si>
  <si>
    <t>a. Ich/wir bestätige/n, dass die durch das beantragte Vorhaben unterstützte Dienstleistung einem rechtlichen Monopol unterliegt.</t>
  </si>
  <si>
    <t>Bestätigung Beihilfe</t>
  </si>
  <si>
    <t xml:space="preserve">Bestätigung für Zielkennwerte der Studie </t>
  </si>
  <si>
    <t xml:space="preserve">G25, 28, 29
</t>
  </si>
  <si>
    <t>Wir bestätigen hiermit nicht.</t>
  </si>
  <si>
    <t>G 33, 34, 35</t>
  </si>
  <si>
    <t xml:space="preserve">Die in der Kommunalrichtlinie und im Technischen Annex genannten Fördervoraussetzungen sowie die Einhaltung der anerkannten Regeln der Technik wurden in der Planungsphase berücksichtigt. </t>
  </si>
  <si>
    <t>Gitter, Geländer, Stoßabweiser, Handläufe, Abdeckungen, Schachtdeckel, Roste, Leitern, Berührungsschutz; 
Bis zu 5% der zuwendungsfähigen Ausgaben der KG 350</t>
  </si>
  <si>
    <t>Gitter, Geländer, Handläufe, Laufbohlen, Schneefänge, Dachleitern; 
Bis zu 5% der zuwendungsfähigen Ausgaben der KG 360</t>
  </si>
  <si>
    <t>Technische Anlagen und Maßnahmen, die mehrere Kostengruppen betreffen; Baustellengemeinkosten;  
Bis zu 5% der zuwendungsfähigen Ausgaben der KG 470</t>
  </si>
  <si>
    <t xml:space="preserve">4.2.7 Maßnahmen zu Förderung klimafreundlicher Abwasserbewirtschaftung - Vorhabenbeschreibung:
f) Anwendung innovativer Verfahrenstechnik </t>
  </si>
  <si>
    <r>
      <t xml:space="preserve">Die in der vorliegenden Studie (Potentialstudie, DWA 216, Machbarkeitstudie) erarbeitete Vorzugsvariante muss mindestens die Zielkennwerte gemäß des Technischen Annex erreichen. </t>
    </r>
    <r>
      <rPr>
        <b/>
        <sz val="10"/>
        <rFont val="Arial"/>
        <family val="2"/>
      </rPr>
      <t>Bitte geben Sie die entsprechenden Seitenzahlen Ihrer Studie an, aus denen die Einhaltung der Zielkennwerte hervorgeht.</t>
    </r>
  </si>
  <si>
    <r>
      <t xml:space="preserve">Die beantragte Maßnahme unter Nummer 4.2.7 f) muss zuvor in einer durchgeführten Machbarkeitsstudie ermittelt worden sein, welche die Anforderungen gemäß Nummer 4.1.6 Machbarkeitsstudien erfüllt und zum Zeitpunkt der Antragstellung nicht älter als zwei Jahre ist. </t>
    </r>
    <r>
      <rPr>
        <b/>
        <sz val="10"/>
        <rFont val="Arial"/>
        <family val="2"/>
      </rPr>
      <t>Die erforderliche Studie wurde mit dem Antrag eingereicht (per E-Mail, PROFI-Online oder postalisch).</t>
    </r>
  </si>
  <si>
    <r>
      <t xml:space="preserve">Sollten die Bestätigungen a) und b) nicht bestätigt werden können, kann eine Beihilfe nicht ausgeschlossen werden. In diesem Fall kommt eine Förderung auf Grundlage der </t>
    </r>
    <r>
      <rPr>
        <b/>
        <sz val="10"/>
        <rFont val="Arial"/>
        <family val="2"/>
      </rPr>
      <t>Allgemeinen Gruppenfreistellungsverordnung (AGVO) Art. 38</t>
    </r>
    <r>
      <rPr>
        <sz val="10"/>
        <rFont val="Arial"/>
        <family val="2"/>
      </rPr>
      <t xml:space="preserve"> sowie der </t>
    </r>
    <r>
      <rPr>
        <b/>
        <sz val="10"/>
        <rFont val="Arial"/>
        <family val="2"/>
      </rPr>
      <t>De-minimis-Verordnung</t>
    </r>
    <r>
      <rPr>
        <sz val="10"/>
        <rFont val="Arial"/>
        <family val="2"/>
      </rPr>
      <t xml:space="preserve"> in Betracht, sofern die Voraussetzungen vorliegen. Dies kann u.U. zur </t>
    </r>
    <r>
      <rPr>
        <b/>
        <sz val="10"/>
        <rFont val="Arial"/>
        <family val="2"/>
      </rPr>
      <t>Absenkung des Förderbetrags oder der Förderquote</t>
    </r>
    <r>
      <rPr>
        <sz val="10"/>
        <rFont val="Arial"/>
        <family val="2"/>
      </rPr>
      <t xml:space="preserve"> führen. Gemäß aktueller Förderrichtlinie finden Sie hierzu unter „beihilferechtliche Voraussetzungen“ weitere Informationen. Die Einordnung der Beihilferelevanz einer Förderung ist im EU-Recht verankert. Falschangaben können zur Folge haben, dass die Förderung widerrufen werden kann. Die EU-Kommission kann innerhalb einer Frist von 10 Jahren im Falle der rechtswidrigen Gewährung einer Beihilfe eine vollständige Rückforderung der Beihilfe verlangen. Vertrauensschutz wie im nationalen Recht besteht dabei grundsätzlich nicht.</t>
    </r>
  </si>
  <si>
    <r>
      <rPr>
        <b/>
        <sz val="16"/>
        <color rgb="FF008444"/>
        <rFont val="Arial"/>
        <family val="2"/>
      </rPr>
      <t>Verfahrenstechnik</t>
    </r>
    <r>
      <rPr>
        <b/>
        <sz val="16"/>
        <rFont val="Arial"/>
        <family val="2"/>
      </rPr>
      <t xml:space="preserve">
DIN 276: Aufschlüsselung bis zur Ebene 3 (gemäß Entwurfsplanung/Genehmigungsplanung) - Hinweis: </t>
    </r>
    <r>
      <rPr>
        <b/>
        <sz val="16"/>
        <color rgb="FFFF0000"/>
        <rFont val="Arial"/>
        <family val="2"/>
      </rPr>
      <t>Die durchgestrichenen Kosten sind gemäß der Kommunalrichtlinie nicht zuwendungsfähig</t>
    </r>
    <r>
      <rPr>
        <b/>
        <sz val="16"/>
        <rFont val="Arial"/>
        <family val="2"/>
      </rPr>
      <t xml:space="preserve">
</t>
    </r>
    <r>
      <rPr>
        <sz val="16"/>
        <rFont val="Arial"/>
        <family val="2"/>
      </rPr>
      <t xml:space="preserve">
• Die zuwendungsfähigen Ausgaben werden im Blatt "Maßnahme" zu einer Gesamtausgabe addiert und automatisch im Blatt "Basisdatenblatt" weiterberechnet
• Bitte geben Sie Ihre zusätzliche Ausgaben zu einer zuwendungsfähigen Maßnahme je Kostengruppe unter Sonstiges an.</t>
    </r>
    <r>
      <rPr>
        <sz val="16"/>
        <color rgb="FF008444"/>
        <rFont val="Arial"/>
        <family val="2"/>
      </rPr>
      <t xml:space="preserve">
</t>
    </r>
    <r>
      <rPr>
        <sz val="16"/>
        <rFont val="Arial"/>
        <family val="2"/>
      </rPr>
      <t>• Wir behalten uns vor, Ihre Angaben auf Zuwendungsfähigkeit zu überprüfen.</t>
    </r>
  </si>
  <si>
    <t>Energieeinsparung durch die Maßnahmen [%]</t>
  </si>
  <si>
    <r>
      <t>Energieverbrauch der gesamten Reinigungsstufe</t>
    </r>
    <r>
      <rPr>
        <sz val="10"/>
        <rFont val="Arial"/>
        <family val="2"/>
      </rPr>
      <t xml:space="preserve"> (im wesentlichen Belüftung) </t>
    </r>
    <r>
      <rPr>
        <b/>
        <sz val="10"/>
        <rFont val="Arial"/>
        <family val="2"/>
      </rPr>
      <t>vor der Maßnahme [kWh]</t>
    </r>
  </si>
  <si>
    <t>Energieverbrauch der gesamten Reinigungsstufe nach der Umsetzung der neuen Verfahrenskombination [kWh]</t>
  </si>
  <si>
    <t>Nur auszufällen, wenn die Einführung vergleichbarer hocheffizienter Verfahrenskombinationen beantragt wird, die bei gleichbleibender oder verbesserter Reinigungsqualität mindestens 25 % der Energie für die Belebungsbecken einspart.</t>
  </si>
  <si>
    <r>
      <t xml:space="preserve">Zuwendungsfähige Maßnahmen:
</t>
    </r>
    <r>
      <rPr>
        <sz val="10"/>
        <rFont val="Wingdings"/>
        <charset val="2"/>
      </rPr>
      <t></t>
    </r>
    <r>
      <rPr>
        <sz val="10"/>
        <rFont val="Arial"/>
        <family val="2"/>
      </rPr>
      <t xml:space="preserve">Einführung von Verfahren zur Stickstoffelimination im Schlammwasser vor der Rückführung in die biologische Abwasserreinigung (Deammonifikation), und zwar: Anschaffung von Leitungen und Pumpen für die Nebenstrecke sowie kontinuierlich betriebene Stickstoffelemination oder einen sequenziell beschickten 
Reaktor zur Stickstoffelemination (SBR-Anlage) 
</t>
    </r>
    <r>
      <rPr>
        <sz val="10"/>
        <rFont val="Wingdings"/>
        <charset val="2"/>
      </rPr>
      <t></t>
    </r>
    <r>
      <rPr>
        <sz val="10"/>
        <rFont val="Arial"/>
        <family val="2"/>
      </rPr>
      <t xml:space="preserve">Effiziente Anordnung der Belüftungssysteme im Becken, optimierte Leitungsführung oder ähnliche Maßnahmen, die den Druckluftbedarf für die Belebungsbecken dauerhaft senken 
</t>
    </r>
    <r>
      <rPr>
        <sz val="10"/>
        <rFont val="Wingdings"/>
        <charset val="2"/>
      </rPr>
      <t></t>
    </r>
    <r>
      <rPr>
        <sz val="10"/>
        <rFont val="Arial"/>
        <family val="2"/>
      </rPr>
      <t>Einführung vergleichbarer hocheffizienter Verfahrenskombinationen, die bei gleichbleibender oder verbesserter Reinigungsqualität mindestens 25 % der Energie für die Belebungsbecken einsparen</t>
    </r>
    <r>
      <rPr>
        <sz val="10"/>
        <rFont val="Arial"/>
        <family val="2"/>
      </rPr>
      <t xml:space="preserve">
</t>
    </r>
    <r>
      <rPr>
        <sz val="10"/>
        <rFont val="Wingdings"/>
        <charset val="2"/>
      </rPr>
      <t/>
    </r>
  </si>
  <si>
    <t>Die in diesem Formular ausgesprochenen Bestätigungen und Erklärungen werden durch die Unterzeichnung des Antrages auf Gewährung einer Zuwendung auf Ausgabenbasis (AZA) rechtskräftig. Informationen zur Einreichung eines Förderantrags finden Sie auf der Internetseite der Nationalen Klimaschutzinitiative:</t>
  </si>
  <si>
    <t>https://www.klimaschutz.de/de/foerderung/kommunalrichtlinie</t>
  </si>
  <si>
    <t>Fördersumme (Mindestzuwendung 10.000 €)</t>
  </si>
  <si>
    <r>
      <t xml:space="preserve">Energieeinsparung durch die Umsetzung der Maßnahme [kWh/a] 
</t>
    </r>
    <r>
      <rPr>
        <i/>
        <sz val="10"/>
        <rFont val="Arial"/>
        <family val="2"/>
      </rPr>
      <t>Hinweis: Für die Verbeserung der Belüftungssysteme muss eine separate Berechnung (abzüglich der Energieeinsparung durch die Kompressoren) erfolgen.</t>
    </r>
  </si>
  <si>
    <t>Ausgaben je Kostengruppe [€]</t>
  </si>
  <si>
    <r>
      <t>Baukonstruktionen von Anlagen der Regenrückhaltung</t>
    </r>
    <r>
      <rPr>
        <sz val="9"/>
        <color theme="0" tint="-0.499984740745262"/>
        <rFont val="Arial"/>
        <family val="2"/>
      </rPr>
      <t>,</t>
    </r>
    <r>
      <rPr>
        <sz val="9"/>
        <rFont val="Arial"/>
        <family val="2"/>
      </rPr>
      <t xml:space="preserve"> der Abwasser- und Schlammbehandlung sowie von Abwasserleitungsnetzen</t>
    </r>
  </si>
  <si>
    <r>
      <rPr>
        <b/>
        <sz val="10"/>
        <rFont val="Arial"/>
        <family val="2"/>
      </rPr>
      <t xml:space="preserve">Bitte geben Sie die entsprechenden Seitenzahlen Ihrer Studie an, </t>
    </r>
    <r>
      <rPr>
        <sz val="10"/>
        <rFont val="Arial"/>
        <family val="2"/>
      </rPr>
      <t>aus</t>
    </r>
    <r>
      <rPr>
        <b/>
        <sz val="10"/>
        <rFont val="Arial"/>
        <family val="2"/>
      </rPr>
      <t xml:space="preserve"> </t>
    </r>
    <r>
      <rPr>
        <sz val="10"/>
        <rFont val="Arial"/>
        <family val="2"/>
      </rPr>
      <t>denen die zusätzlich gewonnenen Energie durch die Umsetzung der Maßnahme hervorgeht.</t>
    </r>
  </si>
  <si>
    <t>Baukonstruktionen und Maßnahmen, die mehrere Kostengruppen betreffen (z. B. Schließanlagen, Schächte, Schornsteine, soweit nicht in anderen Kostengruppen erfasst); Baustellengemeinkosten; Bis zu 5% der zuwendungsfähigen Ausgaben der KG 390</t>
  </si>
  <si>
    <r>
      <t xml:space="preserve">Bauwerk - Technische Anlagen
</t>
    </r>
    <r>
      <rPr>
        <sz val="10"/>
        <rFont val="Arial"/>
        <family val="2"/>
      </rPr>
      <t>(Bauleistungen und Lieferungen zur Herstellung der technischen Anlagen des Bauwerks von Hochbauten, Ingenieurbauten und Infra-strukturanlagen. Dazu gehören auch die übergreifenden Maßnahmen im Zusammenhang mit den technischen Anlagen. Die einzelnen technischen Anlagen enthalten die zugehörigen Gestelle, Befestigungen, Armaturen, Wärme- und Kältedämmung, Schall-  und Brandschutzvorkehrungen, Abdeckungen, Verkleidungen, Anstriche, Kennzeichnungen sowie die werkseitig integrierten Mess-, Steuer- und Regelanlagen. Dazu gehören auch die Betriebskosten bis zur Abnahme.  
Die Kosten für das Erstellen und Schließen von Schlitzen und Durchführungen sowie von Rohr- und Kabelgräben werden in der Regel in der KG 300 erfasst. Zu den technischen Anlagen zählen bei Umbauten und Modernisierungen auch die Kosten von Teilabbruch-, Instandsetzungs-, Sicherungs- und Demontagearbeiten. Die Kosten sind bei den betreffenden Kostengruppen auszuweisen.)</t>
    </r>
  </si>
  <si>
    <t>Abbrechen, Beseitigen und Entsorgen von vorhandenen Baukonstruktionen, technischen Anlagen</t>
  </si>
  <si>
    <t>Pfahlgründung einschließlich der Roste; Verankerungen</t>
  </si>
  <si>
    <t>Bekleidungen an Wänden und Stützen einschließlich Putz-, Dichtungs-, Dämm- und Schutzschichten</t>
  </si>
  <si>
    <t>Luken, einschließlich Umrahmungen, Beschlägen und sonstiger Einbauteile</t>
  </si>
  <si>
    <t xml:space="preserve">Beläge auf Deckenkonstruktionen einschließlich Estrichen, Dichtungs-, Dämm-, Schutz- und Nutzschichten sowie Schwingböden und Installationsdoppelböden. </t>
  </si>
  <si>
    <t>sonstige Öffnungen</t>
  </si>
  <si>
    <t>Tragende Konstruktionen von Dächern, Vordächern, Dachstühlen, Abstützungen und füllender Teile (z. B. Dämmungen,  Hohlkörper)</t>
  </si>
  <si>
    <t>Ausstiege und andere Dachöffnungen einschließlich Umrahmungen, Beschlägen, Antrieben und sonstiger Einbauteile</t>
  </si>
  <si>
    <r>
      <t>370 Infrastrukturanlagen</t>
    </r>
    <r>
      <rPr>
        <sz val="10"/>
        <rFont val="Arial"/>
        <family val="2"/>
      </rPr>
      <t xml:space="preserve"> (Eigenständige Bauwerke von Infrastrukturanlagen für Ver- und Entsorgung, soweit die Kosten nicht in den KG 330 bis 360 erfasst werden können. Die Erdbaumaßnahmen für diese Anlagen gehören zur KG 310, die Gründungs- und Unterbaumaßnahmen zur KG 320. Die verfahrenstechnischen Anlagen gehören zu den KG 477 und 478)</t>
    </r>
  </si>
  <si>
    <t>Mechanische Einbauten (insbesondere in Ingenieurbauten), die einer besonderen Zweckbestimmung des Bauwerks in der Abwasserentsorgung (z. B. Räumer für Absetzbecken, Kammerfilterpressen, Oberflächenbelüfter) und im Wasserbau (z. B. Grob- und Feinrechen) dienen. Zu den mechanischen Einbauten gehören die Antriebe der Einbauten, soweit nicht in der KG 466 erfasst. Die Anschlusstechnik und die Verfahrenstechnik sind in der KG 400 erfasst.)</t>
  </si>
  <si>
    <t>Reinigung vor Inbetriebnahme</t>
  </si>
  <si>
    <r>
      <t>410 Abwasseranlagen</t>
    </r>
    <r>
      <rPr>
        <b/>
        <sz val="10"/>
        <color rgb="FFFF0000"/>
        <rFont val="Arial"/>
        <family val="2"/>
      </rPr>
      <t xml:space="preserve"> </t>
    </r>
  </si>
  <si>
    <t>Installationsblöcke (technischer Anteil); Bis zu 5% der zuwendungsfähigen Ausgaben der KG 410</t>
  </si>
  <si>
    <r>
      <t>440 Elektrische Anlagen</t>
    </r>
    <r>
      <rPr>
        <sz val="10"/>
        <rFont val="Arial"/>
        <family val="2"/>
      </rPr>
      <t xml:space="preserve"> (Elektrische Anlagen soweit nicht in anderen Kostengruppen erfasst, jedoch ohne die Anlagen der KG 450)</t>
    </r>
  </si>
  <si>
    <r>
      <t xml:space="preserve">460 Förderanlagen </t>
    </r>
    <r>
      <rPr>
        <sz val="10"/>
        <rFont val="Arial"/>
        <family val="2"/>
      </rPr>
      <t>(Krananlagen)</t>
    </r>
  </si>
  <si>
    <r>
      <t>477 Verfahrenstechnische Anlagen</t>
    </r>
    <r>
      <rPr>
        <b/>
        <sz val="10"/>
        <color theme="0" tint="-0.499984740745262"/>
        <rFont val="Arial"/>
        <family val="2"/>
      </rPr>
      <t xml:space="preserve"> </t>
    </r>
    <r>
      <rPr>
        <b/>
        <sz val="10"/>
        <rFont val="Arial"/>
        <family val="2"/>
      </rPr>
      <t>Abwasser</t>
    </r>
    <r>
      <rPr>
        <b/>
        <strike/>
        <sz val="10"/>
        <color theme="0" tint="-0.499984740745262"/>
        <rFont val="Arial"/>
        <family val="2"/>
      </rPr>
      <t xml:space="preserve"> </t>
    </r>
  </si>
  <si>
    <r>
      <t>Verfahrenstechnische Anlagen für Abwasserbehandlung und -entsorgung</t>
    </r>
    <r>
      <rPr>
        <sz val="9"/>
        <color theme="0" tint="-0.499984740745262"/>
        <rFont val="Arial"/>
        <family val="2"/>
      </rPr>
      <t xml:space="preserve"> </t>
    </r>
    <r>
      <rPr>
        <sz val="9"/>
        <rFont val="Arial"/>
        <family val="2"/>
      </rPr>
      <t>(Abwassereinigungsanlagen, Schlammbehandlungsanlagen)</t>
    </r>
  </si>
  <si>
    <t>Bis zu 5% der zuwendungsfähigen Ausgaben der KG 470</t>
  </si>
  <si>
    <t xml:space="preserve">Automationsstationen, Bedien-, Anzeige- und Ausgabeeinrichtungen, Hard- und Software, Funktionen, Schnittstellen, Feldgeräte, Programmiereinrichtungen  </t>
  </si>
  <si>
    <t>Übergeordnete Einrichtungen für Automation und Management, Bedien-, Anzeige- und Ausgabeeinrichtungen, Hard- und Software, Funktionen, Schnittstellen</t>
  </si>
  <si>
    <t>Einrichten, Vorhalten, Betreiben und Räumen der übergeordneten Baustelleneinrichtung (z. B. Materialschuppen, Lagerräume, Misch- und Transportanlagen, Energie- und Bauwasseranschlüsse, Baustraßen, Lager- und Arbeitsplätze, Abdeckungen, Baustrom, Bauwasser)</t>
  </si>
  <si>
    <t>Reinigung vor der Inbetriebnahme</t>
  </si>
  <si>
    <r>
      <t>Abwasserleitungen,</t>
    </r>
    <r>
      <rPr>
        <sz val="9"/>
        <color theme="0" tint="-0.499984740745262"/>
        <rFont val="Arial"/>
        <family val="2"/>
      </rPr>
      <t xml:space="preserve"> </t>
    </r>
    <r>
      <rPr>
        <sz val="9"/>
        <rFont val="Arial"/>
        <family val="2"/>
      </rPr>
      <t xml:space="preserve">Sammelgruben, Abscheider, Hebeanlagen </t>
    </r>
  </si>
  <si>
    <t xml:space="preserve">Bedarfs-, Betriebs- und Organisationsplanung beispielsweise zur Inbetriebnahme des Objekts  </t>
  </si>
  <si>
    <t>Management zur Inbetriebnahme des Objekts</t>
  </si>
  <si>
    <r>
      <t xml:space="preserve">Bauwerk - Baukonstruktionen 
</t>
    </r>
    <r>
      <rPr>
        <sz val="10"/>
        <rFont val="Arial"/>
        <family val="2"/>
      </rPr>
      <t>(Bauleistungen und Lieferungen zur Herstellung des Bauwerks von Hochbauten, Ingenieurbauten und Infrastrukturanlagen, jedoch ohne die technischen Anlagen (KG 400). Dazu gehören auch die mit dem Bauwerk fest verbundenen Einbauten, die der jeweiligen Zweckbestimmung dienen, sowie die mit den Baukonstruktionen in Zusammenhang stehenden übergreifenden Maßnahmen.</t>
    </r>
    <r>
      <rPr>
        <sz val="10"/>
        <color theme="0" tint="-0.499984740745262"/>
        <rFont val="Arial"/>
        <family val="2"/>
      </rPr>
      <t xml:space="preserve">  
</t>
    </r>
    <r>
      <rPr>
        <sz val="10"/>
        <rFont val="Arial"/>
        <family val="2"/>
      </rPr>
      <t>Außenanlagen außerhalb des Bauwerks und gestaltete Freiflächen gehören zur KG 500. Bei Umbauten und Modernisierungen von Baukonstruktionen zählen hierzu auch die Kosten von Teilabbruch-, Instandsetzungs-, Sicherungs- und Demontagearbeiten. Die Kosten sind bei den betreffenden Kostengruppen auszuweisen.)</t>
    </r>
  </si>
  <si>
    <r>
      <t xml:space="preserve">Außenanlagen und Freiflächen  
</t>
    </r>
    <r>
      <rPr>
        <sz val="10"/>
        <rFont val="Arial"/>
        <family val="2"/>
      </rPr>
      <t xml:space="preserve">(Bauleistungen und Lieferungen zur Herstellung von Außenanlagen der Bauwerke sowie von Freiflächen, die selbstständig und unabhängig der Bauwerke sind, mit den dazugehörigen baulichen Anlagen, Baukonstruktionen oder technischen Anlagen. Dazu gehören auch die mit baulichen Anlagen fest verbundenen Einbauten, die der besonderen Zweckbestimmung dienen sowie übergreifende Maßnahmen. Die Kosten von Außenanlagen und Freiflächen, die unterbaut sind (z. B von Tiefgaragen, Untergeschossen, Tunneln), sind bei den betreffenden Kostengruppen auszuweisen. Bei Umbauten und Modernisierungen von Außenanlagen und Freiflächen zählen hierzu auch die Kosten von Teilabbruch-, Instandsetzungs-, Sicherungs- und Demontagearbeiten. Die Kosten sind bei den betreffenden Kostengruppen auszuweisen. </t>
    </r>
  </si>
  <si>
    <t>Äußere Bekleidungen an Wänden und Stützen einschließlich Putz-, Dichtungs-, Dämm- und Schutzschichten</t>
  </si>
  <si>
    <t>Innere Bekleidungen an Wänden und Stützen einschließlich Putz-, Dichtungs-, Dämm- und Schutzschichten</t>
  </si>
  <si>
    <r>
      <rPr>
        <b/>
        <sz val="10"/>
        <color rgb="FFFF0000"/>
        <rFont val="Arial"/>
        <family val="2"/>
      </rPr>
      <t xml:space="preserve">Nicht Zuwendungfähige Maßnahmen: 
</t>
    </r>
    <r>
      <rPr>
        <i/>
        <u/>
        <sz val="10"/>
        <color theme="1"/>
        <rFont val="Arial"/>
        <family val="2"/>
      </rPr>
      <t>Hinweis:</t>
    </r>
    <r>
      <rPr>
        <i/>
        <sz val="10"/>
        <color theme="1"/>
        <rFont val="Arial"/>
        <family val="2"/>
      </rPr>
      <t xml:space="preserve">Die Drucklufterzeuger (Kompressoren) müssen separat im Förderschwerpunkt 4.2.7 c) Einsatz effizienter Querschnittstechnologien beantragt werden. Sollte jedoch auf ein neues Belebungsverfahren umgestellt werden z.B. von vorgeschalteter zu intermittierender Denitrifikation, können die Ausgaben für die neuen Kompressoren in dem Förderschwerpunkt 4.2.7 f) gefördert werden und müssen nicht in einem separaten Antrag beantragt werden, sofern sie direkt zum Betrieb des neuen Verfahrens notwendig sind.
</t>
    </r>
    <r>
      <rPr>
        <sz val="10"/>
        <rFont val="Arial"/>
        <family val="2"/>
      </rPr>
      <t xml:space="preserve">
</t>
    </r>
    <r>
      <rPr>
        <sz val="10"/>
        <rFont val="Wingdings"/>
        <charset val="2"/>
      </rPr>
      <t></t>
    </r>
    <r>
      <rPr>
        <sz val="10"/>
        <rFont val="Arial"/>
        <family val="2"/>
      </rPr>
      <t xml:space="preserve">Sonstige Kostengruppen: Temporäre Provisorien, Unvorhergesehens, Blockheizkraftwerke, Anlagen für Wasserstoff, Anlagen zur 4. Reinigungsstufe, Warnschilder, Zaunanlagen, Türen/Tore etc., mobile Stationen, Gebäude, welche nicht direkt mit den zuwendungsfähigen Maßnahmen verbunden sind (z.B. extern stehende Betriebsgebäude), Wärmeversorgung, Klimaanlagen, Brauchwasseranlagen, Kernbohrungen, Planungsleistungen nach HOAI

 
</t>
    </r>
  </si>
  <si>
    <t>762 Abnahmen</t>
  </si>
  <si>
    <t xml:space="preserve">Abnahmen </t>
  </si>
  <si>
    <t>Frequenzumformer; Bis zu 5% der zuwendungsfähigen Ausgaben der KG 440</t>
  </si>
  <si>
    <t>Gitter, Stoßabweiser, Handläufe, Berührungsschutz; Bis zu 5% der zuwendungsfähigen Ausgaben der KG 340</t>
  </si>
  <si>
    <r>
      <rPr>
        <b/>
        <sz val="10"/>
        <rFont val="Arial"/>
        <family val="2"/>
      </rPr>
      <t xml:space="preserve">DIN 276: Aufschlüsselung bis zur Ebene 3 (gemäß Entwurfsplanung/Genehmigungsplanung) - Hinweis: </t>
    </r>
    <r>
      <rPr>
        <sz val="10"/>
        <rFont val="Arial"/>
        <family val="2"/>
      </rPr>
      <t xml:space="preserve">
• Bitte beachten Sie, dass zu den jeweiligen Kostengruppen nur die konkret genannten Inhalte/Maßnahmen zuwendungsfähig sind.
• Die zuwendungsfähigen Ausgaben werden im Blatt "Maßnahme" zu einer Gesamtausgabe addiert und automatisch im Blatt "Basisdatenblatt" weiterberechnet
• Wir behalten uns vor, Ihre Angaben auf Zuwendungsfähigkeit zu überprüfen
•</t>
    </r>
    <r>
      <rPr>
        <b/>
        <sz val="10"/>
        <rFont val="Arial"/>
        <family val="2"/>
      </rPr>
      <t xml:space="preserve"> </t>
    </r>
    <r>
      <rPr>
        <sz val="10"/>
        <rFont val="Arial"/>
        <family val="2"/>
      </rPr>
      <t>Bitte geben Sie Ihre zusätzliche Ausgaben zu einer zuwendungsfähigen Maßnahme je Kostengruppe unter Sonstiges 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</si>
</sst>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7" formatCode="#,##0.00\ &quot;€&quot;;\-#,##0.00\ &quot;€&quot;"/>
    <numFmt numFmtId="44" formatCode="_-* #,##0.00\ &quot;€&quot;_-;\-* #,##0.00\ &quot;€&quot;_-;_-* &quot;-&quot;??\ &quot;€&quot;_-;_-@_-"/>
    <numFmt numFmtId="164" formatCode="_-* #,##0.00\ _€_-;\-* #,##0.00\ _€_-;_-* &quot;-&quot;??\ _€_-;_-@_-"/>
    <numFmt numFmtId="165" formatCode="_-* #,##0.00\ [$€-1]_-;\-* #,##0.00\ [$€-1]_-;_-* &quot;-&quot;??\ [$€-1]_-"/>
    <numFmt numFmtId="166" formatCode="\ \ \ \ \ \ \ \ \ \ @\ *."/>
    <numFmt numFmtId="167" formatCode="\ \ \ \ \ \ \ \ \ \ \ \ @\ *."/>
    <numFmt numFmtId="168" formatCode="\ \ \ \ \ \ \ \ \ \ \ \ @"/>
    <numFmt numFmtId="169" formatCode="\ \ \ \ \ \ \ \ \ \ \ \ \ @\ *."/>
    <numFmt numFmtId="170" formatCode="\ @\ *."/>
    <numFmt numFmtId="171" formatCode="\ @"/>
    <numFmt numFmtId="172" formatCode="\ \ @\ *."/>
    <numFmt numFmtId="173" formatCode="\ \ @"/>
    <numFmt numFmtId="174" formatCode="\ \ \ @\ *."/>
    <numFmt numFmtId="175" formatCode="\ \ \ @"/>
    <numFmt numFmtId="176" formatCode="\ \ \ \ @\ *."/>
    <numFmt numFmtId="177" formatCode="\ \ \ \ @"/>
    <numFmt numFmtId="178" formatCode="\ \ \ \ \ \ @\ *."/>
    <numFmt numFmtId="179" formatCode="\ \ \ \ \ \ @"/>
    <numFmt numFmtId="180" formatCode="\ \ \ \ \ \ \ @\ *."/>
    <numFmt numFmtId="181" formatCode="\ \ \ \ \ \ \ \ \ @\ *."/>
    <numFmt numFmtId="182" formatCode="\ \ \ \ \ \ \ \ \ @"/>
    <numFmt numFmtId="183" formatCode="#,##0.00\ &quot;Gg&quot;"/>
    <numFmt numFmtId="184" formatCode="#,##0.00\ &quot;kg&quot;"/>
    <numFmt numFmtId="185" formatCode="#,##0.00\ &quot;kt&quot;"/>
    <numFmt numFmtId="186" formatCode="#,##0.00\ &quot;Stck&quot;"/>
    <numFmt numFmtId="187" formatCode="#,##0.00\ &quot;Stk&quot;"/>
    <numFmt numFmtId="188" formatCode="#,##0.00\ &quot;T.Stk&quot;"/>
    <numFmt numFmtId="189" formatCode="#,##0.00\ &quot;TJ&quot;"/>
    <numFmt numFmtId="190" formatCode="#,##0.00\ &quot;TStk&quot;"/>
    <numFmt numFmtId="191" formatCode="yyyy"/>
    <numFmt numFmtId="192" formatCode="_-* #,##0.00\ [$€]_-;\-* #,##0.00\ [$€]_-;_-* &quot;-&quot;??\ [$€]_-;_-@_-"/>
    <numFmt numFmtId="193" formatCode="@\ *."/>
    <numFmt numFmtId="194" formatCode="0\ &quot;t CO2Äq/a&quot;"/>
    <numFmt numFmtId="195" formatCode="#,##0.00_ ;\-#,##0.00\ "/>
    <numFmt numFmtId="196" formatCode="0.0"/>
    <numFmt numFmtId="197" formatCode="#,##0.00\ [$€-407];\-#,##0.00\ [$€-407]"/>
    <numFmt numFmtId="198" formatCode="#,##0.0"/>
    <numFmt numFmtId="199" formatCode="#,##0.00\ _€;\-#,##0.00\ _€"/>
    <numFmt numFmtId="200" formatCode="_-* #,##0.00\ [$€-407]_-;\-* #,##0.00\ [$€-407]_-;_-* &quot;-&quot;??\ [$€-407]_-;_-@_-"/>
    <numFmt numFmtId="201" formatCode="#,##0.00\ _€"/>
  </numFmts>
  <fonts count="59">
    <font>
      <sz val="10"/>
      <name val="Arial"/>
    </font>
    <font>
      <sz val="10"/>
      <name val="Arial"/>
      <family val="2"/>
    </font>
    <font>
      <b/>
      <sz val="12"/>
      <name val="Arial"/>
      <family val="2"/>
    </font>
    <font>
      <sz val="12"/>
      <name val="Arial"/>
      <family val="2"/>
    </font>
    <font>
      <sz val="10"/>
      <name val="Arial"/>
      <family val="2"/>
    </font>
    <font>
      <vertAlign val="subscript"/>
      <sz val="10"/>
      <name val="Arial"/>
      <family val="2"/>
    </font>
    <font>
      <sz val="10"/>
      <color theme="0" tint="-0.34998626667073579"/>
      <name val="Arial"/>
      <family val="2"/>
    </font>
    <font>
      <sz val="8"/>
      <name val="Arial"/>
      <family val="2"/>
    </font>
    <font>
      <sz val="7"/>
      <name val="Letter Gothic CE"/>
      <family val="3"/>
      <charset val="238"/>
    </font>
    <font>
      <sz val="7"/>
      <name val="Arial"/>
      <family val="2"/>
    </font>
    <font>
      <sz val="9"/>
      <name val="Times New Roman"/>
      <family val="1"/>
    </font>
    <font>
      <b/>
      <sz val="9"/>
      <name val="Times New Roman"/>
      <family val="1"/>
    </font>
    <font>
      <b/>
      <sz val="12"/>
      <name val="Times New Roman"/>
      <family val="1"/>
    </font>
    <font>
      <sz val="10"/>
      <color rgb="FFFF0000"/>
      <name val="Arial"/>
      <family val="2"/>
    </font>
    <font>
      <sz val="10"/>
      <name val="Arial"/>
      <family val="2"/>
    </font>
    <font>
      <vertAlign val="superscript"/>
      <sz val="10"/>
      <name val="Arial"/>
      <family val="2"/>
    </font>
    <font>
      <b/>
      <sz val="16"/>
      <color rgb="FF008A3E"/>
      <name val="Arial"/>
      <family val="2"/>
    </font>
    <font>
      <b/>
      <sz val="10"/>
      <name val="Arial"/>
      <family val="2"/>
    </font>
    <font>
      <sz val="11"/>
      <name val="Arial"/>
      <family val="2"/>
    </font>
    <font>
      <b/>
      <sz val="10"/>
      <color rgb="FFFF0000"/>
      <name val="Arial"/>
      <family val="2"/>
    </font>
    <font>
      <sz val="9"/>
      <name val="Arial"/>
      <family val="2"/>
    </font>
    <font>
      <sz val="10"/>
      <color rgb="FF000000"/>
      <name val="Arial"/>
      <family val="2"/>
    </font>
    <font>
      <b/>
      <sz val="12"/>
      <color rgb="FF008A3E"/>
      <name val="Arial"/>
      <family val="2"/>
    </font>
    <font>
      <b/>
      <sz val="10"/>
      <color rgb="FF00B050"/>
      <name val="Arial"/>
      <family val="2"/>
    </font>
    <font>
      <sz val="10"/>
      <color rgb="FF00B050"/>
      <name val="Arial"/>
      <family val="2"/>
    </font>
    <font>
      <b/>
      <sz val="11"/>
      <color rgb="FF00B050"/>
      <name val="Arial"/>
      <family val="2"/>
    </font>
    <font>
      <u/>
      <sz val="10"/>
      <color theme="10"/>
      <name val="Arial"/>
      <family val="2"/>
    </font>
    <font>
      <b/>
      <sz val="10"/>
      <color theme="0" tint="-0.34998626667073579"/>
      <name val="Arial"/>
      <family val="2"/>
    </font>
    <font>
      <b/>
      <sz val="10"/>
      <color rgb="FF008A3E"/>
      <name val="Arial"/>
      <family val="2"/>
    </font>
    <font>
      <sz val="10"/>
      <name val="Wingdings"/>
      <charset val="2"/>
    </font>
    <font>
      <b/>
      <sz val="11"/>
      <color rgb="FF008A3E"/>
      <name val="Arial"/>
      <family val="2"/>
    </font>
    <font>
      <b/>
      <sz val="9"/>
      <name val="Arial"/>
      <family val="2"/>
    </font>
    <font>
      <b/>
      <sz val="10"/>
      <color rgb="FF00A802"/>
      <name val="Arial"/>
      <family val="2"/>
    </font>
    <font>
      <b/>
      <vertAlign val="subscript"/>
      <sz val="10"/>
      <name val="Arial"/>
      <family val="2"/>
    </font>
    <font>
      <b/>
      <vertAlign val="superscript"/>
      <sz val="10"/>
      <name val="Arial"/>
      <family val="2"/>
    </font>
    <font>
      <sz val="10"/>
      <color theme="0" tint="-0.499984740745262"/>
      <name val="Arial"/>
      <family val="2"/>
    </font>
    <font>
      <sz val="9"/>
      <color theme="0" tint="-0.499984740745262"/>
      <name val="Arial"/>
      <family val="2"/>
    </font>
    <font>
      <b/>
      <strike/>
      <sz val="10"/>
      <color theme="0" tint="-0.499984740745262"/>
      <name val="Arial"/>
      <family val="2"/>
    </font>
    <font>
      <b/>
      <sz val="10"/>
      <color theme="0" tint="-0.499984740745262"/>
      <name val="Arial"/>
      <family val="2"/>
    </font>
    <font>
      <b/>
      <sz val="16"/>
      <color rgb="FF008444"/>
      <name val="Arial"/>
      <family val="2"/>
    </font>
    <font>
      <b/>
      <sz val="16"/>
      <name val="Arial"/>
      <family val="2"/>
    </font>
    <font>
      <b/>
      <sz val="16"/>
      <color rgb="FFFF0000"/>
      <name val="Arial"/>
      <family val="2"/>
    </font>
    <font>
      <sz val="16"/>
      <name val="Arial"/>
      <family val="2"/>
    </font>
    <font>
      <sz val="16"/>
      <color rgb="FF008444"/>
      <name val="Arial"/>
      <family val="2"/>
    </font>
    <font>
      <sz val="10"/>
      <color theme="1"/>
      <name val="Arial"/>
      <family val="2"/>
    </font>
    <font>
      <sz val="9"/>
      <color theme="1"/>
      <name val="Arial"/>
      <family val="2"/>
    </font>
    <font>
      <b/>
      <sz val="11"/>
      <name val="Arial"/>
      <family val="2"/>
    </font>
    <font>
      <i/>
      <sz val="10"/>
      <name val="Arial"/>
      <family val="2"/>
    </font>
    <font>
      <sz val="10"/>
      <color theme="0"/>
      <name val="Arial"/>
      <family val="2"/>
    </font>
    <font>
      <i/>
      <u/>
      <sz val="10"/>
      <color theme="1"/>
      <name val="Arial"/>
      <family val="2"/>
    </font>
    <font>
      <i/>
      <sz val="10"/>
      <color theme="1"/>
      <name val="Arial"/>
      <family val="2"/>
    </font>
    <font>
      <sz val="12"/>
      <color rgb="FFFFFFFF"/>
      <name val="Arial"/>
      <family val="2"/>
    </font>
    <font>
      <sz val="10"/>
      <color rgb="FFFFFFFF"/>
      <name val="Arial"/>
      <family val="2"/>
    </font>
    <font>
      <b/>
      <sz val="12"/>
      <color rgb="FFFFFFFF"/>
      <name val="Arial"/>
      <family val="2"/>
    </font>
    <font>
      <b/>
      <sz val="16"/>
      <color rgb="FFA0A0A0"/>
      <name val="Arial"/>
      <family val="2"/>
    </font>
    <font>
      <b/>
      <sz val="10"/>
      <color rgb="FFA0A0A0"/>
      <name val="Arial"/>
      <family val="2"/>
    </font>
    <font>
      <sz val="9"/>
      <color rgb="FFA0A0A0"/>
      <name val="Arial"/>
      <family val="2"/>
    </font>
    <font>
      <sz val="10"/>
      <color rgb="FFA0A0A0"/>
      <name val="Arial"/>
      <family val="2"/>
    </font>
    <font>
      <sz val="11"/>
      <color rgb="FFA0A0A0"/>
      <name val="Arial"/>
      <family val="2"/>
    </font>
  </fonts>
  <fills count="9">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0"/>
        <bgColor indexed="64"/>
      </patternFill>
    </fill>
    <fill>
      <patternFill patternType="solid">
        <fgColor rgb="FFA0A0A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6"/>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8"/>
      </top>
      <bottom style="thin">
        <color indexed="8"/>
      </bottom>
      <diagonal style="thin">
        <color indexed="64"/>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auto="1"/>
      </left>
      <right/>
      <top style="thin">
        <color indexed="64"/>
      </top>
      <bottom style="thin">
        <color indexed="64"/>
      </bottom>
      <diagonal/>
    </border>
    <border>
      <left style="medium">
        <color auto="1"/>
      </left>
      <right style="thin">
        <color indexed="64"/>
      </right>
      <top/>
      <bottom style="thin">
        <color indexed="64"/>
      </bottom>
      <diagonal/>
    </border>
    <border>
      <left style="medium">
        <color auto="1"/>
      </left>
      <right style="thin">
        <color indexed="64"/>
      </right>
      <top style="thin">
        <color indexed="64"/>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auto="1"/>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auto="1"/>
      </bottom>
      <diagonal/>
    </border>
  </borders>
  <cellStyleXfs count="50">
    <xf numFmtId="0" fontId="0" fillId="0" borderId="0"/>
    <xf numFmtId="165" fontId="1" fillId="0" borderId="0" applyFont="0" applyFill="0" applyBorder="0" applyAlignment="0" applyProtection="0"/>
    <xf numFmtId="0" fontId="4" fillId="0" borderId="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49" fontId="7" fillId="0" borderId="0"/>
    <xf numFmtId="166" fontId="7" fillId="0" borderId="0">
      <alignment horizontal="center"/>
    </xf>
    <xf numFmtId="167" fontId="7" fillId="0" borderId="0"/>
    <xf numFmtId="168" fontId="7" fillId="0" borderId="0"/>
    <xf numFmtId="169" fontId="7" fillId="0" borderId="0"/>
    <xf numFmtId="170" fontId="7" fillId="0" borderId="0"/>
    <xf numFmtId="171" fontId="8" fillId="0" borderId="0"/>
    <xf numFmtId="172" fontId="9" fillId="0" borderId="0"/>
    <xf numFmtId="173" fontId="8" fillId="0" borderId="0"/>
    <xf numFmtId="49" fontId="10" fillId="0" borderId="1" applyNumberFormat="0" applyFont="0" applyFill="0" applyBorder="0" applyProtection="0">
      <alignment horizontal="left" vertical="center" indent="2"/>
    </xf>
    <xf numFmtId="174" fontId="7" fillId="0" borderId="0"/>
    <xf numFmtId="175" fontId="7" fillId="0" borderId="0"/>
    <xf numFmtId="176" fontId="7" fillId="0" borderId="0"/>
    <xf numFmtId="177" fontId="8" fillId="0" borderId="0"/>
    <xf numFmtId="49" fontId="10" fillId="0" borderId="13" applyNumberFormat="0" applyFont="0" applyFill="0" applyBorder="0" applyProtection="0">
      <alignment horizontal="left" vertical="center" indent="5"/>
    </xf>
    <xf numFmtId="178" fontId="7" fillId="0" borderId="0">
      <alignment horizontal="center"/>
    </xf>
    <xf numFmtId="179" fontId="7" fillId="0" borderId="0">
      <alignment horizontal="center"/>
    </xf>
    <xf numFmtId="180" fontId="7" fillId="0" borderId="0">
      <alignment horizontal="center"/>
    </xf>
    <xf numFmtId="181" fontId="7" fillId="0" borderId="0">
      <alignment horizontal="center"/>
    </xf>
    <xf numFmtId="182" fontId="7" fillId="0" borderId="0">
      <alignment horizontal="center"/>
    </xf>
    <xf numFmtId="0" fontId="1" fillId="0" borderId="0" applyFont="0" applyFill="0" applyBorder="0" applyAlignment="0" applyProtection="0"/>
    <xf numFmtId="183" fontId="1" fillId="0" borderId="14" applyFont="0" applyFill="0" applyBorder="0" applyAlignment="0" applyProtection="0">
      <alignment horizontal="left"/>
    </xf>
    <xf numFmtId="184" fontId="1" fillId="0" borderId="14" applyFont="0" applyFill="0" applyBorder="0" applyAlignment="0" applyProtection="0">
      <alignment horizontal="left"/>
    </xf>
    <xf numFmtId="185" fontId="1" fillId="0" borderId="14" applyFont="0" applyFill="0" applyBorder="0" applyAlignment="0" applyProtection="0">
      <alignment horizontal="left"/>
    </xf>
    <xf numFmtId="0" fontId="1" fillId="0" borderId="0" applyFont="0" applyFill="0" applyBorder="0" applyAlignment="0" applyProtection="0"/>
    <xf numFmtId="0" fontId="1" fillId="0" borderId="0" applyFont="0" applyFill="0" applyBorder="0" applyAlignment="0" applyProtection="0">
      <alignment horizontal="left"/>
    </xf>
    <xf numFmtId="186" fontId="1" fillId="0" borderId="14" applyFont="0" applyFill="0" applyBorder="0" applyAlignment="0" applyProtection="0">
      <alignment horizontal="left"/>
    </xf>
    <xf numFmtId="187" fontId="1" fillId="0" borderId="14" applyFont="0" applyFill="0" applyBorder="0" applyAlignment="0" applyProtection="0">
      <alignment horizontal="left"/>
    </xf>
    <xf numFmtId="188" fontId="1" fillId="0" borderId="14" applyFont="0" applyFill="0" applyBorder="0" applyAlignment="0" applyProtection="0">
      <alignment horizontal="left"/>
    </xf>
    <xf numFmtId="189" fontId="1" fillId="0" borderId="14" applyFont="0" applyFill="0" applyBorder="0" applyAlignment="0" applyProtection="0">
      <alignment horizontal="left"/>
    </xf>
    <xf numFmtId="190" fontId="1" fillId="0" borderId="14" applyFont="0" applyFill="0" applyBorder="0" applyAlignment="0" applyProtection="0">
      <alignment horizontal="left"/>
    </xf>
    <xf numFmtId="191" fontId="1" fillId="0" borderId="14" applyFont="0" applyFill="0" applyBorder="0" applyAlignment="0" applyProtection="0">
      <alignment horizontal="left"/>
    </xf>
    <xf numFmtId="4" fontId="11" fillId="0" borderId="15" applyFill="0" applyBorder="0" applyProtection="0">
      <alignment horizontal="right" vertical="center"/>
    </xf>
    <xf numFmtId="192" fontId="1" fillId="0" borderId="0" applyFont="0" applyFill="0" applyBorder="0" applyAlignment="0" applyProtection="0"/>
    <xf numFmtId="0" fontId="12" fillId="0" borderId="0" applyNumberFormat="0" applyFill="0" applyBorder="0" applyAlignment="0" applyProtection="0"/>
    <xf numFmtId="193" fontId="8" fillId="0" borderId="0"/>
    <xf numFmtId="4" fontId="10" fillId="0" borderId="1" applyFill="0" applyBorder="0" applyProtection="0">
      <alignment horizontal="right" vertical="center"/>
    </xf>
    <xf numFmtId="49" fontId="11" fillId="0" borderId="1" applyNumberFormat="0" applyFill="0" applyBorder="0" applyProtection="0">
      <alignment horizontal="left" vertical="center"/>
    </xf>
    <xf numFmtId="0" fontId="10" fillId="0" borderId="1" applyNumberFormat="0" applyFill="0" applyAlignment="0" applyProtection="0"/>
    <xf numFmtId="164" fontId="1"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0" fontId="26" fillId="0" borderId="0" applyNumberFormat="0" applyFill="0" applyBorder="0" applyAlignment="0" applyProtection="0"/>
  </cellStyleXfs>
  <cellXfs count="241">
    <xf numFmtId="0" fontId="0" fillId="0" borderId="0" xfId="0"/>
    <xf numFmtId="0" fontId="1" fillId="4" borderId="4" xfId="5" applyFill="1" applyBorder="1" applyAlignment="1">
      <alignment horizontal="center" vertical="center"/>
    </xf>
    <xf numFmtId="0" fontId="1" fillId="4" borderId="3" xfId="5" applyFill="1" applyBorder="1" applyAlignment="1">
      <alignment horizontal="center" vertical="center"/>
    </xf>
    <xf numFmtId="0" fontId="1" fillId="2" borderId="9" xfId="5" applyFill="1" applyBorder="1" applyAlignment="1">
      <alignment horizontal="center" vertical="center"/>
    </xf>
    <xf numFmtId="0" fontId="3" fillId="5" borderId="0" xfId="0" applyFont="1" applyFill="1"/>
    <xf numFmtId="0" fontId="1" fillId="5" borderId="0" xfId="5" applyFill="1" applyAlignment="1">
      <alignment vertical="center"/>
    </xf>
    <xf numFmtId="0" fontId="3" fillId="0" borderId="0" xfId="0" applyFont="1"/>
    <xf numFmtId="195" fontId="17" fillId="0" borderId="1" xfId="47" applyNumberFormat="1" applyFont="1" applyBorder="1" applyAlignment="1" applyProtection="1">
      <alignment horizontal="center" vertical="center"/>
    </xf>
    <xf numFmtId="194" fontId="1" fillId="4" borderId="0" xfId="5" applyNumberFormat="1" applyFill="1" applyAlignment="1">
      <alignment vertical="center"/>
    </xf>
    <xf numFmtId="0" fontId="3" fillId="0" borderId="1" xfId="0" applyFont="1" applyBorder="1" applyAlignment="1">
      <alignment horizontal="center" vertical="center"/>
    </xf>
    <xf numFmtId="0" fontId="3" fillId="0" borderId="1" xfId="0" applyFont="1" applyBorder="1"/>
    <xf numFmtId="0" fontId="17" fillId="6" borderId="1" xfId="0" applyFont="1" applyFill="1" applyBorder="1"/>
    <xf numFmtId="0" fontId="17" fillId="0" borderId="0" xfId="0" applyFont="1"/>
    <xf numFmtId="0" fontId="1" fillId="0" borderId="1" xfId="0" applyFont="1" applyBorder="1" applyAlignment="1">
      <alignment horizontal="left" vertical="top"/>
    </xf>
    <xf numFmtId="0" fontId="13" fillId="0" borderId="0" xfId="0" applyFont="1" applyAlignment="1">
      <alignment horizontal="left" vertical="top"/>
    </xf>
    <xf numFmtId="0" fontId="0" fillId="0" borderId="0" xfId="0" applyAlignment="1">
      <alignment horizontal="left" vertical="top"/>
    </xf>
    <xf numFmtId="0" fontId="13" fillId="0" borderId="0" xfId="0" applyFont="1" applyAlignment="1">
      <alignment horizontal="left" vertical="top" wrapText="1"/>
    </xf>
    <xf numFmtId="0" fontId="17" fillId="6" borderId="1" xfId="0" applyFont="1" applyFill="1" applyBorder="1" applyAlignment="1">
      <alignment horizontal="left" vertical="top"/>
    </xf>
    <xf numFmtId="0" fontId="17" fillId="0" borderId="1" xfId="0" applyFont="1" applyBorder="1" applyAlignment="1">
      <alignment horizontal="left" vertical="top"/>
    </xf>
    <xf numFmtId="0" fontId="1" fillId="0" borderId="1" xfId="0" applyFont="1" applyBorder="1" applyAlignment="1">
      <alignment horizontal="left" vertical="top" wrapText="1"/>
    </xf>
    <xf numFmtId="0" fontId="0" fillId="0" borderId="1" xfId="0" applyBorder="1" applyAlignment="1">
      <alignment horizontal="left" vertical="top"/>
    </xf>
    <xf numFmtId="0" fontId="17" fillId="0" borderId="1" xfId="0" applyFont="1" applyBorder="1" applyAlignment="1">
      <alignment horizontal="left" vertical="top" wrapText="1"/>
    </xf>
    <xf numFmtId="0" fontId="1" fillId="5" borderId="0" xfId="0" applyFont="1" applyFill="1"/>
    <xf numFmtId="0" fontId="1" fillId="0" borderId="0" xfId="0" applyFont="1"/>
    <xf numFmtId="0" fontId="1" fillId="5" borderId="0" xfId="0" applyFont="1" applyFill="1" applyAlignment="1">
      <alignment horizontal="left" vertical="top"/>
    </xf>
    <xf numFmtId="0" fontId="1" fillId="0" borderId="0" xfId="0" applyFont="1" applyAlignment="1">
      <alignment horizontal="left" vertical="top"/>
    </xf>
    <xf numFmtId="0" fontId="1" fillId="5" borderId="0" xfId="0" applyFont="1" applyFill="1" applyAlignment="1">
      <alignment wrapText="1"/>
    </xf>
    <xf numFmtId="0" fontId="1" fillId="0" borderId="0" xfId="0" applyFont="1" applyAlignment="1">
      <alignment wrapText="1"/>
    </xf>
    <xf numFmtId="0" fontId="1" fillId="0" borderId="0" xfId="0" applyFont="1" applyAlignment="1">
      <alignment horizontal="center" vertical="center"/>
    </xf>
    <xf numFmtId="0" fontId="1" fillId="0" borderId="0" xfId="5"/>
    <xf numFmtId="0" fontId="1" fillId="0" borderId="0" xfId="5" applyAlignment="1">
      <alignment vertical="center"/>
    </xf>
    <xf numFmtId="0" fontId="1" fillId="0" borderId="0" xfId="0" applyFont="1" applyAlignment="1">
      <alignment horizontal="center"/>
    </xf>
    <xf numFmtId="0" fontId="21" fillId="0" borderId="0" xfId="0" applyFont="1" applyAlignment="1">
      <alignment horizontal="center" vertical="center"/>
    </xf>
    <xf numFmtId="0" fontId="1" fillId="0" borderId="0" xfId="0" applyFont="1" applyAlignment="1">
      <alignment horizontal="center" vertical="center" wrapText="1"/>
    </xf>
    <xf numFmtId="2" fontId="17" fillId="0" borderId="0" xfId="47" applyNumberFormat="1" applyFont="1" applyFill="1" applyBorder="1" applyAlignment="1" applyProtection="1">
      <alignment horizontal="right"/>
    </xf>
    <xf numFmtId="10" fontId="17" fillId="0" borderId="0" xfId="0" applyNumberFormat="1" applyFont="1" applyAlignment="1">
      <alignment vertical="center"/>
    </xf>
    <xf numFmtId="0" fontId="23" fillId="0" borderId="1" xfId="0" applyFont="1" applyBorder="1" applyAlignment="1">
      <alignment horizontal="left" vertical="top"/>
    </xf>
    <xf numFmtId="0" fontId="25" fillId="0" borderId="1" xfId="0" applyFont="1" applyBorder="1" applyAlignment="1">
      <alignment horizontal="left" vertical="top"/>
    </xf>
    <xf numFmtId="1" fontId="1" fillId="5" borderId="0" xfId="0" applyNumberFormat="1" applyFont="1" applyFill="1"/>
    <xf numFmtId="0" fontId="17" fillId="6" borderId="1" xfId="0" applyFont="1" applyFill="1" applyBorder="1" applyAlignment="1">
      <alignment horizontal="left" vertical="top" wrapText="1"/>
    </xf>
    <xf numFmtId="0" fontId="20" fillId="0" borderId="1" xfId="0" applyFont="1" applyBorder="1" applyAlignment="1">
      <alignment horizontal="left" vertical="top" wrapText="1"/>
    </xf>
    <xf numFmtId="0" fontId="0" fillId="0" borderId="1" xfId="0" applyBorder="1" applyAlignment="1">
      <alignment horizontal="left" vertical="top" wrapText="1"/>
    </xf>
    <xf numFmtId="0" fontId="26" fillId="0" borderId="1" xfId="49" applyBorder="1" applyAlignment="1">
      <alignment horizontal="left" vertical="top"/>
    </xf>
    <xf numFmtId="0" fontId="26" fillId="0" borderId="1" xfId="49" applyFill="1" applyBorder="1" applyAlignment="1">
      <alignment horizontal="left" vertical="top"/>
    </xf>
    <xf numFmtId="0" fontId="26" fillId="0" borderId="1" xfId="49" applyFill="1" applyBorder="1" applyAlignment="1">
      <alignment horizontal="left" vertical="top" wrapText="1"/>
    </xf>
    <xf numFmtId="0" fontId="3" fillId="3" borderId="22" xfId="0" applyFont="1" applyFill="1" applyBorder="1"/>
    <xf numFmtId="0" fontId="17" fillId="6" borderId="15" xfId="0" applyFont="1" applyFill="1" applyBorder="1" applyAlignment="1">
      <alignment horizontal="left" vertical="top"/>
    </xf>
    <xf numFmtId="0" fontId="0" fillId="0" borderId="6" xfId="0" applyBorder="1" applyAlignment="1">
      <alignment horizontal="left" vertical="top"/>
    </xf>
    <xf numFmtId="0" fontId="1" fillId="0" borderId="0" xfId="0" applyFont="1" applyAlignment="1">
      <alignment horizontal="left" vertical="top" wrapText="1"/>
    </xf>
    <xf numFmtId="0" fontId="3" fillId="0" borderId="15" xfId="0" applyFont="1" applyBorder="1"/>
    <xf numFmtId="0" fontId="1" fillId="5" borderId="0" xfId="5" applyFill="1" applyAlignment="1">
      <alignment horizontal="center" vertical="center"/>
    </xf>
    <xf numFmtId="0" fontId="1" fillId="0" borderId="0" xfId="5" applyAlignment="1">
      <alignment horizontal="center" vertical="center"/>
    </xf>
    <xf numFmtId="0" fontId="1" fillId="5" borderId="0" xfId="0" applyFont="1" applyFill="1" applyAlignment="1">
      <alignment horizontal="center" vertical="center"/>
    </xf>
    <xf numFmtId="0" fontId="3" fillId="0" borderId="6" xfId="0" applyFont="1" applyBorder="1"/>
    <xf numFmtId="0" fontId="1" fillId="0" borderId="1" xfId="0" applyFont="1" applyBorder="1" applyAlignment="1">
      <alignment horizontal="left" vertical="center"/>
    </xf>
    <xf numFmtId="0" fontId="1" fillId="0" borderId="0" xfId="0" applyFont="1" applyAlignment="1">
      <alignment horizontal="left" vertical="center"/>
    </xf>
    <xf numFmtId="0" fontId="1" fillId="0" borderId="1" xfId="0" applyFont="1" applyBorder="1" applyAlignment="1">
      <alignment horizontal="left" vertical="center" wrapText="1"/>
    </xf>
    <xf numFmtId="10" fontId="1" fillId="0" borderId="0" xfId="0" applyNumberFormat="1" applyFont="1" applyAlignment="1">
      <alignment horizontal="left" vertical="center"/>
    </xf>
    <xf numFmtId="0" fontId="1" fillId="0" borderId="0" xfId="0" applyFont="1" applyAlignment="1">
      <alignment horizontal="left" vertical="center" wrapText="1"/>
    </xf>
    <xf numFmtId="0" fontId="1" fillId="0" borderId="15" xfId="0" applyFont="1" applyBorder="1" applyAlignment="1">
      <alignment horizontal="left" vertical="center"/>
    </xf>
    <xf numFmtId="7" fontId="1" fillId="0" borderId="0" xfId="48" applyNumberFormat="1" applyFont="1" applyFill="1" applyBorder="1" applyAlignment="1" applyProtection="1">
      <alignment horizontal="left" vertical="center"/>
    </xf>
    <xf numFmtId="0" fontId="1" fillId="0" borderId="1" xfId="5" applyBorder="1" applyAlignment="1">
      <alignment horizontal="left" vertical="center"/>
    </xf>
    <xf numFmtId="0" fontId="1" fillId="0" borderId="0" xfId="5" applyAlignment="1">
      <alignment horizontal="left" vertical="center"/>
    </xf>
    <xf numFmtId="197" fontId="1" fillId="0" borderId="0" xfId="47" applyNumberFormat="1" applyFont="1" applyFill="1" applyBorder="1" applyAlignment="1" applyProtection="1">
      <alignment horizontal="left" vertical="center"/>
    </xf>
    <xf numFmtId="197" fontId="17" fillId="0" borderId="0" xfId="47" applyNumberFormat="1" applyFont="1" applyFill="1" applyBorder="1" applyAlignment="1" applyProtection="1">
      <alignment horizontal="left" vertical="center"/>
    </xf>
    <xf numFmtId="10" fontId="1" fillId="0" borderId="0" xfId="5" applyNumberFormat="1" applyAlignment="1">
      <alignment horizontal="left" vertical="center"/>
    </xf>
    <xf numFmtId="198" fontId="1" fillId="0" borderId="1" xfId="5" applyNumberFormat="1" applyBorder="1" applyAlignment="1">
      <alignment horizontal="left" vertical="center"/>
    </xf>
    <xf numFmtId="3" fontId="1" fillId="0" borderId="1" xfId="0" applyNumberFormat="1" applyFont="1" applyBorder="1" applyAlignment="1">
      <alignment horizontal="left" vertical="center"/>
    </xf>
    <xf numFmtId="0" fontId="22" fillId="0" borderId="0" xfId="0" applyFont="1" applyAlignment="1">
      <alignment vertical="center" wrapText="1"/>
    </xf>
    <xf numFmtId="3" fontId="1" fillId="0" borderId="1" xfId="47" applyNumberFormat="1" applyFont="1" applyFill="1" applyBorder="1" applyAlignment="1" applyProtection="1">
      <alignment horizontal="center" vertical="center"/>
      <protection locked="0"/>
    </xf>
    <xf numFmtId="198" fontId="1" fillId="4" borderId="1" xfId="5" applyNumberFormat="1" applyFill="1" applyBorder="1" applyAlignment="1">
      <alignment horizontal="left" vertical="center"/>
    </xf>
    <xf numFmtId="0" fontId="17" fillId="0" borderId="1" xfId="5" applyFont="1" applyBorder="1" applyAlignment="1">
      <alignment horizontal="center" vertical="center" wrapText="1"/>
    </xf>
    <xf numFmtId="199" fontId="17" fillId="4" borderId="15" xfId="48" applyNumberFormat="1" applyFont="1" applyFill="1" applyBorder="1" applyAlignment="1" applyProtection="1">
      <alignment horizontal="left" vertical="center"/>
    </xf>
    <xf numFmtId="0" fontId="17" fillId="3" borderId="1" xfId="0" applyFont="1" applyFill="1" applyBorder="1" applyAlignment="1" applyProtection="1">
      <alignment horizontal="left" vertical="center" wrapText="1"/>
      <protection locked="0"/>
    </xf>
    <xf numFmtId="199" fontId="17" fillId="0" borderId="1" xfId="48" applyNumberFormat="1" applyFont="1" applyFill="1" applyBorder="1" applyAlignment="1" applyProtection="1">
      <alignment horizontal="left" vertical="center"/>
    </xf>
    <xf numFmtId="0" fontId="1" fillId="0" borderId="12" xfId="0" applyFont="1" applyBorder="1"/>
    <xf numFmtId="0" fontId="17" fillId="0" borderId="12" xfId="0" applyFont="1" applyBorder="1" applyAlignment="1">
      <alignment horizontal="left" vertical="top"/>
    </xf>
    <xf numFmtId="0" fontId="19" fillId="0" borderId="12" xfId="0" applyFont="1" applyBorder="1"/>
    <xf numFmtId="0" fontId="17" fillId="0" borderId="12" xfId="0" applyFont="1" applyBorder="1"/>
    <xf numFmtId="0" fontId="1" fillId="0" borderId="4" xfId="0" applyFont="1" applyBorder="1"/>
    <xf numFmtId="0" fontId="1" fillId="0" borderId="3" xfId="0" applyFont="1" applyBorder="1"/>
    <xf numFmtId="0" fontId="22" fillId="0" borderId="3" xfId="0" applyFont="1" applyBorder="1" applyAlignment="1">
      <alignment vertical="center" wrapText="1"/>
    </xf>
    <xf numFmtId="0" fontId="1" fillId="0" borderId="3" xfId="0" applyFont="1" applyBorder="1" applyAlignment="1">
      <alignment horizontal="center" vertical="center"/>
    </xf>
    <xf numFmtId="0" fontId="1" fillId="0" borderId="3" xfId="0" applyFont="1" applyBorder="1" applyAlignment="1">
      <alignment horizontal="left" vertical="top"/>
    </xf>
    <xf numFmtId="0" fontId="1" fillId="0" borderId="3" xfId="0" applyFont="1" applyBorder="1" applyAlignment="1">
      <alignment horizontal="center" vertical="center" wrapText="1"/>
    </xf>
    <xf numFmtId="0" fontId="3" fillId="0" borderId="21" xfId="0" applyFont="1" applyBorder="1"/>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2" fillId="0" borderId="1" xfId="0" applyFont="1" applyBorder="1"/>
    <xf numFmtId="0" fontId="17" fillId="0" borderId="0" xfId="5" applyFont="1" applyAlignment="1">
      <alignment vertical="center" wrapText="1"/>
    </xf>
    <xf numFmtId="0" fontId="17" fillId="0" borderId="24" xfId="0" applyFont="1" applyBorder="1" applyAlignment="1">
      <alignment horizontal="left" vertical="center"/>
    </xf>
    <xf numFmtId="0" fontId="17" fillId="0" borderId="13" xfId="0" applyFont="1" applyBorder="1" applyAlignment="1">
      <alignment horizontal="left" vertical="center"/>
    </xf>
    <xf numFmtId="0" fontId="17" fillId="0" borderId="13" xfId="0" applyFont="1" applyBorder="1" applyAlignment="1">
      <alignment horizontal="left" vertical="center" wrapText="1"/>
    </xf>
    <xf numFmtId="0" fontId="17" fillId="4" borderId="13" xfId="0" applyFont="1" applyFill="1" applyBorder="1" applyAlignment="1">
      <alignment horizontal="left" vertical="center"/>
    </xf>
    <xf numFmtId="0" fontId="17" fillId="0" borderId="25" xfId="0" applyFont="1" applyBorder="1" applyAlignment="1">
      <alignment horizontal="left" vertical="center" wrapText="1"/>
    </xf>
    <xf numFmtId="0" fontId="2" fillId="5" borderId="0" xfId="5" applyFont="1" applyFill="1" applyAlignment="1">
      <alignment vertical="center"/>
    </xf>
    <xf numFmtId="0" fontId="1" fillId="4" borderId="3" xfId="5" applyFill="1" applyBorder="1" applyAlignment="1">
      <alignment vertical="center"/>
    </xf>
    <xf numFmtId="0" fontId="1" fillId="5" borderId="0" xfId="5" applyFill="1" applyAlignment="1">
      <alignment horizontal="left" vertical="center" wrapText="1"/>
    </xf>
    <xf numFmtId="0" fontId="0" fillId="5" borderId="0" xfId="0" applyFill="1" applyAlignment="1">
      <alignment vertical="center"/>
    </xf>
    <xf numFmtId="0" fontId="20" fillId="4" borderId="16"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20" fillId="4" borderId="7" xfId="0" applyFont="1" applyFill="1" applyBorder="1" applyAlignment="1">
      <alignment horizontal="left" vertical="center"/>
    </xf>
    <xf numFmtId="0" fontId="20" fillId="0" borderId="16" xfId="0" applyFont="1" applyBorder="1" applyAlignment="1">
      <alignment horizontal="left" vertical="center" wrapText="1"/>
    </xf>
    <xf numFmtId="0" fontId="20" fillId="0" borderId="7" xfId="0" applyFont="1" applyBorder="1" applyAlignment="1">
      <alignment horizontal="left" vertical="center" wrapText="1"/>
    </xf>
    <xf numFmtId="0" fontId="20" fillId="0" borderId="7" xfId="0" applyFont="1" applyBorder="1" applyAlignment="1">
      <alignment horizontal="left" vertical="center"/>
    </xf>
    <xf numFmtId="0" fontId="20" fillId="0" borderId="28" xfId="0" applyFont="1" applyBorder="1" applyAlignment="1">
      <alignment horizontal="left" vertical="center" wrapText="1"/>
    </xf>
    <xf numFmtId="0" fontId="17" fillId="0" borderId="23" xfId="0" applyFont="1" applyBorder="1" applyAlignment="1">
      <alignment horizontal="left" vertical="center" wrapText="1"/>
    </xf>
    <xf numFmtId="195" fontId="1" fillId="0" borderId="1" xfId="47" applyNumberFormat="1" applyFont="1" applyFill="1" applyBorder="1" applyAlignment="1" applyProtection="1">
      <alignment horizontal="center" vertical="center"/>
    </xf>
    <xf numFmtId="0" fontId="1" fillId="5" borderId="0" xfId="5" applyFill="1" applyAlignment="1">
      <alignment horizontal="left" vertical="center"/>
    </xf>
    <xf numFmtId="0" fontId="1" fillId="4" borderId="2" xfId="5" applyFill="1" applyBorder="1" applyAlignment="1">
      <alignment horizontal="left" vertical="center"/>
    </xf>
    <xf numFmtId="201" fontId="17" fillId="8" borderId="29" xfId="0" applyNumberFormat="1" applyFont="1" applyFill="1" applyBorder="1" applyAlignment="1">
      <alignment horizontal="center" vertical="center"/>
    </xf>
    <xf numFmtId="201" fontId="20" fillId="3" borderId="31" xfId="0" applyNumberFormat="1" applyFont="1" applyFill="1" applyBorder="1" applyAlignment="1" applyProtection="1">
      <alignment horizontal="center" vertical="center"/>
      <protection locked="0"/>
    </xf>
    <xf numFmtId="201" fontId="20" fillId="3" borderId="30" xfId="0" applyNumberFormat="1" applyFont="1" applyFill="1" applyBorder="1" applyAlignment="1" applyProtection="1">
      <alignment horizontal="center" vertical="center"/>
      <protection locked="0"/>
    </xf>
    <xf numFmtId="201" fontId="45" fillId="3" borderId="30" xfId="0" applyNumberFormat="1" applyFont="1" applyFill="1" applyBorder="1" applyAlignment="1" applyProtection="1">
      <alignment horizontal="center" vertical="center"/>
      <protection locked="0"/>
    </xf>
    <xf numFmtId="201" fontId="20" fillId="3" borderId="31" xfId="0" applyNumberFormat="1" applyFont="1" applyFill="1" applyBorder="1" applyAlignment="1" applyProtection="1">
      <alignment horizontal="center" vertical="center" wrapText="1"/>
      <protection locked="0"/>
    </xf>
    <xf numFmtId="201" fontId="1" fillId="3" borderId="30" xfId="0" applyNumberFormat="1" applyFont="1" applyFill="1" applyBorder="1" applyAlignment="1" applyProtection="1">
      <alignment horizontal="center" vertical="center"/>
      <protection locked="0"/>
    </xf>
    <xf numFmtId="201" fontId="1" fillId="3" borderId="32" xfId="0" applyNumberFormat="1" applyFont="1" applyFill="1" applyBorder="1" applyAlignment="1" applyProtection="1">
      <alignment horizontal="center" vertical="center"/>
      <protection locked="0"/>
    </xf>
    <xf numFmtId="201" fontId="17" fillId="7" borderId="30" xfId="0" applyNumberFormat="1" applyFont="1" applyFill="1" applyBorder="1" applyAlignment="1">
      <alignment horizontal="center" vertical="center" wrapText="1"/>
    </xf>
    <xf numFmtId="0" fontId="20" fillId="4" borderId="34" xfId="0" applyFont="1" applyFill="1" applyBorder="1" applyAlignment="1">
      <alignment horizontal="left" vertical="center" wrapText="1"/>
    </xf>
    <xf numFmtId="0" fontId="1" fillId="0" borderId="1" xfId="47" applyNumberFormat="1" applyFont="1" applyFill="1" applyBorder="1" applyAlignment="1" applyProtection="1">
      <alignment horizontal="center" vertical="center"/>
      <protection locked="0"/>
    </xf>
    <xf numFmtId="196" fontId="17" fillId="4" borderId="0" xfId="5" applyNumberFormat="1" applyFont="1" applyFill="1" applyAlignment="1">
      <alignment horizontal="center" vertical="center"/>
    </xf>
    <xf numFmtId="0" fontId="1" fillId="4" borderId="0" xfId="5" applyFill="1" applyAlignment="1">
      <alignment horizontal="center" vertical="center" wrapText="1"/>
    </xf>
    <xf numFmtId="2" fontId="17" fillId="4" borderId="1" xfId="5" applyNumberFormat="1" applyFont="1" applyFill="1" applyBorder="1" applyAlignment="1">
      <alignment horizontal="center" vertical="center"/>
    </xf>
    <xf numFmtId="0" fontId="46" fillId="0" borderId="0" xfId="0" applyFont="1" applyAlignment="1">
      <alignment horizontal="left" vertical="top" wrapText="1"/>
    </xf>
    <xf numFmtId="197" fontId="48" fillId="0" borderId="0" xfId="47" applyNumberFormat="1" applyFont="1" applyFill="1" applyBorder="1" applyAlignment="1" applyProtection="1">
      <alignment horizontal="left" vertical="center"/>
    </xf>
    <xf numFmtId="4" fontId="17" fillId="4" borderId="1" xfId="5" applyNumberFormat="1" applyFont="1" applyFill="1" applyBorder="1" applyAlignment="1">
      <alignment horizontal="center" vertical="center"/>
    </xf>
    <xf numFmtId="4" fontId="1" fillId="0" borderId="1" xfId="47" applyNumberFormat="1" applyFont="1" applyFill="1" applyBorder="1" applyAlignment="1" applyProtection="1">
      <alignment horizontal="center" vertical="center"/>
      <protection locked="0"/>
    </xf>
    <xf numFmtId="201" fontId="17" fillId="0" borderId="37" xfId="0" applyNumberFormat="1" applyFont="1" applyBorder="1" applyAlignment="1">
      <alignment horizontal="center" vertical="center"/>
    </xf>
    <xf numFmtId="0" fontId="16" fillId="0" borderId="22" xfId="0" applyFont="1" applyBorder="1" applyAlignment="1">
      <alignment vertical="top"/>
    </xf>
    <xf numFmtId="4" fontId="39" fillId="4" borderId="26" xfId="0" applyNumberFormat="1" applyFont="1" applyFill="1" applyBorder="1" applyAlignment="1">
      <alignment horizontal="center" vertical="center" wrapText="1"/>
    </xf>
    <xf numFmtId="0" fontId="51" fillId="5" borderId="0" xfId="0" applyFont="1" applyFill="1" applyAlignment="1">
      <alignment horizontal="left"/>
    </xf>
    <xf numFmtId="0" fontId="52" fillId="0" borderId="5" xfId="0" applyFont="1" applyBorder="1" applyAlignment="1">
      <alignment horizontal="left" vertical="center"/>
    </xf>
    <xf numFmtId="0" fontId="52" fillId="0" borderId="2" xfId="0" applyFont="1" applyBorder="1" applyAlignment="1">
      <alignment horizontal="left" vertical="center"/>
    </xf>
    <xf numFmtId="0" fontId="53" fillId="0" borderId="2" xfId="0" applyFont="1" applyBorder="1" applyAlignment="1">
      <alignment horizontal="left" vertical="center" wrapText="1"/>
    </xf>
    <xf numFmtId="0" fontId="52" fillId="0" borderId="2" xfId="0" applyFont="1" applyBorder="1" applyAlignment="1" applyProtection="1">
      <alignment horizontal="left" vertical="center" wrapText="1"/>
      <protection hidden="1"/>
    </xf>
    <xf numFmtId="0" fontId="52" fillId="0" borderId="2" xfId="0" applyFont="1" applyBorder="1" applyAlignment="1" applyProtection="1">
      <alignment horizontal="left" vertical="center"/>
      <protection locked="0" hidden="1"/>
    </xf>
    <xf numFmtId="0" fontId="52" fillId="0" borderId="2" xfId="0" applyFont="1" applyBorder="1" applyAlignment="1" applyProtection="1">
      <alignment horizontal="left" vertical="center"/>
      <protection hidden="1"/>
    </xf>
    <xf numFmtId="1" fontId="52" fillId="0" borderId="2" xfId="0" applyNumberFormat="1" applyFont="1" applyBorder="1" applyAlignment="1" applyProtection="1">
      <alignment horizontal="left" vertical="center"/>
      <protection hidden="1"/>
    </xf>
    <xf numFmtId="2" fontId="52" fillId="0" borderId="10" xfId="0" applyNumberFormat="1" applyFont="1" applyBorder="1" applyAlignment="1" applyProtection="1">
      <alignment horizontal="left" vertical="center"/>
      <protection hidden="1"/>
    </xf>
    <xf numFmtId="0" fontId="52" fillId="5" borderId="0" xfId="0" applyFont="1" applyFill="1" applyAlignment="1">
      <alignment horizontal="left" wrapText="1"/>
    </xf>
    <xf numFmtId="0" fontId="51" fillId="0" borderId="0" xfId="0" applyFont="1" applyAlignment="1">
      <alignment horizontal="left" vertical="center"/>
    </xf>
    <xf numFmtId="2" fontId="52" fillId="0" borderId="11" xfId="48" applyNumberFormat="1" applyFont="1" applyFill="1" applyBorder="1" applyAlignment="1" applyProtection="1">
      <alignment horizontal="right" vertical="center"/>
      <protection hidden="1"/>
    </xf>
    <xf numFmtId="201" fontId="44" fillId="3" borderId="30" xfId="0" applyNumberFormat="1" applyFont="1" applyFill="1" applyBorder="1" applyAlignment="1" applyProtection="1">
      <alignment horizontal="center" vertical="top"/>
      <protection locked="0"/>
    </xf>
    <xf numFmtId="0" fontId="16" fillId="5" borderId="0" xfId="0" applyFont="1" applyFill="1" applyAlignment="1">
      <alignment vertical="top" wrapText="1"/>
    </xf>
    <xf numFmtId="0" fontId="17" fillId="5" borderId="0" xfId="0" applyFont="1" applyFill="1" applyAlignment="1">
      <alignment horizontal="left" vertical="center"/>
    </xf>
    <xf numFmtId="0" fontId="20" fillId="5" borderId="0" xfId="0" applyFont="1" applyFill="1" applyAlignment="1">
      <alignment horizontal="left" vertical="center"/>
    </xf>
    <xf numFmtId="0" fontId="0" fillId="5" borderId="0" xfId="0" applyFill="1" applyAlignment="1">
      <alignment horizontal="left" vertical="center"/>
    </xf>
    <xf numFmtId="0" fontId="18" fillId="5" borderId="0" xfId="0" applyFont="1" applyFill="1" applyAlignment="1">
      <alignment horizontal="left" vertical="top"/>
    </xf>
    <xf numFmtId="0" fontId="1" fillId="5" borderId="0" xfId="0" applyFont="1" applyFill="1" applyAlignment="1">
      <alignment horizontal="left" vertical="center"/>
    </xf>
    <xf numFmtId="200" fontId="1" fillId="5" borderId="0" xfId="0" applyNumberFormat="1" applyFont="1" applyFill="1" applyAlignment="1">
      <alignment horizontal="left" vertical="center"/>
    </xf>
    <xf numFmtId="200" fontId="13" fillId="5" borderId="0" xfId="0" applyNumberFormat="1" applyFont="1" applyFill="1" applyAlignment="1">
      <alignment horizontal="left" vertical="center"/>
    </xf>
    <xf numFmtId="200" fontId="24" fillId="5" borderId="0" xfId="0" applyNumberFormat="1" applyFont="1" applyFill="1" applyAlignment="1">
      <alignment horizontal="left" vertical="center"/>
    </xf>
    <xf numFmtId="0" fontId="54" fillId="5" borderId="0" xfId="0" applyFont="1" applyFill="1" applyAlignment="1">
      <alignment vertical="top" wrapText="1"/>
    </xf>
    <xf numFmtId="0" fontId="55" fillId="5" borderId="0" xfId="0" applyFont="1" applyFill="1" applyAlignment="1">
      <alignment horizontal="left" vertical="center"/>
    </xf>
    <xf numFmtId="0" fontId="56" fillId="5" borderId="0" xfId="0" applyFont="1" applyFill="1" applyAlignment="1">
      <alignment horizontal="left" vertical="center"/>
    </xf>
    <xf numFmtId="44" fontId="56" fillId="5" borderId="0" xfId="48" applyFont="1" applyFill="1" applyBorder="1" applyAlignment="1">
      <alignment horizontal="left" vertical="center"/>
    </xf>
    <xf numFmtId="200" fontId="56" fillId="5" borderId="0" xfId="0" applyNumberFormat="1" applyFont="1" applyFill="1" applyAlignment="1">
      <alignment horizontal="left" vertical="center"/>
    </xf>
    <xf numFmtId="0" fontId="57" fillId="5" borderId="0" xfId="0" applyFont="1" applyFill="1" applyAlignment="1">
      <alignment horizontal="left" vertical="center"/>
    </xf>
    <xf numFmtId="0" fontId="58" fillId="5" borderId="0" xfId="0" applyFont="1" applyFill="1" applyAlignment="1">
      <alignment horizontal="left" vertical="top"/>
    </xf>
    <xf numFmtId="200" fontId="58" fillId="5" borderId="0" xfId="0" applyNumberFormat="1" applyFont="1" applyFill="1" applyAlignment="1">
      <alignment horizontal="left" vertical="center"/>
    </xf>
    <xf numFmtId="0" fontId="57" fillId="5" borderId="0" xfId="0" applyFont="1" applyFill="1" applyAlignment="1">
      <alignment horizontal="left" vertical="center" wrapText="1"/>
    </xf>
    <xf numFmtId="200" fontId="57" fillId="5" borderId="0" xfId="0" applyNumberFormat="1" applyFont="1" applyFill="1" applyAlignment="1">
      <alignment horizontal="left" vertical="center"/>
    </xf>
    <xf numFmtId="0" fontId="55" fillId="5" borderId="0" xfId="0" applyFont="1" applyFill="1" applyAlignment="1">
      <alignment vertical="center" wrapText="1"/>
    </xf>
    <xf numFmtId="0" fontId="3" fillId="5" borderId="0" xfId="0" applyFont="1" applyFill="1" applyAlignment="1">
      <alignment horizontal="left" vertical="top"/>
    </xf>
    <xf numFmtId="0" fontId="31" fillId="5" borderId="0" xfId="0" applyFont="1" applyFill="1" applyAlignment="1">
      <alignment horizontal="left" vertical="center"/>
    </xf>
    <xf numFmtId="201" fontId="1" fillId="5" borderId="0" xfId="0" applyNumberFormat="1" applyFont="1" applyFill="1" applyAlignment="1">
      <alignment horizontal="center" vertical="center"/>
    </xf>
    <xf numFmtId="0" fontId="1" fillId="3" borderId="8" xfId="5" applyFill="1" applyBorder="1" applyAlignment="1">
      <alignment vertical="center" wrapText="1"/>
    </xf>
    <xf numFmtId="0" fontId="2" fillId="4" borderId="5" xfId="5" applyFont="1" applyFill="1" applyBorder="1" applyAlignment="1">
      <alignment horizontal="left" vertical="center"/>
    </xf>
    <xf numFmtId="0" fontId="2" fillId="4" borderId="2" xfId="5" applyFont="1" applyFill="1" applyBorder="1" applyAlignment="1">
      <alignment horizontal="left" vertical="center"/>
    </xf>
    <xf numFmtId="0" fontId="1" fillId="4" borderId="2" xfId="5" applyFill="1" applyBorder="1" applyAlignment="1" applyProtection="1">
      <alignment horizontal="left" vertical="center"/>
      <protection locked="0"/>
    </xf>
    <xf numFmtId="0" fontId="1" fillId="4" borderId="10" xfId="5" applyFill="1" applyBorder="1" applyAlignment="1">
      <alignment horizontal="left" vertical="center"/>
    </xf>
    <xf numFmtId="0" fontId="26" fillId="0" borderId="16" xfId="49" applyFill="1" applyBorder="1" applyAlignment="1" applyProtection="1">
      <alignment horizontal="left" vertical="top" wrapText="1"/>
      <protection locked="0"/>
    </xf>
    <xf numFmtId="0" fontId="1" fillId="0" borderId="1" xfId="0" applyFont="1" applyBorder="1" applyAlignment="1">
      <alignment horizontal="left" vertical="top" wrapText="1"/>
    </xf>
    <xf numFmtId="0" fontId="1" fillId="0" borderId="1" xfId="0" applyFont="1" applyBorder="1" applyAlignment="1">
      <alignment horizontal="center" vertical="center" wrapText="1"/>
    </xf>
    <xf numFmtId="0" fontId="17" fillId="7" borderId="1" xfId="0" applyFont="1" applyFill="1" applyBorder="1" applyAlignment="1">
      <alignment horizontal="left" vertical="center" wrapText="1"/>
    </xf>
    <xf numFmtId="0" fontId="1" fillId="0" borderId="1" xfId="0" applyFont="1" applyBorder="1" applyAlignment="1">
      <alignment horizontal="left" vertical="center" wrapText="1"/>
    </xf>
    <xf numFmtId="0" fontId="17" fillId="7" borderId="1" xfId="0" applyFont="1" applyFill="1" applyBorder="1" applyAlignment="1">
      <alignment horizontal="left" vertical="top" wrapText="1"/>
    </xf>
    <xf numFmtId="0" fontId="17" fillId="7" borderId="1" xfId="0" applyFont="1" applyFill="1" applyBorder="1" applyAlignment="1">
      <alignment horizontal="left" vertical="top"/>
    </xf>
    <xf numFmtId="0" fontId="17" fillId="7" borderId="6" xfId="0" applyFont="1" applyFill="1" applyBorder="1" applyAlignment="1">
      <alignment horizontal="left" vertical="center"/>
    </xf>
    <xf numFmtId="0" fontId="17" fillId="7" borderId="7" xfId="0" applyFont="1" applyFill="1" applyBorder="1" applyAlignment="1">
      <alignment horizontal="left" vertical="center"/>
    </xf>
    <xf numFmtId="0" fontId="17" fillId="7" borderId="8" xfId="0" applyFont="1" applyFill="1" applyBorder="1" applyAlignment="1">
      <alignment horizontal="left" vertical="center"/>
    </xf>
    <xf numFmtId="0" fontId="30" fillId="0" borderId="0" xfId="0" applyFont="1" applyAlignment="1">
      <alignment horizontal="left" vertical="center" wrapText="1"/>
    </xf>
    <xf numFmtId="0" fontId="1" fillId="3" borderId="6"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2" fillId="0" borderId="11" xfId="0" applyFont="1" applyBorder="1" applyAlignment="1">
      <alignment horizontal="center" vertical="center" wrapText="1"/>
    </xf>
    <xf numFmtId="0" fontId="46" fillId="0" borderId="0" xfId="0" applyFont="1" applyAlignment="1">
      <alignment horizontal="left" vertical="top" wrapText="1"/>
    </xf>
    <xf numFmtId="0" fontId="1" fillId="3" borderId="1" xfId="0" applyFont="1" applyFill="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7" fillId="7" borderId="1" xfId="0" applyFont="1" applyFill="1" applyBorder="1" applyAlignment="1">
      <alignment horizontal="left" vertical="center"/>
    </xf>
    <xf numFmtId="0" fontId="1" fillId="5" borderId="0" xfId="5" applyFill="1" applyAlignment="1">
      <alignment horizontal="left" vertical="center" wrapText="1"/>
    </xf>
    <xf numFmtId="0" fontId="17" fillId="0" borderId="1" xfId="5" applyFont="1" applyBorder="1" applyAlignment="1">
      <alignment vertical="center"/>
    </xf>
    <xf numFmtId="0" fontId="17" fillId="0" borderId="6" xfId="5" applyFont="1" applyBorder="1" applyAlignment="1">
      <alignment vertical="center" wrapText="1"/>
    </xf>
    <xf numFmtId="0" fontId="17" fillId="0" borderId="7" xfId="5" applyFont="1" applyBorder="1" applyAlignment="1">
      <alignment vertical="center" wrapText="1"/>
    </xf>
    <xf numFmtId="0" fontId="17" fillId="0" borderId="6" xfId="5" applyFont="1" applyBorder="1" applyAlignment="1">
      <alignment horizontal="center" vertical="center" wrapText="1"/>
    </xf>
    <xf numFmtId="0" fontId="17" fillId="0" borderId="7" xfId="5" applyFont="1" applyBorder="1" applyAlignment="1">
      <alignment horizontal="center" vertical="center" wrapText="1"/>
    </xf>
    <xf numFmtId="0" fontId="1" fillId="0" borderId="0" xfId="5" applyAlignment="1">
      <alignment horizontal="left" vertical="center" wrapText="1"/>
    </xf>
    <xf numFmtId="0" fontId="1" fillId="0" borderId="6" xfId="5" applyBorder="1" applyAlignment="1">
      <alignment horizontal="left" vertical="center" wrapText="1"/>
    </xf>
    <xf numFmtId="0" fontId="1" fillId="0" borderId="7" xfId="5" applyBorder="1" applyAlignment="1">
      <alignment horizontal="left" vertical="center" wrapText="1"/>
    </xf>
    <xf numFmtId="0" fontId="1" fillId="0" borderId="8" xfId="5" applyBorder="1" applyAlignment="1">
      <alignment horizontal="left" vertical="center" wrapText="1"/>
    </xf>
    <xf numFmtId="0" fontId="6" fillId="2" borderId="11" xfId="5" applyFont="1" applyFill="1" applyBorder="1" applyAlignment="1">
      <alignment horizontal="center" vertical="center" wrapText="1"/>
    </xf>
    <xf numFmtId="0" fontId="17" fillId="0" borderId="6" xfId="5" applyFont="1" applyBorder="1" applyAlignment="1">
      <alignment horizontal="left" vertical="center" wrapText="1"/>
    </xf>
    <xf numFmtId="3" fontId="17" fillId="0" borderId="6" xfId="5" applyNumberFormat="1" applyFont="1" applyBorder="1" applyAlignment="1">
      <alignment horizontal="left" vertical="center" wrapText="1"/>
    </xf>
    <xf numFmtId="3" fontId="1" fillId="0" borderId="7" xfId="5" applyNumberFormat="1" applyBorder="1" applyAlignment="1">
      <alignment horizontal="left" vertical="center" wrapText="1"/>
    </xf>
    <xf numFmtId="3" fontId="1" fillId="0" borderId="8" xfId="5" applyNumberFormat="1" applyBorder="1" applyAlignment="1">
      <alignment horizontal="left" vertical="center" wrapText="1"/>
    </xf>
    <xf numFmtId="0" fontId="17" fillId="0" borderId="0" xfId="5" applyFont="1" applyAlignment="1">
      <alignment horizontal="center" vertical="center"/>
    </xf>
    <xf numFmtId="194" fontId="17" fillId="4" borderId="6" xfId="5" applyNumberFormat="1" applyFont="1" applyFill="1" applyBorder="1" applyAlignment="1">
      <alignment horizontal="left" vertical="center"/>
    </xf>
    <xf numFmtId="194" fontId="17" fillId="4" borderId="7" xfId="5" applyNumberFormat="1" applyFont="1" applyFill="1" applyBorder="1" applyAlignment="1">
      <alignment horizontal="left" vertical="center"/>
    </xf>
    <xf numFmtId="194" fontId="17" fillId="4" borderId="8" xfId="5" applyNumberFormat="1" applyFont="1" applyFill="1" applyBorder="1" applyAlignment="1">
      <alignment horizontal="left" vertical="center"/>
    </xf>
    <xf numFmtId="194" fontId="17" fillId="4" borderId="6" xfId="5" applyNumberFormat="1" applyFont="1" applyFill="1" applyBorder="1" applyAlignment="1">
      <alignment horizontal="left" vertical="center" wrapText="1"/>
    </xf>
    <xf numFmtId="194" fontId="17" fillId="4" borderId="7" xfId="5" applyNumberFormat="1" applyFont="1" applyFill="1" applyBorder="1" applyAlignment="1">
      <alignment horizontal="left" vertical="center" wrapText="1"/>
    </xf>
    <xf numFmtId="194" fontId="17" fillId="4" borderId="8" xfId="5" applyNumberFormat="1" applyFont="1" applyFill="1" applyBorder="1" applyAlignment="1">
      <alignment horizontal="left" vertical="center" wrapText="1"/>
    </xf>
    <xf numFmtId="0" fontId="17" fillId="4" borderId="1" xfId="5" applyFont="1" applyFill="1" applyBorder="1" applyAlignment="1">
      <alignment horizontal="left" vertical="center" wrapText="1"/>
    </xf>
    <xf numFmtId="194" fontId="47" fillId="7" borderId="16" xfId="5" applyNumberFormat="1" applyFont="1" applyFill="1" applyBorder="1" applyAlignment="1">
      <alignment horizontal="left" vertical="center" wrapText="1"/>
    </xf>
    <xf numFmtId="0" fontId="1" fillId="4" borderId="1" xfId="5" applyFill="1" applyBorder="1" applyAlignment="1">
      <alignment horizontal="left" vertical="center" wrapText="1"/>
    </xf>
    <xf numFmtId="0" fontId="16" fillId="2" borderId="12" xfId="0" applyFont="1" applyFill="1" applyBorder="1" applyAlignment="1">
      <alignment horizontal="center" vertical="center" wrapText="1"/>
    </xf>
    <xf numFmtId="0" fontId="1" fillId="5" borderId="0" xfId="0" applyFont="1" applyFill="1" applyAlignment="1">
      <alignment horizontal="left" vertical="center" wrapText="1"/>
    </xf>
    <xf numFmtId="3" fontId="17" fillId="0" borderId="7" xfId="5" applyNumberFormat="1" applyFont="1" applyBorder="1" applyAlignment="1">
      <alignment horizontal="left" vertical="center" wrapText="1"/>
    </xf>
    <xf numFmtId="3" fontId="17" fillId="0" borderId="8" xfId="5" applyNumberFormat="1" applyFont="1" applyBorder="1" applyAlignment="1">
      <alignment horizontal="left" vertical="center" wrapText="1"/>
    </xf>
    <xf numFmtId="0" fontId="28" fillId="2" borderId="1" xfId="0" applyFont="1" applyFill="1" applyBorder="1" applyAlignment="1">
      <alignment horizontal="left" vertical="top" wrapText="1"/>
    </xf>
    <xf numFmtId="0" fontId="1" fillId="0" borderId="17" xfId="5" applyBorder="1" applyAlignment="1">
      <alignment horizontal="left" vertical="top" wrapText="1"/>
    </xf>
    <xf numFmtId="0" fontId="1" fillId="0" borderId="18" xfId="5" applyBorder="1" applyAlignment="1">
      <alignment horizontal="left" vertical="top" wrapText="1"/>
    </xf>
    <xf numFmtId="0" fontId="1" fillId="0" borderId="19" xfId="5" applyBorder="1" applyAlignment="1">
      <alignment horizontal="left" vertical="top" wrapText="1"/>
    </xf>
    <xf numFmtId="0" fontId="1" fillId="0" borderId="21" xfId="5" applyBorder="1" applyAlignment="1">
      <alignment horizontal="left" vertical="top" wrapText="1"/>
    </xf>
    <xf numFmtId="0" fontId="1" fillId="0" borderId="16" xfId="5" applyBorder="1" applyAlignment="1">
      <alignment horizontal="left" vertical="top" wrapText="1"/>
    </xf>
    <xf numFmtId="0" fontId="1" fillId="0" borderId="20" xfId="5" applyBorder="1" applyAlignment="1">
      <alignment horizontal="left" vertical="top" wrapText="1"/>
    </xf>
    <xf numFmtId="0" fontId="17" fillId="0" borderId="8" xfId="5" applyFont="1" applyBorder="1" applyAlignment="1">
      <alignment horizontal="center" vertical="center" wrapText="1"/>
    </xf>
    <xf numFmtId="0" fontId="6" fillId="2" borderId="0" xfId="5" applyFont="1" applyFill="1" applyAlignment="1">
      <alignment horizontal="center" vertical="center" wrapText="1"/>
    </xf>
    <xf numFmtId="0" fontId="17" fillId="7" borderId="23" xfId="0" applyFont="1" applyFill="1" applyBorder="1" applyAlignment="1">
      <alignment horizontal="left" vertical="center" wrapText="1"/>
    </xf>
    <xf numFmtId="0" fontId="17" fillId="7" borderId="33" xfId="0" applyFont="1" applyFill="1" applyBorder="1" applyAlignment="1">
      <alignment horizontal="left" vertical="center" wrapText="1"/>
    </xf>
    <xf numFmtId="0" fontId="17" fillId="7" borderId="7" xfId="0" applyFont="1" applyFill="1" applyBorder="1" applyAlignment="1">
      <alignment horizontal="left" vertical="center" wrapText="1"/>
    </xf>
    <xf numFmtId="0" fontId="17" fillId="8" borderId="3" xfId="0" applyFont="1" applyFill="1" applyBorder="1" applyAlignment="1">
      <alignment horizontal="center" vertical="center" wrapText="1"/>
    </xf>
    <xf numFmtId="0" fontId="17" fillId="8" borderId="0" xfId="0" applyFont="1" applyFill="1" applyAlignment="1">
      <alignment horizontal="center" vertical="center" wrapText="1"/>
    </xf>
    <xf numFmtId="0" fontId="16" fillId="0" borderId="38" xfId="0" applyFont="1" applyBorder="1" applyAlignment="1">
      <alignment horizontal="left" vertical="top" wrapText="1"/>
    </xf>
    <xf numFmtId="0" fontId="16" fillId="0" borderId="39" xfId="0" applyFont="1" applyBorder="1" applyAlignment="1">
      <alignment horizontal="left" vertical="top" wrapText="1"/>
    </xf>
    <xf numFmtId="0" fontId="1" fillId="4" borderId="27" xfId="0" applyFont="1" applyFill="1" applyBorder="1" applyAlignment="1">
      <alignment horizontal="left" vertical="top" wrapText="1"/>
    </xf>
    <xf numFmtId="0" fontId="1" fillId="4" borderId="40" xfId="0" applyFont="1" applyFill="1" applyBorder="1" applyAlignment="1">
      <alignment horizontal="left" vertical="top" wrapText="1"/>
    </xf>
    <xf numFmtId="0" fontId="17"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7" fillId="6" borderId="6" xfId="0" applyFont="1" applyFill="1" applyBorder="1" applyAlignment="1">
      <alignment horizontal="center" vertical="top"/>
    </xf>
    <xf numFmtId="0" fontId="17" fillId="6" borderId="7" xfId="0" applyFont="1" applyFill="1" applyBorder="1" applyAlignment="1">
      <alignment horizontal="center" vertical="top"/>
    </xf>
    <xf numFmtId="0" fontId="17" fillId="6" borderId="8" xfId="0" applyFont="1" applyFill="1" applyBorder="1" applyAlignment="1">
      <alignment horizontal="center" vertical="top"/>
    </xf>
  </cellXfs>
  <cellStyles count="50">
    <cellStyle name="0ohneP" xfId="7" xr:uid="{00000000-0005-0000-0000-000000000000}"/>
    <cellStyle name="10mitP" xfId="8" xr:uid="{00000000-0005-0000-0000-000001000000}"/>
    <cellStyle name="12mitP" xfId="9" xr:uid="{00000000-0005-0000-0000-000002000000}"/>
    <cellStyle name="12ohneP" xfId="10" xr:uid="{00000000-0005-0000-0000-000003000000}"/>
    <cellStyle name="13mitP" xfId="11" xr:uid="{00000000-0005-0000-0000-000004000000}"/>
    <cellStyle name="1mitP" xfId="12" xr:uid="{00000000-0005-0000-0000-000005000000}"/>
    <cellStyle name="1ohneP" xfId="13" xr:uid="{00000000-0005-0000-0000-000006000000}"/>
    <cellStyle name="2mitP" xfId="14" xr:uid="{00000000-0005-0000-0000-000007000000}"/>
    <cellStyle name="2ohneP" xfId="15" xr:uid="{00000000-0005-0000-0000-000008000000}"/>
    <cellStyle name="2x indented GHG Textfiels" xfId="16" xr:uid="{00000000-0005-0000-0000-000009000000}"/>
    <cellStyle name="3mitP" xfId="17" xr:uid="{00000000-0005-0000-0000-00000A000000}"/>
    <cellStyle name="3ohneP" xfId="18" xr:uid="{00000000-0005-0000-0000-00000B000000}"/>
    <cellStyle name="4mitP" xfId="19" xr:uid="{00000000-0005-0000-0000-00000C000000}"/>
    <cellStyle name="4ohneP" xfId="20" xr:uid="{00000000-0005-0000-0000-00000D000000}"/>
    <cellStyle name="5x indented GHG Textfiels" xfId="21" xr:uid="{00000000-0005-0000-0000-00000E000000}"/>
    <cellStyle name="6mitP" xfId="22" xr:uid="{00000000-0005-0000-0000-00000F000000}"/>
    <cellStyle name="6ohneP" xfId="23" xr:uid="{00000000-0005-0000-0000-000010000000}"/>
    <cellStyle name="7mitP" xfId="24" xr:uid="{00000000-0005-0000-0000-000011000000}"/>
    <cellStyle name="9mitP" xfId="25" xr:uid="{00000000-0005-0000-0000-000012000000}"/>
    <cellStyle name="9ohneP" xfId="26" xr:uid="{00000000-0005-0000-0000-000013000000}"/>
    <cellStyle name="A4 Auto Format" xfId="27" xr:uid="{00000000-0005-0000-0000-000014000000}"/>
    <cellStyle name="A4 Gg" xfId="28" xr:uid="{00000000-0005-0000-0000-000015000000}"/>
    <cellStyle name="A4 kg" xfId="29" xr:uid="{00000000-0005-0000-0000-000016000000}"/>
    <cellStyle name="A4 kt" xfId="30" xr:uid="{00000000-0005-0000-0000-000017000000}"/>
    <cellStyle name="A4 No Format" xfId="31" xr:uid="{00000000-0005-0000-0000-000018000000}"/>
    <cellStyle name="A4 Normal" xfId="32" xr:uid="{00000000-0005-0000-0000-000019000000}"/>
    <cellStyle name="A4 Stck" xfId="33" xr:uid="{00000000-0005-0000-0000-00001A000000}"/>
    <cellStyle name="A4 Stk" xfId="34" xr:uid="{00000000-0005-0000-0000-00001B000000}"/>
    <cellStyle name="A4 T.Stk" xfId="35" xr:uid="{00000000-0005-0000-0000-00001C000000}"/>
    <cellStyle name="A4 TJ" xfId="36" xr:uid="{00000000-0005-0000-0000-00001D000000}"/>
    <cellStyle name="A4 TStk" xfId="37" xr:uid="{00000000-0005-0000-0000-00001E000000}"/>
    <cellStyle name="A4 Year" xfId="38" xr:uid="{00000000-0005-0000-0000-00001F000000}"/>
    <cellStyle name="Bold GHG Numbers (0.00)" xfId="39" xr:uid="{00000000-0005-0000-0000-000020000000}"/>
    <cellStyle name="Euro" xfId="1" xr:uid="{00000000-0005-0000-0000-000021000000}"/>
    <cellStyle name="Euro 2" xfId="40" xr:uid="{00000000-0005-0000-0000-000022000000}"/>
    <cellStyle name="Headline" xfId="41" xr:uid="{00000000-0005-0000-0000-000023000000}"/>
    <cellStyle name="Komma 2" xfId="6" xr:uid="{00000000-0005-0000-0000-000024000000}"/>
    <cellStyle name="Komma 3" xfId="46" xr:uid="{00000000-0005-0000-0000-000025000000}"/>
    <cellStyle name="Link" xfId="49" builtinId="8"/>
    <cellStyle name="mitP" xfId="42" xr:uid="{00000000-0005-0000-0000-000027000000}"/>
    <cellStyle name="Normal GHG Numbers (0.00)" xfId="43" xr:uid="{00000000-0005-0000-0000-000028000000}"/>
    <cellStyle name="Normal GHG Textfiels Bold" xfId="44" xr:uid="{00000000-0005-0000-0000-000029000000}"/>
    <cellStyle name="Normal GHG whole table" xfId="45" xr:uid="{00000000-0005-0000-0000-00002A000000}"/>
    <cellStyle name="Prozent 2" xfId="4" xr:uid="{00000000-0005-0000-0000-00002B000000}"/>
    <cellStyle name="Standard" xfId="0" builtinId="0"/>
    <cellStyle name="Standard 2" xfId="2" xr:uid="{00000000-0005-0000-0000-00002D000000}"/>
    <cellStyle name="Standard 2 2" xfId="5" xr:uid="{00000000-0005-0000-0000-00002E000000}"/>
    <cellStyle name="Standard 3" xfId="3" xr:uid="{00000000-0005-0000-0000-00002F000000}"/>
    <cellStyle name="Währung" xfId="48" builtinId="4"/>
    <cellStyle name="Währung 2" xfId="47" xr:uid="{00000000-0005-0000-0000-000031000000}"/>
  </cellStyles>
  <dxfs count="55">
    <dxf>
      <fill>
        <patternFill>
          <bgColor rgb="FFFFFFCC"/>
        </patternFill>
      </fill>
    </dxf>
    <dxf>
      <fill>
        <patternFill>
          <bgColor theme="6" tint="0.79998168889431442"/>
        </patternFill>
      </fill>
    </dxf>
    <dxf>
      <fill>
        <patternFill>
          <bgColor theme="3" tint="0.79998168889431442"/>
        </patternFill>
      </fill>
    </dxf>
    <dxf>
      <fill>
        <patternFill>
          <bgColor rgb="FFFFFFCC"/>
        </patternFill>
      </fill>
    </dxf>
    <dxf>
      <fill>
        <patternFill>
          <bgColor theme="6" tint="0.79998168889431442"/>
        </patternFill>
      </fill>
    </dxf>
    <dxf>
      <fill>
        <patternFill>
          <bgColor theme="3" tint="0.79998168889431442"/>
        </patternFill>
      </fill>
    </dxf>
    <dxf>
      <fill>
        <patternFill>
          <bgColor theme="6" tint="0.79998168889431442"/>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CC"/>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fgColor rgb="FFFFFFCC"/>
          <bgColor rgb="FFFFFFCC"/>
        </patternFill>
      </fill>
    </dxf>
    <dxf>
      <fill>
        <patternFill>
          <bgColor theme="6" tint="0.79998168889431442"/>
        </patternFill>
      </fill>
    </dxf>
    <dxf>
      <fill>
        <patternFill>
          <bgColor theme="6" tint="0.79998168889431442"/>
        </patternFill>
      </fill>
    </dxf>
    <dxf>
      <fill>
        <patternFill patternType="none">
          <bgColor auto="1"/>
        </patternFill>
      </fill>
    </dxf>
    <dxf>
      <fill>
        <patternFill>
          <bgColor theme="6"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6"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ill>
        <patternFill>
          <bgColor rgb="FFFFFFCC"/>
        </patternFill>
      </fill>
    </dxf>
    <dxf>
      <fill>
        <patternFill>
          <bgColor theme="6" tint="0.79998168889431442"/>
        </patternFill>
      </fill>
    </dxf>
    <dxf>
      <font>
        <color auto="1"/>
      </font>
      <fill>
        <patternFill>
          <bgColor theme="6" tint="0.79998168889431442"/>
        </patternFill>
      </fill>
    </dxf>
    <dxf>
      <font>
        <color rgb="FF9C0006"/>
      </font>
      <fill>
        <patternFill>
          <bgColor rgb="FFFFC7CE"/>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s>
  <tableStyles count="0" defaultTableStyle="TableStyleMedium9" defaultPivotStyle="PivotStyleLight16"/>
  <colors>
    <mruColors>
      <color rgb="FFA0A0A0"/>
      <color rgb="FFFFFFCC"/>
      <color rgb="FFFFFFFF"/>
      <color rgb="FF008A3E"/>
      <color rgb="FF9BBB59"/>
      <color rgb="FF9BBB37"/>
      <color rgb="FF008444"/>
      <color rgb="FF00A802"/>
      <color rgb="FFFFFF99"/>
      <color rgb="FFE6B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ctrlProps/ctrlProp1.xml><?xml version="1.0" encoding="utf-8"?>
<formControlPr xmlns="http://schemas.microsoft.com/office/spreadsheetml/2009/9/main" objectType="Drop" dropLines="6" dropStyle="combo" dx="16" fmlaLink="$I$13" fmlaRange="WErte!$C$7:$C$12" noThreeD="1" sel="1" val="0"/>
</file>

<file path=xl/ctrlProps/ctrlProp2.xml><?xml version="1.0" encoding="utf-8"?>
<formControlPr xmlns="http://schemas.microsoft.com/office/spreadsheetml/2009/9/main" objectType="Drop" dropLines="2" dropStyle="combo" dx="16" fmlaLink="$I$26" fmlaRange="WErte!$C$13:$C$14" noThreeD="1" sel="1" val="0"/>
</file>

<file path=xl/ctrlProps/ctrlProp3.xml><?xml version="1.0" encoding="utf-8"?>
<formControlPr xmlns="http://schemas.microsoft.com/office/spreadsheetml/2009/9/main" objectType="Drop" dropLines="2" dropStyle="combo" dx="16" fmlaLink="$I$30" fmlaRange="WErte!$C$13:$C$14" noThreeD="1" sel="1" val="0"/>
</file>

<file path=xl/ctrlProps/ctrlProp4.xml><?xml version="1.0" encoding="utf-8"?>
<formControlPr xmlns="http://schemas.microsoft.com/office/spreadsheetml/2009/9/main" objectType="Drop" dropLines="3" dropStyle="combo" dx="16" fmlaLink="$I$34" fmlaRange="WErte!$C$15:$C$17" noThreeD="1" sel="1" val="0"/>
</file>

<file path=xl/ctrlProps/ctrlProp5.xml><?xml version="1.0" encoding="utf-8"?>
<formControlPr xmlns="http://schemas.microsoft.com/office/spreadsheetml/2009/9/main" objectType="Drop" dropLines="2" dropStyle="combo" dx="16" fmlaLink="$I$29" fmlaRange="WErte!$C$13:$C$14" noThreeD="1" sel="1" val="0"/>
</file>

<file path=xl/ctrlProps/ctrlProp6.xml><?xml version="1.0" encoding="utf-8"?>
<formControlPr xmlns="http://schemas.microsoft.com/office/spreadsheetml/2009/9/main" objectType="Drop" dropLines="3" dropStyle="combo" dx="16" fmlaLink="$I$35" fmlaRange="WErte!$C$15:$C$17" noThreeD="1" sel="1" val="0"/>
</file>

<file path=xl/ctrlProps/ctrlProp7.xml><?xml version="1.0" encoding="utf-8"?>
<formControlPr xmlns="http://schemas.microsoft.com/office/spreadsheetml/2009/9/main" objectType="Drop" dropLines="2" dropStyle="combo" dx="16" fmlaLink="$I$36" fmlaRange="WErte!$C$18:$C$19" noThreeD="1" sel="1" val="0"/>
</file>

<file path=xl/ctrlProps/ctrlProp8.xml><?xml version="1.0" encoding="utf-8"?>
<formControlPr xmlns="http://schemas.microsoft.com/office/spreadsheetml/2009/9/main" objectType="Drop" dropLines="3" dropStyle="combo" dx="16" fmlaLink="$I$7" fmlaRange="WErte!$C$21:$C$23" noThreeD="1" sel="1" val="0"/>
</file>

<file path=xl/ctrlProps/ctrlProp9.xml><?xml version="1.0" encoding="utf-8"?>
<formControlPr xmlns="http://schemas.microsoft.com/office/spreadsheetml/2009/9/main" objectType="Drop" dropLines="2" dropStyle="combo" dx="16" fmlaLink="$I$8" fmlaRange="WErte!$C$24:$C$25"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5.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10" Type="http://schemas.openxmlformats.org/officeDocument/2006/relationships/image" Target="../media/image24.png"/><Relationship Id="rId4" Type="http://schemas.openxmlformats.org/officeDocument/2006/relationships/image" Target="../media/image18.png"/><Relationship Id="rId9" Type="http://schemas.openxmlformats.org/officeDocument/2006/relationships/image" Target="../media/image2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5</xdr:col>
      <xdr:colOff>413809</xdr:colOff>
      <xdr:row>1</xdr:row>
      <xdr:rowOff>129116</xdr:rowOff>
    </xdr:from>
    <xdr:to>
      <xdr:col>7</xdr:col>
      <xdr:colOff>914400</xdr:colOff>
      <xdr:row>5</xdr:row>
      <xdr:rowOff>187048</xdr:rowOff>
    </xdr:to>
    <xdr:pic>
      <xdr:nvPicPr>
        <xdr:cNvPr id="16" name="Grafik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a:stretch>
          <a:fillRect/>
        </a:stretch>
      </xdr:blipFill>
      <xdr:spPr>
        <a:xfrm>
          <a:off x="4376209" y="383116"/>
          <a:ext cx="4177241" cy="69928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7</xdr:col>
          <xdr:colOff>336550</xdr:colOff>
          <xdr:row>13</xdr:row>
          <xdr:rowOff>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8</xdr:col>
          <xdr:colOff>0</xdr:colOff>
          <xdr:row>25</xdr:row>
          <xdr:rowOff>298450</xdr:rowOff>
        </xdr:to>
        <xdr:sp macro="" textlink="">
          <xdr:nvSpPr>
            <xdr:cNvPr id="2061" name="Drop Down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8</xdr:col>
          <xdr:colOff>0</xdr:colOff>
          <xdr:row>28</xdr:row>
          <xdr:rowOff>279400</xdr:rowOff>
        </xdr:to>
        <xdr:sp macro="" textlink="">
          <xdr:nvSpPr>
            <xdr:cNvPr id="2062" name="Drop Down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8</xdr:col>
          <xdr:colOff>0</xdr:colOff>
          <xdr:row>29</xdr:row>
          <xdr:rowOff>279400</xdr:rowOff>
        </xdr:to>
        <xdr:sp macro="" textlink="">
          <xdr:nvSpPr>
            <xdr:cNvPr id="2064" name="Drop Down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8</xdr:col>
          <xdr:colOff>0</xdr:colOff>
          <xdr:row>33</xdr:row>
          <xdr:rowOff>266700</xdr:rowOff>
        </xdr:to>
        <xdr:sp macro="" textlink="">
          <xdr:nvSpPr>
            <xdr:cNvPr id="2065" name="Drop Down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8</xdr:col>
          <xdr:colOff>0</xdr:colOff>
          <xdr:row>34</xdr:row>
          <xdr:rowOff>279400</xdr:rowOff>
        </xdr:to>
        <xdr:sp macro="" textlink="">
          <xdr:nvSpPr>
            <xdr:cNvPr id="2066" name="Drop Down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8</xdr:col>
          <xdr:colOff>0</xdr:colOff>
          <xdr:row>35</xdr:row>
          <xdr:rowOff>285750</xdr:rowOff>
        </xdr:to>
        <xdr:sp macro="" textlink="">
          <xdr:nvSpPr>
            <xdr:cNvPr id="2068" name="Drop Down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6</xdr:row>
          <xdr:rowOff>0</xdr:rowOff>
        </xdr:from>
        <xdr:to>
          <xdr:col>8</xdr:col>
          <xdr:colOff>0</xdr:colOff>
          <xdr:row>6</xdr:row>
          <xdr:rowOff>260350</xdr:rowOff>
        </xdr:to>
        <xdr:sp macro="" textlink="">
          <xdr:nvSpPr>
            <xdr:cNvPr id="5136" name="Drop Down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8</xdr:col>
          <xdr:colOff>0</xdr:colOff>
          <xdr:row>7</xdr:row>
          <xdr:rowOff>260350</xdr:rowOff>
        </xdr:to>
        <xdr:sp macro="" textlink="">
          <xdr:nvSpPr>
            <xdr:cNvPr id="5139" name="Drop Down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xdr:row>
          <xdr:rowOff>31750</xdr:rowOff>
        </xdr:from>
        <xdr:to>
          <xdr:col>3</xdr:col>
          <xdr:colOff>1003300</xdr:colOff>
          <xdr:row>7</xdr:row>
          <xdr:rowOff>184150</xdr:rowOff>
        </xdr:to>
        <xdr:sp macro="" textlink="">
          <xdr:nvSpPr>
            <xdr:cNvPr id="6145" name="ComboBox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76200</xdr:colOff>
      <xdr:row>10</xdr:row>
      <xdr:rowOff>38100</xdr:rowOff>
    </xdr:from>
    <xdr:to>
      <xdr:col>2</xdr:col>
      <xdr:colOff>4923819</xdr:colOff>
      <xdr:row>10</xdr:row>
      <xdr:rowOff>2400005</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086100" y="200025"/>
          <a:ext cx="4847619" cy="2361905"/>
        </a:xfrm>
        <a:prstGeom prst="rect">
          <a:avLst/>
        </a:prstGeom>
      </xdr:spPr>
    </xdr:pic>
    <xdr:clientData/>
  </xdr:twoCellAnchor>
  <xdr:twoCellAnchor editAs="oneCell">
    <xdr:from>
      <xdr:col>1</xdr:col>
      <xdr:colOff>2997200</xdr:colOff>
      <xdr:row>10</xdr:row>
      <xdr:rowOff>2615716</xdr:rowOff>
    </xdr:from>
    <xdr:to>
      <xdr:col>4</xdr:col>
      <xdr:colOff>571500</xdr:colOff>
      <xdr:row>12</xdr:row>
      <xdr:rowOff>1419400</xdr:rowOff>
    </xdr:to>
    <xdr:pic>
      <xdr:nvPicPr>
        <xdr:cNvPr id="3" name="Grafik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2458700" y="14922016"/>
          <a:ext cx="6908800" cy="4086884"/>
        </a:xfrm>
        <a:prstGeom prst="rect">
          <a:avLst/>
        </a:prstGeom>
      </xdr:spPr>
    </xdr:pic>
    <xdr:clientData/>
  </xdr:twoCellAnchor>
  <xdr:twoCellAnchor editAs="oneCell">
    <xdr:from>
      <xdr:col>2</xdr:col>
      <xdr:colOff>142875</xdr:colOff>
      <xdr:row>12</xdr:row>
      <xdr:rowOff>4933950</xdr:rowOff>
    </xdr:from>
    <xdr:to>
      <xdr:col>5</xdr:col>
      <xdr:colOff>694370</xdr:colOff>
      <xdr:row>13</xdr:row>
      <xdr:rowOff>4238093</xdr:rowOff>
    </xdr:to>
    <xdr:pic>
      <xdr:nvPicPr>
        <xdr:cNvPr id="4" name="Grafik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9248775" y="7734300"/>
          <a:ext cx="7638095" cy="4257143"/>
        </a:xfrm>
        <a:prstGeom prst="rect">
          <a:avLst/>
        </a:prstGeom>
      </xdr:spPr>
    </xdr:pic>
    <xdr:clientData/>
  </xdr:twoCellAnchor>
  <xdr:twoCellAnchor editAs="oneCell">
    <xdr:from>
      <xdr:col>2</xdr:col>
      <xdr:colOff>53975</xdr:colOff>
      <xdr:row>14</xdr:row>
      <xdr:rowOff>79375</xdr:rowOff>
    </xdr:from>
    <xdr:to>
      <xdr:col>2</xdr:col>
      <xdr:colOff>3860801</xdr:colOff>
      <xdr:row>15</xdr:row>
      <xdr:rowOff>27156</xdr:rowOff>
    </xdr:to>
    <xdr:pic>
      <xdr:nvPicPr>
        <xdr:cNvPr id="5" name="Grafik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12525375" y="27104975"/>
          <a:ext cx="3806826" cy="2563981"/>
        </a:xfrm>
        <a:prstGeom prst="rect">
          <a:avLst/>
        </a:prstGeom>
      </xdr:spPr>
    </xdr:pic>
    <xdr:clientData/>
  </xdr:twoCellAnchor>
  <xdr:twoCellAnchor editAs="oneCell">
    <xdr:from>
      <xdr:col>1</xdr:col>
      <xdr:colOff>209550</xdr:colOff>
      <xdr:row>14</xdr:row>
      <xdr:rowOff>48892</xdr:rowOff>
    </xdr:from>
    <xdr:to>
      <xdr:col>1</xdr:col>
      <xdr:colOff>2961542</xdr:colOff>
      <xdr:row>14</xdr:row>
      <xdr:rowOff>647539</xdr:rowOff>
    </xdr:to>
    <xdr:pic>
      <xdr:nvPicPr>
        <xdr:cNvPr id="6" name="Grafik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a:stretch>
          <a:fillRect/>
        </a:stretch>
      </xdr:blipFill>
      <xdr:spPr>
        <a:xfrm>
          <a:off x="6305550" y="12278992"/>
          <a:ext cx="2751992" cy="598647"/>
        </a:xfrm>
        <a:prstGeom prst="rect">
          <a:avLst/>
        </a:prstGeom>
      </xdr:spPr>
    </xdr:pic>
    <xdr:clientData/>
  </xdr:twoCellAnchor>
  <xdr:twoCellAnchor editAs="oneCell">
    <xdr:from>
      <xdr:col>2</xdr:col>
      <xdr:colOff>123825</xdr:colOff>
      <xdr:row>9</xdr:row>
      <xdr:rowOff>0</xdr:rowOff>
    </xdr:from>
    <xdr:to>
      <xdr:col>6</xdr:col>
      <xdr:colOff>589511</xdr:colOff>
      <xdr:row>9</xdr:row>
      <xdr:rowOff>3619048</xdr:rowOff>
    </xdr:to>
    <xdr:pic>
      <xdr:nvPicPr>
        <xdr:cNvPr id="7" name="Grafik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6"/>
        <a:stretch>
          <a:fillRect/>
        </a:stretch>
      </xdr:blipFill>
      <xdr:spPr>
        <a:xfrm>
          <a:off x="9229725" y="971550"/>
          <a:ext cx="8314286" cy="3619048"/>
        </a:xfrm>
        <a:prstGeom prst="rect">
          <a:avLst/>
        </a:prstGeom>
      </xdr:spPr>
    </xdr:pic>
    <xdr:clientData/>
  </xdr:twoCellAnchor>
  <xdr:twoCellAnchor editAs="oneCell">
    <xdr:from>
      <xdr:col>1</xdr:col>
      <xdr:colOff>2961349</xdr:colOff>
      <xdr:row>15</xdr:row>
      <xdr:rowOff>50799</xdr:rowOff>
    </xdr:from>
    <xdr:to>
      <xdr:col>3</xdr:col>
      <xdr:colOff>558800</xdr:colOff>
      <xdr:row>16</xdr:row>
      <xdr:rowOff>29440</xdr:rowOff>
    </xdr:to>
    <xdr:pic>
      <xdr:nvPicPr>
        <xdr:cNvPr id="8" name="Grafik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7"/>
        <a:stretch>
          <a:fillRect/>
        </a:stretch>
      </xdr:blipFill>
      <xdr:spPr>
        <a:xfrm>
          <a:off x="12422849" y="29692599"/>
          <a:ext cx="6169951" cy="5185641"/>
        </a:xfrm>
        <a:prstGeom prst="rect">
          <a:avLst/>
        </a:prstGeom>
      </xdr:spPr>
    </xdr:pic>
    <xdr:clientData/>
  </xdr:twoCellAnchor>
  <xdr:twoCellAnchor editAs="oneCell">
    <xdr:from>
      <xdr:col>2</xdr:col>
      <xdr:colOff>19050</xdr:colOff>
      <xdr:row>7</xdr:row>
      <xdr:rowOff>1285875</xdr:rowOff>
    </xdr:from>
    <xdr:to>
      <xdr:col>3</xdr:col>
      <xdr:colOff>523117</xdr:colOff>
      <xdr:row>9</xdr:row>
      <xdr:rowOff>37569</xdr:rowOff>
    </xdr:to>
    <xdr:pic>
      <xdr:nvPicPr>
        <xdr:cNvPr id="9" name="Grafik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8"/>
        <a:stretch>
          <a:fillRect/>
        </a:stretch>
      </xdr:blipFill>
      <xdr:spPr>
        <a:xfrm>
          <a:off x="12487275" y="2181225"/>
          <a:ext cx="6066667" cy="4247619"/>
        </a:xfrm>
        <a:prstGeom prst="rect">
          <a:avLst/>
        </a:prstGeom>
      </xdr:spPr>
    </xdr:pic>
    <xdr:clientData/>
  </xdr:twoCellAnchor>
  <xdr:twoCellAnchor editAs="oneCell">
    <xdr:from>
      <xdr:col>1</xdr:col>
      <xdr:colOff>2857500</xdr:colOff>
      <xdr:row>0</xdr:row>
      <xdr:rowOff>76200</xdr:rowOff>
    </xdr:from>
    <xdr:to>
      <xdr:col>3</xdr:col>
      <xdr:colOff>342143</xdr:colOff>
      <xdr:row>1</xdr:row>
      <xdr:rowOff>1314275</xdr:rowOff>
    </xdr:to>
    <xdr:pic>
      <xdr:nvPicPr>
        <xdr:cNvPr id="10" name="Grafik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9"/>
        <a:stretch>
          <a:fillRect/>
        </a:stretch>
      </xdr:blipFill>
      <xdr:spPr>
        <a:xfrm>
          <a:off x="12315825" y="76200"/>
          <a:ext cx="6057143" cy="1400000"/>
        </a:xfrm>
        <a:prstGeom prst="rect">
          <a:avLst/>
        </a:prstGeom>
      </xdr:spPr>
    </xdr:pic>
    <xdr:clientData/>
  </xdr:twoCellAnchor>
  <xdr:twoCellAnchor editAs="oneCell">
    <xdr:from>
      <xdr:col>2</xdr:col>
      <xdr:colOff>167495</xdr:colOff>
      <xdr:row>2</xdr:row>
      <xdr:rowOff>381000</xdr:rowOff>
    </xdr:from>
    <xdr:to>
      <xdr:col>2</xdr:col>
      <xdr:colOff>1676087</xdr:colOff>
      <xdr:row>3</xdr:row>
      <xdr:rowOff>628446</xdr:rowOff>
    </xdr:to>
    <xdr:pic>
      <xdr:nvPicPr>
        <xdr:cNvPr id="11" name="Grafik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0"/>
        <a:stretch>
          <a:fillRect/>
        </a:stretch>
      </xdr:blipFill>
      <xdr:spPr>
        <a:xfrm>
          <a:off x="12635720" y="2019300"/>
          <a:ext cx="1508592" cy="980871"/>
        </a:xfrm>
        <a:prstGeom prst="rect">
          <a:avLst/>
        </a:prstGeom>
      </xdr:spPr>
    </xdr:pic>
    <xdr:clientData/>
  </xdr:twoCellAnchor>
  <xdr:twoCellAnchor editAs="oneCell">
    <xdr:from>
      <xdr:col>2</xdr:col>
      <xdr:colOff>254000</xdr:colOff>
      <xdr:row>4</xdr:row>
      <xdr:rowOff>50801</xdr:rowOff>
    </xdr:from>
    <xdr:to>
      <xdr:col>2</xdr:col>
      <xdr:colOff>1800320</xdr:colOff>
      <xdr:row>4</xdr:row>
      <xdr:rowOff>1943101</xdr:rowOff>
    </xdr:to>
    <xdr:pic>
      <xdr:nvPicPr>
        <xdr:cNvPr id="12" name="Grafik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1"/>
        <a:stretch>
          <a:fillRect/>
        </a:stretch>
      </xdr:blipFill>
      <xdr:spPr>
        <a:xfrm>
          <a:off x="12725400" y="3162301"/>
          <a:ext cx="1546320" cy="1892300"/>
        </a:xfrm>
        <a:prstGeom prst="rect">
          <a:avLst/>
        </a:prstGeom>
      </xdr:spPr>
    </xdr:pic>
    <xdr:clientData/>
  </xdr:twoCellAnchor>
  <xdr:twoCellAnchor editAs="oneCell">
    <xdr:from>
      <xdr:col>2</xdr:col>
      <xdr:colOff>501252</xdr:colOff>
      <xdr:row>5</xdr:row>
      <xdr:rowOff>12700</xdr:rowOff>
    </xdr:from>
    <xdr:to>
      <xdr:col>2</xdr:col>
      <xdr:colOff>3476099</xdr:colOff>
      <xdr:row>5</xdr:row>
      <xdr:rowOff>2171319</xdr:rowOff>
    </xdr:to>
    <xdr:pic>
      <xdr:nvPicPr>
        <xdr:cNvPr id="14" name="Grafik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2"/>
        <a:stretch>
          <a:fillRect/>
        </a:stretch>
      </xdr:blipFill>
      <xdr:spPr>
        <a:xfrm>
          <a:off x="12972652" y="5295900"/>
          <a:ext cx="2974847" cy="21586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293809</xdr:colOff>
      <xdr:row>38</xdr:row>
      <xdr:rowOff>56262</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11723809" cy="7104762"/>
        </a:xfrm>
        <a:prstGeom prst="rect">
          <a:avLst/>
        </a:prstGeom>
      </xdr:spPr>
    </xdr:pic>
    <xdr:clientData/>
  </xdr:twoCellAnchor>
  <xdr:twoCellAnchor editAs="oneCell">
    <xdr:from>
      <xdr:col>15</xdr:col>
      <xdr:colOff>304800</xdr:colOff>
      <xdr:row>0</xdr:row>
      <xdr:rowOff>19050</xdr:rowOff>
    </xdr:from>
    <xdr:to>
      <xdr:col>24</xdr:col>
      <xdr:colOff>195657</xdr:colOff>
      <xdr:row>26</xdr:row>
      <xdr:rowOff>46927</xdr:rowOff>
    </xdr:to>
    <xdr:pic>
      <xdr:nvPicPr>
        <xdr:cNvPr id="4" name="Grafik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11734800" y="19050"/>
          <a:ext cx="6748857" cy="5133277"/>
        </a:xfrm>
        <a:prstGeom prst="rect">
          <a:avLst/>
        </a:prstGeom>
      </xdr:spPr>
    </xdr:pic>
    <xdr:clientData/>
  </xdr:twoCellAnchor>
  <xdr:twoCellAnchor editAs="oneCell">
    <xdr:from>
      <xdr:col>0</xdr:col>
      <xdr:colOff>0</xdr:colOff>
      <xdr:row>46</xdr:row>
      <xdr:rowOff>0</xdr:rowOff>
    </xdr:from>
    <xdr:to>
      <xdr:col>7</xdr:col>
      <xdr:colOff>704095</xdr:colOff>
      <xdr:row>75</xdr:row>
      <xdr:rowOff>132746</xdr:rowOff>
    </xdr:to>
    <xdr:pic>
      <xdr:nvPicPr>
        <xdr:cNvPr id="5" name="Grafik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3"/>
        <a:stretch>
          <a:fillRect/>
        </a:stretch>
      </xdr:blipFill>
      <xdr:spPr>
        <a:xfrm>
          <a:off x="0" y="7448550"/>
          <a:ext cx="6038095" cy="4828571"/>
        </a:xfrm>
        <a:prstGeom prst="rect">
          <a:avLst/>
        </a:prstGeom>
      </xdr:spPr>
    </xdr:pic>
    <xdr:clientData/>
  </xdr:twoCellAnchor>
  <xdr:twoCellAnchor editAs="oneCell">
    <xdr:from>
      <xdr:col>7</xdr:col>
      <xdr:colOff>736600</xdr:colOff>
      <xdr:row>45</xdr:row>
      <xdr:rowOff>19050</xdr:rowOff>
    </xdr:from>
    <xdr:to>
      <xdr:col>14</xdr:col>
      <xdr:colOff>40695</xdr:colOff>
      <xdr:row>92</xdr:row>
      <xdr:rowOff>151432</xdr:rowOff>
    </xdr:to>
    <xdr:pic>
      <xdr:nvPicPr>
        <xdr:cNvPr id="6" name="Grafik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a:stretch>
          <a:fillRect/>
        </a:stretch>
      </xdr:blipFill>
      <xdr:spPr>
        <a:xfrm>
          <a:off x="6070600" y="8064500"/>
          <a:ext cx="4638095" cy="7593632"/>
        </a:xfrm>
        <a:prstGeom prst="rect">
          <a:avLst/>
        </a:prstGeom>
      </xdr:spPr>
    </xdr:pic>
    <xdr:clientData/>
  </xdr:twoCellAnchor>
  <xdr:twoCellAnchor editAs="oneCell">
    <xdr:from>
      <xdr:col>8</xdr:col>
      <xdr:colOff>0</xdr:colOff>
      <xdr:row>93</xdr:row>
      <xdr:rowOff>0</xdr:rowOff>
    </xdr:from>
    <xdr:to>
      <xdr:col>14</xdr:col>
      <xdr:colOff>85143</xdr:colOff>
      <xdr:row>104</xdr:row>
      <xdr:rowOff>47396</xdr:rowOff>
    </xdr:to>
    <xdr:pic>
      <xdr:nvPicPr>
        <xdr:cNvPr id="7" name="Grafik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a:stretch>
          <a:fillRect/>
        </a:stretch>
      </xdr:blipFill>
      <xdr:spPr>
        <a:xfrm>
          <a:off x="6096000" y="15059025"/>
          <a:ext cx="4657143" cy="1828571"/>
        </a:xfrm>
        <a:prstGeom prst="rect">
          <a:avLst/>
        </a:prstGeom>
      </xdr:spPr>
    </xdr:pic>
    <xdr:clientData/>
  </xdr:twoCellAnchor>
  <xdr:twoCellAnchor editAs="oneCell">
    <xdr:from>
      <xdr:col>0</xdr:col>
      <xdr:colOff>0</xdr:colOff>
      <xdr:row>0</xdr:row>
      <xdr:rowOff>0</xdr:rowOff>
    </xdr:from>
    <xdr:to>
      <xdr:col>5</xdr:col>
      <xdr:colOff>47143</xdr:colOff>
      <xdr:row>0</xdr:row>
      <xdr:rowOff>638095</xdr:rowOff>
    </xdr:to>
    <xdr:pic>
      <xdr:nvPicPr>
        <xdr:cNvPr id="8" name="Grafik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6"/>
        <a:stretch>
          <a:fillRect/>
        </a:stretch>
      </xdr:blipFill>
      <xdr:spPr>
        <a:xfrm>
          <a:off x="0" y="0"/>
          <a:ext cx="3857143" cy="638095"/>
        </a:xfrm>
        <a:prstGeom prst="rect">
          <a:avLst/>
        </a:prstGeom>
      </xdr:spPr>
    </xdr:pic>
    <xdr:clientData/>
  </xdr:twoCellAnchor>
  <xdr:twoCellAnchor editAs="oneCell">
    <xdr:from>
      <xdr:col>16</xdr:col>
      <xdr:colOff>0</xdr:colOff>
      <xdr:row>27</xdr:row>
      <xdr:rowOff>0</xdr:rowOff>
    </xdr:from>
    <xdr:to>
      <xdr:col>24</xdr:col>
      <xdr:colOff>37333</xdr:colOff>
      <xdr:row>58</xdr:row>
      <xdr:rowOff>56515</xdr:rowOff>
    </xdr:to>
    <xdr:pic>
      <xdr:nvPicPr>
        <xdr:cNvPr id="9" name="Grafik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7"/>
        <a:stretch>
          <a:fillRect/>
        </a:stretch>
      </xdr:blipFill>
      <xdr:spPr>
        <a:xfrm>
          <a:off x="12192000" y="5267325"/>
          <a:ext cx="6133333" cy="5076190"/>
        </a:xfrm>
        <a:prstGeom prst="rect">
          <a:avLst/>
        </a:prstGeom>
      </xdr:spPr>
    </xdr:pic>
    <xdr:clientData/>
  </xdr:twoCellAnchor>
  <xdr:twoCellAnchor editAs="oneCell">
    <xdr:from>
      <xdr:col>23</xdr:col>
      <xdr:colOff>742950</xdr:colOff>
      <xdr:row>37</xdr:row>
      <xdr:rowOff>0</xdr:rowOff>
    </xdr:from>
    <xdr:to>
      <xdr:col>32</xdr:col>
      <xdr:colOff>123045</xdr:colOff>
      <xdr:row>46</xdr:row>
      <xdr:rowOff>104580</xdr:rowOff>
    </xdr:to>
    <xdr:pic>
      <xdr:nvPicPr>
        <xdr:cNvPr id="10" name="Grafik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8"/>
        <a:stretch>
          <a:fillRect/>
        </a:stretch>
      </xdr:blipFill>
      <xdr:spPr>
        <a:xfrm>
          <a:off x="18268950" y="6886575"/>
          <a:ext cx="6238095" cy="1561905"/>
        </a:xfrm>
        <a:prstGeom prst="rect">
          <a:avLst/>
        </a:prstGeom>
      </xdr:spPr>
    </xdr:pic>
    <xdr:clientData/>
  </xdr:twoCellAnchor>
  <xdr:twoCellAnchor editAs="oneCell">
    <xdr:from>
      <xdr:col>25</xdr:col>
      <xdr:colOff>0</xdr:colOff>
      <xdr:row>0</xdr:row>
      <xdr:rowOff>0</xdr:rowOff>
    </xdr:from>
    <xdr:to>
      <xdr:col>32</xdr:col>
      <xdr:colOff>608857</xdr:colOff>
      <xdr:row>37</xdr:row>
      <xdr:rowOff>65806</xdr:rowOff>
    </xdr:to>
    <xdr:pic>
      <xdr:nvPicPr>
        <xdr:cNvPr id="11" name="Grafik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9"/>
        <a:stretch>
          <a:fillRect/>
        </a:stretch>
      </xdr:blipFill>
      <xdr:spPr>
        <a:xfrm>
          <a:off x="19050000" y="0"/>
          <a:ext cx="5942857" cy="6952381"/>
        </a:xfrm>
        <a:prstGeom prst="rect">
          <a:avLst/>
        </a:prstGeom>
      </xdr:spPr>
    </xdr:pic>
    <xdr:clientData/>
  </xdr:twoCellAnchor>
  <xdr:twoCellAnchor editAs="oneCell">
    <xdr:from>
      <xdr:col>0</xdr:col>
      <xdr:colOff>533400</xdr:colOff>
      <xdr:row>81</xdr:row>
      <xdr:rowOff>47625</xdr:rowOff>
    </xdr:from>
    <xdr:to>
      <xdr:col>4</xdr:col>
      <xdr:colOff>237781</xdr:colOff>
      <xdr:row>111</xdr:row>
      <xdr:rowOff>47018</xdr:rowOff>
    </xdr:to>
    <xdr:pic>
      <xdr:nvPicPr>
        <xdr:cNvPr id="13" name="Grafik 12">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10"/>
        <a:stretch>
          <a:fillRect/>
        </a:stretch>
      </xdr:blipFill>
      <xdr:spPr>
        <a:xfrm>
          <a:off x="533400" y="14058900"/>
          <a:ext cx="2752381" cy="4857143"/>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klimaschutz.de/de/foerderung/kommunalrichtlini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control" Target="../activeX/activeX1.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ressource-deutschland.de/aktuelles/news/detailseite/gute-praxis-beispiel-ressourceneffizientes-reinigen-von-ab-wasser-durch-innovative-zyklonfilter-technologie/" TargetMode="External"/><Relationship Id="rId13" Type="http://schemas.openxmlformats.org/officeDocument/2006/relationships/hyperlink" Target="https://klaerwerk.info/fachwissen/schlammbehandlung/flocken-im-klaerprozess-der-schluessel-zur-effizienzsteigerung-um-bis-zu-30/" TargetMode="External"/><Relationship Id="rId3" Type="http://schemas.openxmlformats.org/officeDocument/2006/relationships/hyperlink" Target="https://energieforschung.at/wp-content/uploads/sites/11/2020/12/Broschuere-Abwasserenergie-2017.pdf" TargetMode="External"/><Relationship Id="rId7" Type="http://schemas.openxmlformats.org/officeDocument/2006/relationships/hyperlink" Target="http://stark-consult.de/pdf/Ultrawaves_Klaerschlammdesintegration_Ueberblick.pdf" TargetMode="External"/><Relationship Id="rId12" Type="http://schemas.openxmlformats.org/officeDocument/2006/relationships/hyperlink" Target="https://www.chemietechnik.de/sicherheit-umwelt/elimination-von-mikroschadstoffen-im-abwasser.html" TargetMode="External"/><Relationship Id="rId2" Type="http://schemas.openxmlformats.org/officeDocument/2006/relationships/hyperlink" Target="https://www.aquaetgas.ch/16947" TargetMode="External"/><Relationship Id="rId16" Type="http://schemas.openxmlformats.org/officeDocument/2006/relationships/drawing" Target="../drawings/drawing4.xml"/><Relationship Id="rId1" Type="http://schemas.openxmlformats.org/officeDocument/2006/relationships/hyperlink" Target="https://www.sera-web.com/de/dosiertechnik/branchen/wasser-und-abwassertechnik/kommunale-klaeranlagen" TargetMode="External"/><Relationship Id="rId6" Type="http://schemas.openxmlformats.org/officeDocument/2006/relationships/hyperlink" Target="https://www.landkreis-straubing-bogen.de/media/3986/ber_sr-bog_studie-biomassepotenzial_klaerwerk-straubing.pdf" TargetMode="External"/><Relationship Id="rId11" Type="http://schemas.openxmlformats.org/officeDocument/2006/relationships/hyperlink" Target="https://www.huber-technology.com/de/huber-report/praxisberichte/mikrosiebungfiltration/feinstsiebung-die-guenstige-alternative-zu-vorklaerbecken.html" TargetMode="External"/><Relationship Id="rId5" Type="http://schemas.openxmlformats.org/officeDocument/2006/relationships/hyperlink" Target="https://ing-buse.eu/klaerschlammdesintegration/" TargetMode="External"/><Relationship Id="rId15" Type="http://schemas.openxmlformats.org/officeDocument/2006/relationships/printerSettings" Target="../printerSettings/printerSettings5.bin"/><Relationship Id="rId10" Type="http://schemas.openxmlformats.org/officeDocument/2006/relationships/hyperlink" Target="https://patents.google.com/patent/EP2767515A1/de" TargetMode="External"/><Relationship Id="rId4" Type="http://schemas.openxmlformats.org/officeDocument/2006/relationships/hyperlink" Target="https://info.bml.gv.at/themen/wasser/wasserqualitaet/abwasserreinigung/klaeranlage.html" TargetMode="External"/><Relationship Id="rId9" Type="http://schemas.openxmlformats.org/officeDocument/2006/relationships/hyperlink" Target="https://shop.dwa.de/en/Poster-Schema-Klaeranlage/POSTER-SCHEMA-KA" TargetMode="External"/><Relationship Id="rId14" Type="http://schemas.openxmlformats.org/officeDocument/2006/relationships/hyperlink" Target="https://www.acat.com/produkt/enviro-tech/water-tech/entschaeumer-und-entluefter/"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
    <pageSetUpPr fitToPage="1"/>
  </sheetPr>
  <dimension ref="A1:DD1456"/>
  <sheetViews>
    <sheetView showGridLines="0" showRowColHeaders="0" tabSelected="1" zoomScale="90" zoomScaleNormal="90" zoomScaleSheetLayoutView="100" workbookViewId="0">
      <selection activeCell="I34" sqref="I34"/>
    </sheetView>
  </sheetViews>
  <sheetFormatPr baseColWidth="10" defaultColWidth="11.453125" defaultRowHeight="15.5"/>
  <cols>
    <col min="1" max="1" width="4.54296875" style="6" customWidth="1"/>
    <col min="2" max="3" width="4.7265625" style="9" customWidth="1"/>
    <col min="4" max="4" width="37.81640625" style="10" customWidth="1"/>
    <col min="5" max="5" width="4.81640625" style="10" customWidth="1"/>
    <col min="6" max="6" width="35.453125" style="10" customWidth="1"/>
    <col min="7" max="7" width="17.1796875" style="10" customWidth="1"/>
    <col min="8" max="8" width="14" style="53" customWidth="1"/>
    <col min="9" max="9" width="5.453125" style="140" customWidth="1"/>
    <col min="10" max="16384" width="11.453125" style="6"/>
  </cols>
  <sheetData>
    <row r="1" spans="1:108" s="4" customFormat="1" ht="20.149999999999999" customHeight="1" thickBot="1">
      <c r="I1" s="130"/>
    </row>
    <row r="2" spans="1:108" s="23" customFormat="1" ht="13">
      <c r="A2" s="22"/>
      <c r="B2" s="79"/>
      <c r="C2" s="76"/>
      <c r="D2" s="77"/>
      <c r="E2" s="78"/>
      <c r="F2" s="75"/>
      <c r="G2" s="75"/>
      <c r="H2" s="75"/>
      <c r="I2" s="131"/>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row>
    <row r="3" spans="1:108" s="23" customFormat="1" ht="12.5">
      <c r="A3" s="22"/>
      <c r="B3" s="80"/>
      <c r="D3" s="25"/>
      <c r="E3" s="25"/>
      <c r="F3" s="25"/>
      <c r="I3" s="13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row>
    <row r="4" spans="1:108" s="23" customFormat="1" ht="12.5">
      <c r="A4" s="22"/>
      <c r="B4" s="80"/>
      <c r="D4" s="25"/>
      <c r="E4" s="25"/>
      <c r="F4" s="25"/>
      <c r="I4" s="13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row>
    <row r="5" spans="1:108" s="23" customFormat="1" ht="12.5">
      <c r="A5" s="22"/>
      <c r="B5" s="80"/>
      <c r="D5" s="25"/>
      <c r="E5" s="25"/>
      <c r="F5" s="25"/>
      <c r="I5" s="13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row>
    <row r="6" spans="1:108" s="23" customFormat="1" ht="15.65" customHeight="1">
      <c r="A6" s="22"/>
      <c r="B6" s="80"/>
      <c r="D6" s="25"/>
      <c r="E6" s="25"/>
      <c r="F6" s="25"/>
      <c r="I6" s="13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row>
    <row r="7" spans="1:108" s="23" customFormat="1" ht="47.25" customHeight="1">
      <c r="A7" s="22"/>
      <c r="B7" s="81"/>
      <c r="C7" s="68"/>
      <c r="D7" s="181" t="s">
        <v>240</v>
      </c>
      <c r="E7" s="181"/>
      <c r="F7" s="181"/>
      <c r="G7" s="181"/>
      <c r="H7" s="181"/>
      <c r="I7" s="133"/>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row>
    <row r="8" spans="1:108" s="23" customFormat="1" ht="43.5" customHeight="1">
      <c r="A8" s="22"/>
      <c r="B8" s="82"/>
      <c r="C8" s="28"/>
      <c r="D8" s="185" t="s">
        <v>250</v>
      </c>
      <c r="E8" s="185"/>
      <c r="F8" s="185"/>
      <c r="G8" s="185"/>
      <c r="H8" s="185"/>
      <c r="I8" s="13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row>
    <row r="9" spans="1:108" s="23" customFormat="1" ht="18" customHeight="1">
      <c r="A9" s="22"/>
      <c r="B9" s="82"/>
      <c r="C9" s="28"/>
      <c r="D9" s="171" t="s">
        <v>251</v>
      </c>
      <c r="E9" s="171"/>
      <c r="F9" s="171"/>
      <c r="G9" s="123"/>
      <c r="H9" s="123"/>
      <c r="I9" s="13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row>
    <row r="10" spans="1:108" s="23" customFormat="1" ht="15" customHeight="1">
      <c r="A10" s="22"/>
      <c r="B10" s="82"/>
      <c r="C10" s="28"/>
      <c r="D10" s="174" t="s">
        <v>13</v>
      </c>
      <c r="E10" s="174"/>
      <c r="F10" s="174"/>
      <c r="G10" s="174"/>
      <c r="H10" s="174"/>
      <c r="I10" s="133"/>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row>
    <row r="11" spans="1:108" s="23" customFormat="1" ht="22" customHeight="1">
      <c r="A11" s="22"/>
      <c r="B11" s="82"/>
      <c r="C11" s="28"/>
      <c r="D11" s="54" t="s">
        <v>0</v>
      </c>
      <c r="E11" s="55"/>
      <c r="F11" s="186"/>
      <c r="G11" s="186"/>
      <c r="H11" s="186"/>
      <c r="I11" s="134" t="str">
        <f>IF(ISBLANK(F11),"1","2")</f>
        <v>1</v>
      </c>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row>
    <row r="12" spans="1:108" s="23" customFormat="1" ht="22" customHeight="1">
      <c r="A12" s="22"/>
      <c r="B12" s="82"/>
      <c r="C12" s="28"/>
      <c r="D12" s="56" t="s">
        <v>2</v>
      </c>
      <c r="E12" s="55"/>
      <c r="F12" s="187"/>
      <c r="G12" s="187"/>
      <c r="H12" s="187"/>
      <c r="I12" s="134" t="str">
        <f>IF(ISBLANK(F12),"1","2")</f>
        <v>1</v>
      </c>
      <c r="J12" s="22"/>
      <c r="K12" s="5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row>
    <row r="13" spans="1:108" s="23" customFormat="1" ht="22" customHeight="1">
      <c r="A13" s="22"/>
      <c r="B13" s="82"/>
      <c r="C13" s="28"/>
      <c r="D13" s="56" t="s">
        <v>12</v>
      </c>
      <c r="E13" s="57"/>
      <c r="F13" s="175"/>
      <c r="G13" s="175"/>
      <c r="H13" s="175"/>
      <c r="I13" s="135">
        <v>1</v>
      </c>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row>
    <row r="14" spans="1:108" s="23" customFormat="1" ht="12" customHeight="1">
      <c r="A14" s="22"/>
      <c r="B14" s="82"/>
      <c r="C14" s="28"/>
      <c r="D14" s="58"/>
      <c r="E14" s="57"/>
      <c r="F14" s="58"/>
      <c r="G14" s="58"/>
      <c r="H14" s="58"/>
      <c r="I14" s="135"/>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row>
    <row r="15" spans="1:108" s="23" customFormat="1" ht="15" customHeight="1">
      <c r="A15" s="22"/>
      <c r="B15" s="82"/>
      <c r="C15" s="28"/>
      <c r="D15" s="174" t="s">
        <v>82</v>
      </c>
      <c r="E15" s="174"/>
      <c r="F15" s="174"/>
      <c r="G15" s="174"/>
      <c r="H15" s="174"/>
      <c r="I15" s="136"/>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row>
    <row r="16" spans="1:108" s="23" customFormat="1" ht="22" customHeight="1">
      <c r="A16" s="22"/>
      <c r="B16" s="82"/>
      <c r="C16" s="28"/>
      <c r="D16" s="59" t="s">
        <v>1</v>
      </c>
      <c r="E16" s="55"/>
      <c r="F16" s="72">
        <f>Maßnahme!H16</f>
        <v>0</v>
      </c>
      <c r="G16" s="60" t="s">
        <v>20</v>
      </c>
      <c r="H16" s="55"/>
      <c r="I16" s="137" t="str">
        <f t="shared" ref="I16:I20" si="0">IF(0=(F16),"1","2")</f>
        <v>1</v>
      </c>
      <c r="J16" s="38"/>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row>
    <row r="17" spans="1:108" s="23" customFormat="1" ht="22" customHeight="1">
      <c r="A17" s="22"/>
      <c r="B17" s="82"/>
      <c r="C17" s="28"/>
      <c r="D17" s="61" t="s">
        <v>5</v>
      </c>
      <c r="E17" s="62"/>
      <c r="F17" s="73"/>
      <c r="G17" s="58" t="s">
        <v>68</v>
      </c>
      <c r="H17" s="58"/>
      <c r="I17" s="136" t="str">
        <f>IF(ISBLANK(F17),"1","2")</f>
        <v>1</v>
      </c>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row>
    <row r="18" spans="1:108" s="23" customFormat="1" ht="22" customHeight="1">
      <c r="A18" s="22"/>
      <c r="B18" s="82"/>
      <c r="C18" s="28"/>
      <c r="D18" s="61" t="s">
        <v>252</v>
      </c>
      <c r="E18" s="62"/>
      <c r="F18" s="74">
        <f>(F16*F17)/100</f>
        <v>0</v>
      </c>
      <c r="G18" s="63" t="s">
        <v>20</v>
      </c>
      <c r="H18" s="64"/>
      <c r="I18" s="136" t="str">
        <f>IF(F18&lt;F19,"1","2")</f>
        <v>1</v>
      </c>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row>
    <row r="19" spans="1:108" s="23" customFormat="1" ht="12.5">
      <c r="A19" s="22"/>
      <c r="B19" s="82"/>
      <c r="C19" s="28"/>
      <c r="D19" s="62"/>
      <c r="E19" s="62"/>
      <c r="F19" s="124">
        <v>10000</v>
      </c>
      <c r="G19" s="65"/>
      <c r="H19" s="55"/>
      <c r="I19" s="136"/>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row>
    <row r="20" spans="1:108" s="23" customFormat="1" ht="22" customHeight="1">
      <c r="A20" s="22"/>
      <c r="B20" s="82"/>
      <c r="C20" s="28"/>
      <c r="D20" s="61" t="s">
        <v>8</v>
      </c>
      <c r="E20" s="62"/>
      <c r="F20" s="70">
        <f>Maßnahme!H20</f>
        <v>0</v>
      </c>
      <c r="G20" s="57" t="s">
        <v>28</v>
      </c>
      <c r="H20" s="55"/>
      <c r="I20" s="136" t="str">
        <f t="shared" si="0"/>
        <v>1</v>
      </c>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row>
    <row r="21" spans="1:108" s="23" customFormat="1" ht="22" customHeight="1">
      <c r="A21" s="22"/>
      <c r="B21" s="82"/>
      <c r="C21" s="28"/>
      <c r="D21" s="61" t="s">
        <v>6</v>
      </c>
      <c r="E21" s="62"/>
      <c r="F21" s="67">
        <v>20</v>
      </c>
      <c r="G21" s="65" t="s">
        <v>4</v>
      </c>
      <c r="H21" s="55"/>
      <c r="I21" s="136"/>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row>
    <row r="22" spans="1:108" s="23" customFormat="1" ht="22" customHeight="1">
      <c r="A22" s="22"/>
      <c r="B22" s="82"/>
      <c r="C22" s="32"/>
      <c r="D22" s="61" t="s">
        <v>7</v>
      </c>
      <c r="E22" s="62"/>
      <c r="F22" s="66">
        <f>F20*F21</f>
        <v>0</v>
      </c>
      <c r="G22" s="57" t="s">
        <v>29</v>
      </c>
      <c r="H22" s="55"/>
      <c r="I22" s="136" t="str">
        <f t="shared" ref="I22:I23" si="1">IF(0=(F22),"1","2")</f>
        <v>1</v>
      </c>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row>
    <row r="23" spans="1:108" s="23" customFormat="1" ht="22" customHeight="1">
      <c r="A23" s="22"/>
      <c r="B23" s="82"/>
      <c r="C23" s="28"/>
      <c r="D23" s="61" t="s">
        <v>3</v>
      </c>
      <c r="E23" s="62"/>
      <c r="F23" s="70">
        <f>IF(AND(ISNUMBER(F18)=TRUE,F20&lt;&gt;0),F18/F22,0)</f>
        <v>0</v>
      </c>
      <c r="G23" s="57" t="s">
        <v>30</v>
      </c>
      <c r="H23" s="55"/>
      <c r="I23" s="136" t="str">
        <f t="shared" si="1"/>
        <v>1</v>
      </c>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row>
    <row r="24" spans="1:108" s="23" customFormat="1" ht="13">
      <c r="A24" s="22"/>
      <c r="B24" s="82"/>
      <c r="C24" s="28"/>
      <c r="D24" s="30"/>
      <c r="E24" s="29"/>
      <c r="F24" s="34"/>
      <c r="G24" s="35"/>
      <c r="H24" s="31"/>
      <c r="I24" s="136"/>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row>
    <row r="25" spans="1:108" s="25" customFormat="1" ht="15" customHeight="1">
      <c r="A25" s="24"/>
      <c r="B25" s="83"/>
      <c r="D25" s="176" t="s">
        <v>78</v>
      </c>
      <c r="E25" s="177"/>
      <c r="F25" s="177"/>
      <c r="G25" s="177"/>
      <c r="H25" s="177"/>
      <c r="I25" s="136"/>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row>
    <row r="26" spans="1:108" s="25" customFormat="1" ht="42" customHeight="1">
      <c r="A26" s="24"/>
      <c r="B26" s="82"/>
      <c r="D26" s="172" t="s">
        <v>236</v>
      </c>
      <c r="E26" s="172"/>
      <c r="F26" s="172"/>
      <c r="G26" s="173"/>
      <c r="H26" s="173"/>
      <c r="I26" s="135">
        <v>1</v>
      </c>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row>
    <row r="27" spans="1:108" s="25" customFormat="1" ht="52.5" customHeight="1">
      <c r="A27" s="24"/>
      <c r="B27" s="82"/>
      <c r="D27" s="172" t="s">
        <v>241</v>
      </c>
      <c r="E27" s="172"/>
      <c r="F27" s="172"/>
      <c r="G27" s="182"/>
      <c r="H27" s="183"/>
      <c r="I27" s="135" t="str">
        <f>IF(0=(G27),"1","2")</f>
        <v>1</v>
      </c>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row>
    <row r="28" spans="1:108" s="23" customFormat="1" ht="15" customHeight="1">
      <c r="A28" s="22"/>
      <c r="B28" s="80"/>
      <c r="D28" s="178" t="s">
        <v>22</v>
      </c>
      <c r="E28" s="179"/>
      <c r="F28" s="179"/>
      <c r="G28" s="179"/>
      <c r="H28" s="180"/>
      <c r="I28" s="136"/>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row>
    <row r="29" spans="1:108" s="23" customFormat="1" ht="66.650000000000006" customHeight="1">
      <c r="A29" s="22"/>
      <c r="B29" s="82"/>
      <c r="C29" s="28"/>
      <c r="D29" s="172" t="s">
        <v>242</v>
      </c>
      <c r="E29" s="172"/>
      <c r="F29" s="172"/>
      <c r="G29" s="173"/>
      <c r="H29" s="173"/>
      <c r="I29" s="135">
        <v>1</v>
      </c>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row>
    <row r="30" spans="1:108" s="23" customFormat="1" ht="41.25" customHeight="1">
      <c r="A30" s="22"/>
      <c r="B30" s="82"/>
      <c r="C30" s="28"/>
      <c r="D30" s="172" t="s">
        <v>83</v>
      </c>
      <c r="E30" s="172"/>
      <c r="F30" s="172"/>
      <c r="G30" s="173"/>
      <c r="H30" s="173"/>
      <c r="I30" s="135">
        <v>1</v>
      </c>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row>
    <row r="31" spans="1:108" s="23" customFormat="1" ht="12.75" customHeight="1">
      <c r="A31" s="22"/>
      <c r="B31" s="82"/>
      <c r="C31" s="28"/>
      <c r="D31" s="48"/>
      <c r="E31" s="48"/>
      <c r="F31" s="48"/>
      <c r="G31" s="48"/>
      <c r="H31" s="48"/>
      <c r="I31" s="136"/>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row>
    <row r="32" spans="1:108" s="23" customFormat="1" ht="15" customHeight="1">
      <c r="A32" s="22"/>
      <c r="B32" s="82"/>
      <c r="C32" s="28"/>
      <c r="D32" s="188" t="s">
        <v>37</v>
      </c>
      <c r="E32" s="188"/>
      <c r="F32" s="188"/>
      <c r="G32" s="188"/>
      <c r="H32" s="188"/>
      <c r="I32" s="136"/>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row>
    <row r="33" spans="1:108" s="27" customFormat="1" ht="163" customHeight="1">
      <c r="A33" s="26"/>
      <c r="B33" s="84"/>
      <c r="C33" s="33"/>
      <c r="D33" s="172" t="s">
        <v>79</v>
      </c>
      <c r="E33" s="172"/>
      <c r="F33" s="172"/>
      <c r="G33" s="172"/>
      <c r="H33" s="172"/>
      <c r="I33" s="13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row>
    <row r="34" spans="1:108" s="27" customFormat="1" ht="32" customHeight="1">
      <c r="A34" s="26"/>
      <c r="B34" s="84"/>
      <c r="C34" s="33"/>
      <c r="D34" s="172" t="s">
        <v>230</v>
      </c>
      <c r="E34" s="172"/>
      <c r="F34" s="172"/>
      <c r="G34" s="173"/>
      <c r="H34" s="173"/>
      <c r="I34" s="135">
        <v>1</v>
      </c>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row>
    <row r="35" spans="1:108" s="27" customFormat="1" ht="52.5" customHeight="1">
      <c r="A35" s="26"/>
      <c r="B35" s="84"/>
      <c r="C35" s="33"/>
      <c r="D35" s="172" t="s">
        <v>21</v>
      </c>
      <c r="E35" s="172"/>
      <c r="F35" s="172"/>
      <c r="G35" s="173"/>
      <c r="H35" s="173"/>
      <c r="I35" s="135">
        <v>1</v>
      </c>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row>
    <row r="36" spans="1:108" s="27" customFormat="1" ht="143.5" customHeight="1">
      <c r="A36" s="26"/>
      <c r="B36" s="84"/>
      <c r="C36" s="28"/>
      <c r="D36" s="172" t="s">
        <v>243</v>
      </c>
      <c r="E36" s="172"/>
      <c r="F36" s="172"/>
      <c r="G36" s="173"/>
      <c r="H36" s="173"/>
      <c r="I36" s="135">
        <v>1</v>
      </c>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row>
    <row r="37" spans="1:108" ht="55.5" customHeight="1" thickBot="1">
      <c r="A37" s="4"/>
      <c r="B37" s="86"/>
      <c r="C37" s="87"/>
      <c r="D37" s="184" t="str">
        <f>IF(17&gt;=(I37),"In den gelben Eingabefeldern fehlen noch Daten: Bitte füllen Sie alle gelben Eingabefelder (auch in den Folgeblättern) plausibel aus","Sie haben alle Daten eingegeben: Bitte reichen Sie diese Vorhabenbeschreibung als PDF zusammen mit dem Förderantrag sowie ggf. weiteren Dokumenten bei der Projektträgerin ZUG digital auf der Plattform Easy-Online ein.")</f>
        <v>In den gelben Eingabefeldern fehlen noch Daten: Bitte füllen Sie alle gelben Eingabefelder (auch in den Folgeblättern) plausibel aus</v>
      </c>
      <c r="E37" s="184"/>
      <c r="F37" s="184"/>
      <c r="G37" s="184"/>
      <c r="H37" s="141">
        <f>COUNTIF(I11:I12,2)+COUNTIF(I16:I18,2)+COUNTIF(I20,2)+COUNTIF(I22:I23,2)+COUNTIF(I27,2)</f>
        <v>0</v>
      </c>
      <c r="I37" s="138">
        <f>COUNTIF(I13,"&gt;1")+COUNTIF(I26,"&gt;1")+COUNTIF(I29:I30,"&gt;1")+COUNTIF(I34:I36,"&gt;1")+COUNTIF(Maßnahme!I7:I8,"&gt;1")+H37</f>
        <v>0</v>
      </c>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row>
    <row r="38" spans="1:108" s="26" customFormat="1" ht="12.5">
      <c r="I38" s="139"/>
    </row>
    <row r="39" spans="1:108" s="26" customFormat="1" ht="12.5">
      <c r="I39" s="139"/>
    </row>
    <row r="40" spans="1:108" s="26" customFormat="1" ht="12.5">
      <c r="I40" s="139"/>
    </row>
    <row r="41" spans="1:108" s="26" customFormat="1" ht="12.5">
      <c r="I41" s="139"/>
    </row>
    <row r="42" spans="1:108" s="26" customFormat="1" ht="12.5">
      <c r="I42" s="139"/>
    </row>
    <row r="43" spans="1:108" s="26" customFormat="1" ht="12.5">
      <c r="I43" s="139"/>
    </row>
    <row r="44" spans="1:108" s="26" customFormat="1" ht="12.5">
      <c r="I44" s="139"/>
    </row>
    <row r="45" spans="1:108" s="26" customFormat="1" ht="12.5">
      <c r="I45" s="139"/>
    </row>
    <row r="46" spans="1:108" s="26" customFormat="1" ht="12.5">
      <c r="I46" s="139"/>
    </row>
    <row r="47" spans="1:108" s="26" customFormat="1" ht="12.5">
      <c r="I47" s="139"/>
    </row>
    <row r="48" spans="1:108" s="26" customFormat="1" ht="12.5">
      <c r="I48" s="139"/>
    </row>
    <row r="49" spans="9:9" s="26" customFormat="1" ht="12.5">
      <c r="I49" s="139"/>
    </row>
    <row r="50" spans="9:9" s="26" customFormat="1" ht="12.5">
      <c r="I50" s="139"/>
    </row>
    <row r="51" spans="9:9" s="26" customFormat="1" ht="12.5">
      <c r="I51" s="139"/>
    </row>
    <row r="52" spans="9:9" s="26" customFormat="1" ht="12.5">
      <c r="I52" s="139"/>
    </row>
    <row r="53" spans="9:9" s="26" customFormat="1" ht="12.5">
      <c r="I53" s="139"/>
    </row>
    <row r="54" spans="9:9" s="26" customFormat="1" ht="12.5">
      <c r="I54" s="139"/>
    </row>
    <row r="55" spans="9:9" s="26" customFormat="1" ht="12.5">
      <c r="I55" s="139"/>
    </row>
    <row r="56" spans="9:9" s="26" customFormat="1" ht="12.5">
      <c r="I56" s="139"/>
    </row>
    <row r="57" spans="9:9" s="26" customFormat="1" ht="12.5">
      <c r="I57" s="139"/>
    </row>
    <row r="58" spans="9:9" s="26" customFormat="1" ht="12.5">
      <c r="I58" s="139"/>
    </row>
    <row r="59" spans="9:9" s="26" customFormat="1" ht="12.5">
      <c r="I59" s="139"/>
    </row>
    <row r="60" spans="9:9" s="26" customFormat="1" ht="12.5">
      <c r="I60" s="139"/>
    </row>
    <row r="61" spans="9:9" s="26" customFormat="1" ht="12.5">
      <c r="I61" s="139"/>
    </row>
    <row r="62" spans="9:9" s="26" customFormat="1" ht="12.5">
      <c r="I62" s="139"/>
    </row>
    <row r="63" spans="9:9" s="26" customFormat="1" ht="12.5">
      <c r="I63" s="139"/>
    </row>
    <row r="64" spans="9:9" s="26" customFormat="1" ht="12.5">
      <c r="I64" s="139"/>
    </row>
    <row r="65" spans="9:9" s="26" customFormat="1" ht="12.5">
      <c r="I65" s="139"/>
    </row>
    <row r="66" spans="9:9" s="26" customFormat="1" ht="12.5">
      <c r="I66" s="139"/>
    </row>
    <row r="67" spans="9:9" s="26" customFormat="1" ht="12.5">
      <c r="I67" s="139"/>
    </row>
    <row r="68" spans="9:9" s="26" customFormat="1" ht="12.5">
      <c r="I68" s="139"/>
    </row>
    <row r="69" spans="9:9" s="26" customFormat="1" ht="12.5">
      <c r="I69" s="139"/>
    </row>
    <row r="70" spans="9:9" s="26" customFormat="1" ht="12.5">
      <c r="I70" s="139"/>
    </row>
    <row r="71" spans="9:9" s="26" customFormat="1" ht="12.5">
      <c r="I71" s="139"/>
    </row>
    <row r="72" spans="9:9" s="26" customFormat="1" ht="12.5">
      <c r="I72" s="139"/>
    </row>
    <row r="73" spans="9:9" s="26" customFormat="1" ht="12.5">
      <c r="I73" s="139"/>
    </row>
    <row r="74" spans="9:9" s="26" customFormat="1" ht="12.5">
      <c r="I74" s="139"/>
    </row>
    <row r="75" spans="9:9" s="26" customFormat="1" ht="12.5">
      <c r="I75" s="139"/>
    </row>
    <row r="76" spans="9:9" s="26" customFormat="1" ht="12.5">
      <c r="I76" s="139"/>
    </row>
    <row r="77" spans="9:9" s="26" customFormat="1" ht="12.5">
      <c r="I77" s="139"/>
    </row>
    <row r="78" spans="9:9" s="26" customFormat="1" ht="12.5">
      <c r="I78" s="139"/>
    </row>
    <row r="79" spans="9:9" s="26" customFormat="1" ht="12.5">
      <c r="I79" s="139"/>
    </row>
    <row r="80" spans="9:9" s="26" customFormat="1" ht="12.5">
      <c r="I80" s="139"/>
    </row>
    <row r="81" spans="9:9" s="26" customFormat="1" ht="12.5">
      <c r="I81" s="139"/>
    </row>
    <row r="82" spans="9:9" s="26" customFormat="1" ht="12.5">
      <c r="I82" s="139"/>
    </row>
    <row r="83" spans="9:9" s="26" customFormat="1" ht="12.5">
      <c r="I83" s="139"/>
    </row>
    <row r="84" spans="9:9" s="26" customFormat="1" ht="12.5">
      <c r="I84" s="139"/>
    </row>
    <row r="85" spans="9:9" s="26" customFormat="1" ht="12.5">
      <c r="I85" s="139"/>
    </row>
    <row r="86" spans="9:9" s="26" customFormat="1" ht="12.5">
      <c r="I86" s="139"/>
    </row>
    <row r="87" spans="9:9" s="26" customFormat="1" ht="12.5">
      <c r="I87" s="139"/>
    </row>
    <row r="88" spans="9:9" s="26" customFormat="1" ht="12.5">
      <c r="I88" s="139"/>
    </row>
    <row r="89" spans="9:9" s="26" customFormat="1" ht="12.5">
      <c r="I89" s="139"/>
    </row>
    <row r="90" spans="9:9" s="26" customFormat="1" ht="12.5">
      <c r="I90" s="139"/>
    </row>
    <row r="91" spans="9:9" s="26" customFormat="1" ht="12.5">
      <c r="I91" s="139"/>
    </row>
    <row r="92" spans="9:9" s="26" customFormat="1" ht="12.5">
      <c r="I92" s="139"/>
    </row>
    <row r="93" spans="9:9" s="26" customFormat="1" ht="12.5">
      <c r="I93" s="139"/>
    </row>
    <row r="94" spans="9:9" s="26" customFormat="1" ht="12.5">
      <c r="I94" s="139"/>
    </row>
    <row r="95" spans="9:9" s="26" customFormat="1" ht="12.5">
      <c r="I95" s="139"/>
    </row>
    <row r="96" spans="9:9" s="26" customFormat="1" ht="12.5">
      <c r="I96" s="139"/>
    </row>
    <row r="97" spans="9:22" s="26" customFormat="1" ht="12.5">
      <c r="I97" s="139"/>
    </row>
    <row r="98" spans="9:22" s="26" customFormat="1" ht="12.5">
      <c r="I98" s="139"/>
      <c r="V98" s="26" t="s">
        <v>9</v>
      </c>
    </row>
    <row r="99" spans="9:22" s="26" customFormat="1" ht="12.5">
      <c r="I99" s="139"/>
    </row>
    <row r="100" spans="9:22" s="26" customFormat="1" ht="12.5">
      <c r="I100" s="139"/>
    </row>
    <row r="101" spans="9:22" s="26" customFormat="1" ht="12.5">
      <c r="I101" s="139"/>
    </row>
    <row r="102" spans="9:22" s="26" customFormat="1" ht="12.5">
      <c r="I102" s="139"/>
    </row>
    <row r="103" spans="9:22" s="26" customFormat="1" ht="12.5">
      <c r="I103" s="139"/>
    </row>
    <row r="104" spans="9:22" s="26" customFormat="1" ht="12.5">
      <c r="I104" s="139"/>
    </row>
    <row r="105" spans="9:22" s="26" customFormat="1" ht="12.5">
      <c r="I105" s="139"/>
    </row>
    <row r="106" spans="9:22" s="26" customFormat="1" ht="12.5">
      <c r="I106" s="139"/>
    </row>
    <row r="107" spans="9:22" s="26" customFormat="1" ht="12.5">
      <c r="I107" s="139"/>
    </row>
    <row r="108" spans="9:22" s="26" customFormat="1" ht="12.5">
      <c r="I108" s="139"/>
    </row>
    <row r="109" spans="9:22" s="26" customFormat="1" ht="12.5">
      <c r="I109" s="139"/>
    </row>
    <row r="110" spans="9:22" s="26" customFormat="1" ht="12.5">
      <c r="I110" s="139"/>
    </row>
    <row r="111" spans="9:22" s="26" customFormat="1" ht="12.5">
      <c r="I111" s="139"/>
    </row>
    <row r="112" spans="9:22" s="26" customFormat="1" ht="12.5">
      <c r="I112" s="139"/>
    </row>
    <row r="113" spans="9:9" s="26" customFormat="1" ht="12.5">
      <c r="I113" s="139"/>
    </row>
    <row r="114" spans="9:9" s="26" customFormat="1" ht="12.5">
      <c r="I114" s="139"/>
    </row>
    <row r="115" spans="9:9" s="26" customFormat="1" ht="12.5">
      <c r="I115" s="139"/>
    </row>
    <row r="116" spans="9:9" s="26" customFormat="1" ht="12.5">
      <c r="I116" s="139"/>
    </row>
    <row r="117" spans="9:9" s="26" customFormat="1" ht="12.5">
      <c r="I117" s="139"/>
    </row>
    <row r="118" spans="9:9" s="26" customFormat="1" ht="12.5">
      <c r="I118" s="139"/>
    </row>
    <row r="119" spans="9:9" s="26" customFormat="1" ht="12.5">
      <c r="I119" s="139"/>
    </row>
    <row r="120" spans="9:9" s="26" customFormat="1" ht="12.5">
      <c r="I120" s="139"/>
    </row>
    <row r="121" spans="9:9" s="26" customFormat="1" ht="12.5">
      <c r="I121" s="139"/>
    </row>
    <row r="122" spans="9:9" s="26" customFormat="1" ht="12.5">
      <c r="I122" s="139"/>
    </row>
    <row r="123" spans="9:9" s="26" customFormat="1" ht="12.5">
      <c r="I123" s="139"/>
    </row>
    <row r="124" spans="9:9" s="26" customFormat="1" ht="12.5">
      <c r="I124" s="139"/>
    </row>
    <row r="125" spans="9:9" s="26" customFormat="1" ht="12.5">
      <c r="I125" s="139"/>
    </row>
    <row r="126" spans="9:9" s="26" customFormat="1" ht="12.5">
      <c r="I126" s="139"/>
    </row>
    <row r="127" spans="9:9" s="26" customFormat="1" ht="12.5">
      <c r="I127" s="139"/>
    </row>
    <row r="128" spans="9:9" s="26" customFormat="1" ht="12.5">
      <c r="I128" s="139"/>
    </row>
    <row r="129" spans="9:9" s="26" customFormat="1" ht="12.5">
      <c r="I129" s="139"/>
    </row>
    <row r="130" spans="9:9" s="26" customFormat="1" ht="12.5">
      <c r="I130" s="139"/>
    </row>
    <row r="131" spans="9:9" s="26" customFormat="1" ht="12.5">
      <c r="I131" s="139"/>
    </row>
    <row r="132" spans="9:9" s="26" customFormat="1" ht="12.5">
      <c r="I132" s="139"/>
    </row>
    <row r="133" spans="9:9" s="26" customFormat="1" ht="12.5">
      <c r="I133" s="139"/>
    </row>
    <row r="134" spans="9:9" s="26" customFormat="1" ht="12.5">
      <c r="I134" s="139"/>
    </row>
    <row r="135" spans="9:9" s="26" customFormat="1" ht="12.5">
      <c r="I135" s="139"/>
    </row>
    <row r="136" spans="9:9" s="26" customFormat="1" ht="12.5">
      <c r="I136" s="139"/>
    </row>
    <row r="137" spans="9:9" s="26" customFormat="1" ht="12.5">
      <c r="I137" s="139"/>
    </row>
    <row r="138" spans="9:9" s="26" customFormat="1" ht="12.5">
      <c r="I138" s="139"/>
    </row>
    <row r="139" spans="9:9" s="26" customFormat="1" ht="12.5">
      <c r="I139" s="139"/>
    </row>
    <row r="140" spans="9:9" s="26" customFormat="1" ht="12.5">
      <c r="I140" s="139"/>
    </row>
    <row r="141" spans="9:9" s="26" customFormat="1" ht="12.5">
      <c r="I141" s="139"/>
    </row>
    <row r="142" spans="9:9" s="26" customFormat="1" ht="12.5">
      <c r="I142" s="139"/>
    </row>
    <row r="143" spans="9:9" s="26" customFormat="1" ht="12.5">
      <c r="I143" s="139"/>
    </row>
    <row r="144" spans="9:9" s="26" customFormat="1" ht="12.5">
      <c r="I144" s="139"/>
    </row>
    <row r="145" spans="9:9" s="26" customFormat="1" ht="12.5">
      <c r="I145" s="139"/>
    </row>
    <row r="146" spans="9:9" s="26" customFormat="1" ht="12.5">
      <c r="I146" s="139"/>
    </row>
    <row r="147" spans="9:9" s="26" customFormat="1" ht="12.5">
      <c r="I147" s="139"/>
    </row>
    <row r="148" spans="9:9" s="26" customFormat="1" ht="12.5">
      <c r="I148" s="139"/>
    </row>
    <row r="149" spans="9:9" s="26" customFormat="1" ht="12.5">
      <c r="I149" s="139"/>
    </row>
    <row r="150" spans="9:9" s="26" customFormat="1" ht="12.5">
      <c r="I150" s="139"/>
    </row>
    <row r="151" spans="9:9" s="26" customFormat="1" ht="12.5">
      <c r="I151" s="139"/>
    </row>
    <row r="152" spans="9:9" s="26" customFormat="1" ht="12.5">
      <c r="I152" s="139"/>
    </row>
    <row r="153" spans="9:9" s="26" customFormat="1" ht="12.5">
      <c r="I153" s="139"/>
    </row>
    <row r="154" spans="9:9" s="26" customFormat="1" ht="12.5">
      <c r="I154" s="139"/>
    </row>
    <row r="155" spans="9:9" s="26" customFormat="1" ht="12.5">
      <c r="I155" s="139"/>
    </row>
    <row r="156" spans="9:9" s="26" customFormat="1" ht="12.5">
      <c r="I156" s="139"/>
    </row>
    <row r="157" spans="9:9" s="26" customFormat="1" ht="12.5">
      <c r="I157" s="139"/>
    </row>
    <row r="158" spans="9:9" s="26" customFormat="1" ht="12.5">
      <c r="I158" s="139"/>
    </row>
    <row r="159" spans="9:9" s="26" customFormat="1" ht="12.5">
      <c r="I159" s="139"/>
    </row>
    <row r="160" spans="9:9" s="26" customFormat="1" ht="12.5">
      <c r="I160" s="139"/>
    </row>
    <row r="161" spans="9:9" s="26" customFormat="1" ht="12.5">
      <c r="I161" s="139"/>
    </row>
    <row r="162" spans="9:9" s="26" customFormat="1" ht="12.5">
      <c r="I162" s="139"/>
    </row>
    <row r="163" spans="9:9" s="26" customFormat="1" ht="12.5">
      <c r="I163" s="139"/>
    </row>
    <row r="164" spans="9:9" s="26" customFormat="1" ht="12.5">
      <c r="I164" s="139"/>
    </row>
    <row r="165" spans="9:9" s="26" customFormat="1" ht="12.5">
      <c r="I165" s="139"/>
    </row>
    <row r="166" spans="9:9" s="26" customFormat="1" ht="12.5">
      <c r="I166" s="139"/>
    </row>
    <row r="167" spans="9:9" s="26" customFormat="1" ht="12.5">
      <c r="I167" s="139"/>
    </row>
    <row r="168" spans="9:9" s="26" customFormat="1" ht="12.5">
      <c r="I168" s="139"/>
    </row>
    <row r="169" spans="9:9" s="26" customFormat="1" ht="12.5">
      <c r="I169" s="139"/>
    </row>
    <row r="170" spans="9:9" s="26" customFormat="1" ht="12.5">
      <c r="I170" s="139"/>
    </row>
    <row r="171" spans="9:9" s="26" customFormat="1" ht="12.5">
      <c r="I171" s="139"/>
    </row>
    <row r="172" spans="9:9" s="26" customFormat="1" ht="12.5">
      <c r="I172" s="139"/>
    </row>
    <row r="173" spans="9:9" s="26" customFormat="1" ht="12.5">
      <c r="I173" s="139"/>
    </row>
    <row r="174" spans="9:9" s="26" customFormat="1" ht="12.5">
      <c r="I174" s="139"/>
    </row>
    <row r="175" spans="9:9" s="26" customFormat="1" ht="12.5">
      <c r="I175" s="139"/>
    </row>
    <row r="176" spans="9:9" s="26" customFormat="1" ht="12.5">
      <c r="I176" s="139"/>
    </row>
    <row r="177" spans="9:9" s="26" customFormat="1" ht="12.5">
      <c r="I177" s="139"/>
    </row>
    <row r="178" spans="9:9" s="26" customFormat="1" ht="12.5">
      <c r="I178" s="139"/>
    </row>
    <row r="179" spans="9:9" s="26" customFormat="1" ht="12.5">
      <c r="I179" s="139"/>
    </row>
    <row r="180" spans="9:9" s="26" customFormat="1" ht="12.5">
      <c r="I180" s="139"/>
    </row>
    <row r="181" spans="9:9" s="26" customFormat="1" ht="12.5">
      <c r="I181" s="139"/>
    </row>
    <row r="182" spans="9:9" s="26" customFormat="1" ht="12.5">
      <c r="I182" s="139"/>
    </row>
    <row r="183" spans="9:9" s="26" customFormat="1" ht="12.5">
      <c r="I183" s="139"/>
    </row>
    <row r="184" spans="9:9" s="26" customFormat="1" ht="12.5">
      <c r="I184" s="139"/>
    </row>
    <row r="185" spans="9:9" s="26" customFormat="1" ht="12.5">
      <c r="I185" s="139"/>
    </row>
    <row r="186" spans="9:9" s="26" customFormat="1" ht="12.5">
      <c r="I186" s="139"/>
    </row>
    <row r="187" spans="9:9" s="26" customFormat="1" ht="12.5">
      <c r="I187" s="139"/>
    </row>
    <row r="188" spans="9:9" s="26" customFormat="1" ht="12.5">
      <c r="I188" s="139"/>
    </row>
    <row r="189" spans="9:9" s="26" customFormat="1" ht="12.5">
      <c r="I189" s="139"/>
    </row>
    <row r="190" spans="9:9" s="26" customFormat="1" ht="12.5">
      <c r="I190" s="139"/>
    </row>
    <row r="191" spans="9:9" s="26" customFormat="1" ht="12.5">
      <c r="I191" s="139"/>
    </row>
    <row r="192" spans="9:9" s="26" customFormat="1" ht="12.5">
      <c r="I192" s="139"/>
    </row>
    <row r="193" spans="9:9" s="26" customFormat="1" ht="12.5">
      <c r="I193" s="139"/>
    </row>
    <row r="194" spans="9:9" s="26" customFormat="1" ht="12.5">
      <c r="I194" s="139"/>
    </row>
    <row r="195" spans="9:9" s="26" customFormat="1" ht="12.5">
      <c r="I195" s="139"/>
    </row>
    <row r="196" spans="9:9" s="26" customFormat="1" ht="12.5">
      <c r="I196" s="139"/>
    </row>
    <row r="197" spans="9:9" s="26" customFormat="1" ht="12.5">
      <c r="I197" s="139"/>
    </row>
    <row r="198" spans="9:9" s="26" customFormat="1" ht="12.5">
      <c r="I198" s="139"/>
    </row>
    <row r="199" spans="9:9" s="26" customFormat="1" ht="12.5">
      <c r="I199" s="139"/>
    </row>
    <row r="200" spans="9:9" s="26" customFormat="1" ht="12.5">
      <c r="I200" s="139"/>
    </row>
    <row r="201" spans="9:9" s="26" customFormat="1" ht="12.5">
      <c r="I201" s="139"/>
    </row>
    <row r="202" spans="9:9" s="26" customFormat="1" ht="12.5">
      <c r="I202" s="139"/>
    </row>
    <row r="203" spans="9:9" s="26" customFormat="1" ht="12.5">
      <c r="I203" s="139"/>
    </row>
    <row r="204" spans="9:9" s="26" customFormat="1" ht="12.5">
      <c r="I204" s="139"/>
    </row>
    <row r="205" spans="9:9" s="26" customFormat="1" ht="12.5">
      <c r="I205" s="139"/>
    </row>
    <row r="206" spans="9:9" s="26" customFormat="1" ht="12.5">
      <c r="I206" s="139"/>
    </row>
    <row r="207" spans="9:9" s="26" customFormat="1" ht="12.5">
      <c r="I207" s="139"/>
    </row>
    <row r="208" spans="9:9" s="26" customFormat="1" ht="12.5">
      <c r="I208" s="139"/>
    </row>
    <row r="209" spans="9:9" s="26" customFormat="1" ht="12.5">
      <c r="I209" s="139"/>
    </row>
    <row r="210" spans="9:9" s="26" customFormat="1" ht="12.5">
      <c r="I210" s="139"/>
    </row>
    <row r="211" spans="9:9" s="26" customFormat="1" ht="12.5">
      <c r="I211" s="139"/>
    </row>
    <row r="212" spans="9:9" s="26" customFormat="1" ht="12.5">
      <c r="I212" s="139"/>
    </row>
    <row r="213" spans="9:9" s="26" customFormat="1" ht="12.5">
      <c r="I213" s="139"/>
    </row>
    <row r="214" spans="9:9" s="26" customFormat="1" ht="12.5">
      <c r="I214" s="139"/>
    </row>
    <row r="215" spans="9:9" s="26" customFormat="1" ht="12.5">
      <c r="I215" s="139"/>
    </row>
    <row r="216" spans="9:9" s="26" customFormat="1" ht="12.5">
      <c r="I216" s="139"/>
    </row>
    <row r="217" spans="9:9" s="26" customFormat="1" ht="12.5">
      <c r="I217" s="139"/>
    </row>
    <row r="218" spans="9:9" s="26" customFormat="1" ht="12.5">
      <c r="I218" s="139"/>
    </row>
    <row r="219" spans="9:9" s="26" customFormat="1" ht="12.5">
      <c r="I219" s="139"/>
    </row>
    <row r="220" spans="9:9" s="26" customFormat="1" ht="12.5">
      <c r="I220" s="139"/>
    </row>
    <row r="221" spans="9:9" s="26" customFormat="1" ht="12.5">
      <c r="I221" s="139"/>
    </row>
    <row r="222" spans="9:9" s="26" customFormat="1" ht="12.5">
      <c r="I222" s="139"/>
    </row>
    <row r="223" spans="9:9" s="26" customFormat="1" ht="12.5">
      <c r="I223" s="139"/>
    </row>
    <row r="224" spans="9:9" s="26" customFormat="1" ht="12.5">
      <c r="I224" s="139"/>
    </row>
    <row r="225" spans="9:9" s="26" customFormat="1" ht="12.5">
      <c r="I225" s="139"/>
    </row>
    <row r="226" spans="9:9" s="26" customFormat="1" ht="12.5">
      <c r="I226" s="139"/>
    </row>
    <row r="227" spans="9:9" s="26" customFormat="1" ht="12.5">
      <c r="I227" s="139"/>
    </row>
    <row r="228" spans="9:9" s="26" customFormat="1" ht="12.5">
      <c r="I228" s="139"/>
    </row>
    <row r="229" spans="9:9" s="26" customFormat="1" ht="12.5">
      <c r="I229" s="139"/>
    </row>
    <row r="230" spans="9:9" s="26" customFormat="1" ht="12.5">
      <c r="I230" s="139"/>
    </row>
    <row r="231" spans="9:9" s="26" customFormat="1" ht="12.5">
      <c r="I231" s="139"/>
    </row>
    <row r="232" spans="9:9" s="26" customFormat="1" ht="12.5">
      <c r="I232" s="139"/>
    </row>
    <row r="233" spans="9:9" s="26" customFormat="1" ht="12.5">
      <c r="I233" s="139"/>
    </row>
    <row r="234" spans="9:9" s="26" customFormat="1" ht="12.5">
      <c r="I234" s="139"/>
    </row>
    <row r="235" spans="9:9" s="26" customFormat="1" ht="12.5">
      <c r="I235" s="139"/>
    </row>
    <row r="236" spans="9:9" s="26" customFormat="1" ht="12.5">
      <c r="I236" s="139"/>
    </row>
    <row r="237" spans="9:9" s="26" customFormat="1" ht="12.5">
      <c r="I237" s="139"/>
    </row>
    <row r="238" spans="9:9" s="26" customFormat="1" ht="12.5">
      <c r="I238" s="139"/>
    </row>
    <row r="239" spans="9:9" s="26" customFormat="1" ht="12.5">
      <c r="I239" s="139"/>
    </row>
    <row r="240" spans="9:9" s="26" customFormat="1" ht="12.5">
      <c r="I240" s="139"/>
    </row>
    <row r="241" spans="9:9" s="26" customFormat="1" ht="12.5">
      <c r="I241" s="139"/>
    </row>
    <row r="242" spans="9:9" s="26" customFormat="1" ht="12.5">
      <c r="I242" s="139"/>
    </row>
    <row r="243" spans="9:9" s="26" customFormat="1" ht="12.5">
      <c r="I243" s="139"/>
    </row>
    <row r="244" spans="9:9" s="26" customFormat="1" ht="12.5">
      <c r="I244" s="139"/>
    </row>
    <row r="245" spans="9:9" s="26" customFormat="1" ht="12.5">
      <c r="I245" s="139"/>
    </row>
    <row r="246" spans="9:9" s="26" customFormat="1" ht="12.5">
      <c r="I246" s="139"/>
    </row>
    <row r="247" spans="9:9" s="26" customFormat="1" ht="12.5">
      <c r="I247" s="139"/>
    </row>
    <row r="248" spans="9:9" s="26" customFormat="1" ht="12.5">
      <c r="I248" s="139"/>
    </row>
    <row r="249" spans="9:9" s="26" customFormat="1" ht="12.5">
      <c r="I249" s="139"/>
    </row>
    <row r="250" spans="9:9" s="26" customFormat="1" ht="12.5">
      <c r="I250" s="139"/>
    </row>
    <row r="251" spans="9:9" s="26" customFormat="1" ht="12.5">
      <c r="I251" s="139"/>
    </row>
    <row r="252" spans="9:9" s="26" customFormat="1" ht="12.5">
      <c r="I252" s="139"/>
    </row>
    <row r="253" spans="9:9" s="26" customFormat="1" ht="12.5">
      <c r="I253" s="139"/>
    </row>
    <row r="254" spans="9:9" s="26" customFormat="1" ht="12.5">
      <c r="I254" s="139"/>
    </row>
    <row r="255" spans="9:9" s="26" customFormat="1" ht="12.5">
      <c r="I255" s="139"/>
    </row>
    <row r="256" spans="9:9" s="26" customFormat="1" ht="12.5">
      <c r="I256" s="139"/>
    </row>
    <row r="257" spans="9:9" s="26" customFormat="1" ht="12.5">
      <c r="I257" s="139"/>
    </row>
    <row r="258" spans="9:9" s="26" customFormat="1" ht="12.5">
      <c r="I258" s="139"/>
    </row>
    <row r="259" spans="9:9" s="26" customFormat="1" ht="12.5">
      <c r="I259" s="139"/>
    </row>
    <row r="260" spans="9:9" s="26" customFormat="1" ht="12.5">
      <c r="I260" s="139"/>
    </row>
    <row r="261" spans="9:9" s="26" customFormat="1" ht="12.5">
      <c r="I261" s="139"/>
    </row>
    <row r="262" spans="9:9" s="26" customFormat="1" ht="12.5">
      <c r="I262" s="139"/>
    </row>
    <row r="263" spans="9:9" s="26" customFormat="1" ht="12.5">
      <c r="I263" s="139"/>
    </row>
    <row r="264" spans="9:9" s="26" customFormat="1" ht="12.5">
      <c r="I264" s="139"/>
    </row>
    <row r="265" spans="9:9" s="26" customFormat="1" ht="12.5">
      <c r="I265" s="139"/>
    </row>
    <row r="266" spans="9:9" s="26" customFormat="1" ht="12.5">
      <c r="I266" s="139"/>
    </row>
    <row r="267" spans="9:9" s="26" customFormat="1" ht="12.5">
      <c r="I267" s="139"/>
    </row>
    <row r="268" spans="9:9" s="26" customFormat="1" ht="12.5">
      <c r="I268" s="139"/>
    </row>
    <row r="269" spans="9:9" s="26" customFormat="1" ht="12.5">
      <c r="I269" s="139"/>
    </row>
    <row r="270" spans="9:9" s="26" customFormat="1" ht="12.5">
      <c r="I270" s="139"/>
    </row>
    <row r="271" spans="9:9" s="26" customFormat="1" ht="12.5">
      <c r="I271" s="139"/>
    </row>
    <row r="272" spans="9:9" s="26" customFormat="1" ht="12.5">
      <c r="I272" s="139"/>
    </row>
    <row r="273" spans="9:9" s="26" customFormat="1" ht="12.5">
      <c r="I273" s="139"/>
    </row>
    <row r="274" spans="9:9" s="26" customFormat="1" ht="12.5">
      <c r="I274" s="139"/>
    </row>
    <row r="275" spans="9:9" s="26" customFormat="1" ht="12.5">
      <c r="I275" s="139"/>
    </row>
    <row r="276" spans="9:9" s="26" customFormat="1" ht="12.5">
      <c r="I276" s="139"/>
    </row>
    <row r="277" spans="9:9" s="26" customFormat="1" ht="12.5">
      <c r="I277" s="139"/>
    </row>
    <row r="278" spans="9:9" s="26" customFormat="1" ht="12.5">
      <c r="I278" s="139"/>
    </row>
    <row r="279" spans="9:9" s="26" customFormat="1" ht="12.5">
      <c r="I279" s="139"/>
    </row>
    <row r="280" spans="9:9" s="26" customFormat="1" ht="12.5">
      <c r="I280" s="139"/>
    </row>
    <row r="281" spans="9:9" s="26" customFormat="1" ht="12.5">
      <c r="I281" s="139"/>
    </row>
    <row r="282" spans="9:9" s="26" customFormat="1" ht="12.5">
      <c r="I282" s="139"/>
    </row>
    <row r="283" spans="9:9" s="26" customFormat="1" ht="12.5">
      <c r="I283" s="139"/>
    </row>
    <row r="284" spans="9:9" s="26" customFormat="1" ht="12.5">
      <c r="I284" s="139"/>
    </row>
    <row r="285" spans="9:9" s="26" customFormat="1" ht="12.5">
      <c r="I285" s="139"/>
    </row>
    <row r="286" spans="9:9" s="26" customFormat="1" ht="12.5">
      <c r="I286" s="139"/>
    </row>
    <row r="287" spans="9:9" s="26" customFormat="1" ht="12.5">
      <c r="I287" s="139"/>
    </row>
    <row r="288" spans="9:9" s="26" customFormat="1" ht="12.5">
      <c r="I288" s="139"/>
    </row>
    <row r="289" spans="9:9" s="26" customFormat="1" ht="12.5">
      <c r="I289" s="139"/>
    </row>
    <row r="290" spans="9:9" s="26" customFormat="1" ht="12.5">
      <c r="I290" s="139"/>
    </row>
    <row r="291" spans="9:9" s="26" customFormat="1" ht="12.5">
      <c r="I291" s="139"/>
    </row>
    <row r="292" spans="9:9" s="26" customFormat="1" ht="12.5">
      <c r="I292" s="139"/>
    </row>
    <row r="293" spans="9:9" s="26" customFormat="1" ht="12.5">
      <c r="I293" s="139"/>
    </row>
    <row r="294" spans="9:9" s="26" customFormat="1" ht="12.5">
      <c r="I294" s="139"/>
    </row>
    <row r="295" spans="9:9" s="26" customFormat="1" ht="12.5">
      <c r="I295" s="139"/>
    </row>
    <row r="296" spans="9:9" s="26" customFormat="1" ht="12.5">
      <c r="I296" s="139"/>
    </row>
    <row r="297" spans="9:9" s="26" customFormat="1" ht="12.5">
      <c r="I297" s="139"/>
    </row>
    <row r="298" spans="9:9" s="26" customFormat="1" ht="12.5">
      <c r="I298" s="139"/>
    </row>
    <row r="299" spans="9:9" s="26" customFormat="1" ht="12.5">
      <c r="I299" s="139"/>
    </row>
    <row r="300" spans="9:9" s="26" customFormat="1" ht="12.5">
      <c r="I300" s="139"/>
    </row>
    <row r="301" spans="9:9" s="26" customFormat="1" ht="12.5">
      <c r="I301" s="139"/>
    </row>
    <row r="302" spans="9:9" s="26" customFormat="1" ht="12.5">
      <c r="I302" s="139"/>
    </row>
    <row r="303" spans="9:9" s="26" customFormat="1" ht="12.5">
      <c r="I303" s="139"/>
    </row>
    <row r="304" spans="9:9" s="26" customFormat="1" ht="12.5">
      <c r="I304" s="139"/>
    </row>
    <row r="305" spans="9:9" s="26" customFormat="1" ht="12.5">
      <c r="I305" s="139"/>
    </row>
    <row r="306" spans="9:9" s="26" customFormat="1" ht="12.5">
      <c r="I306" s="139"/>
    </row>
    <row r="307" spans="9:9" s="26" customFormat="1" ht="12.5">
      <c r="I307" s="139"/>
    </row>
    <row r="308" spans="9:9" s="26" customFormat="1" ht="12.5">
      <c r="I308" s="139"/>
    </row>
    <row r="309" spans="9:9" s="26" customFormat="1" ht="12.5">
      <c r="I309" s="139"/>
    </row>
    <row r="310" spans="9:9" s="26" customFormat="1" ht="12.5">
      <c r="I310" s="139"/>
    </row>
    <row r="311" spans="9:9" s="26" customFormat="1" ht="12.5">
      <c r="I311" s="139"/>
    </row>
    <row r="312" spans="9:9" s="26" customFormat="1" ht="12.5">
      <c r="I312" s="139"/>
    </row>
    <row r="313" spans="9:9" s="26" customFormat="1" ht="12.5">
      <c r="I313" s="139"/>
    </row>
    <row r="314" spans="9:9" s="26" customFormat="1" ht="12.5">
      <c r="I314" s="139"/>
    </row>
    <row r="315" spans="9:9" s="26" customFormat="1" ht="12.5">
      <c r="I315" s="139"/>
    </row>
    <row r="316" spans="9:9" s="26" customFormat="1" ht="12.5">
      <c r="I316" s="139"/>
    </row>
    <row r="317" spans="9:9" s="26" customFormat="1" ht="12.5">
      <c r="I317" s="139"/>
    </row>
    <row r="318" spans="9:9" s="26" customFormat="1" ht="12.5">
      <c r="I318" s="139"/>
    </row>
    <row r="319" spans="9:9" s="26" customFormat="1" ht="12.5">
      <c r="I319" s="139"/>
    </row>
    <row r="320" spans="9:9" s="26" customFormat="1" ht="12.5">
      <c r="I320" s="139"/>
    </row>
    <row r="321" spans="9:9" s="26" customFormat="1" ht="12.5">
      <c r="I321" s="139"/>
    </row>
    <row r="322" spans="9:9" s="26" customFormat="1" ht="12.5">
      <c r="I322" s="139"/>
    </row>
    <row r="323" spans="9:9" s="26" customFormat="1" ht="12.5">
      <c r="I323" s="139"/>
    </row>
    <row r="324" spans="9:9" s="26" customFormat="1" ht="12.5">
      <c r="I324" s="139"/>
    </row>
    <row r="325" spans="9:9" s="26" customFormat="1" ht="12.5">
      <c r="I325" s="139"/>
    </row>
    <row r="326" spans="9:9" s="26" customFormat="1" ht="12.5">
      <c r="I326" s="139"/>
    </row>
    <row r="327" spans="9:9" s="26" customFormat="1" ht="12.5">
      <c r="I327" s="139"/>
    </row>
    <row r="328" spans="9:9" s="26" customFormat="1" ht="12.5">
      <c r="I328" s="139"/>
    </row>
    <row r="329" spans="9:9" s="26" customFormat="1" ht="12.5">
      <c r="I329" s="139"/>
    </row>
    <row r="330" spans="9:9" s="26" customFormat="1" ht="12.5">
      <c r="I330" s="139"/>
    </row>
    <row r="331" spans="9:9" s="26" customFormat="1" ht="12.5">
      <c r="I331" s="139"/>
    </row>
    <row r="332" spans="9:9" s="26" customFormat="1" ht="12.5">
      <c r="I332" s="139"/>
    </row>
    <row r="333" spans="9:9" s="26" customFormat="1" ht="12.5">
      <c r="I333" s="139"/>
    </row>
    <row r="334" spans="9:9" s="26" customFormat="1" ht="12.5">
      <c r="I334" s="139"/>
    </row>
    <row r="335" spans="9:9" s="26" customFormat="1" ht="12.5">
      <c r="I335" s="139"/>
    </row>
    <row r="336" spans="9:9" s="26" customFormat="1" ht="12.5">
      <c r="I336" s="139"/>
    </row>
    <row r="337" spans="9:9" s="26" customFormat="1" ht="12.5">
      <c r="I337" s="139"/>
    </row>
    <row r="338" spans="9:9" s="26" customFormat="1" ht="12.5">
      <c r="I338" s="139"/>
    </row>
    <row r="339" spans="9:9" s="26" customFormat="1" ht="12.5">
      <c r="I339" s="139"/>
    </row>
    <row r="340" spans="9:9" s="26" customFormat="1" ht="12.5">
      <c r="I340" s="139"/>
    </row>
    <row r="341" spans="9:9" s="26" customFormat="1" ht="12.5">
      <c r="I341" s="139"/>
    </row>
    <row r="342" spans="9:9" s="26" customFormat="1" ht="12.5">
      <c r="I342" s="139"/>
    </row>
    <row r="343" spans="9:9" s="26" customFormat="1" ht="12.5">
      <c r="I343" s="139"/>
    </row>
    <row r="344" spans="9:9" s="26" customFormat="1" ht="12.5">
      <c r="I344" s="139"/>
    </row>
    <row r="345" spans="9:9" s="26" customFormat="1" ht="12.5">
      <c r="I345" s="139"/>
    </row>
    <row r="346" spans="9:9" s="26" customFormat="1" ht="12.5">
      <c r="I346" s="139"/>
    </row>
    <row r="347" spans="9:9" s="26" customFormat="1" ht="12.5">
      <c r="I347" s="139"/>
    </row>
    <row r="348" spans="9:9" s="26" customFormat="1" ht="12.5">
      <c r="I348" s="139"/>
    </row>
    <row r="349" spans="9:9" s="26" customFormat="1" ht="12.5">
      <c r="I349" s="139"/>
    </row>
    <row r="350" spans="9:9" s="26" customFormat="1" ht="12.5">
      <c r="I350" s="139"/>
    </row>
    <row r="351" spans="9:9" s="26" customFormat="1" ht="12.5">
      <c r="I351" s="139"/>
    </row>
    <row r="352" spans="9:9" s="26" customFormat="1" ht="12.5">
      <c r="I352" s="139"/>
    </row>
    <row r="353" spans="9:9" s="26" customFormat="1" ht="12.5">
      <c r="I353" s="139"/>
    </row>
    <row r="354" spans="9:9" s="26" customFormat="1" ht="12.5">
      <c r="I354" s="139"/>
    </row>
    <row r="355" spans="9:9" s="26" customFormat="1" ht="12.5">
      <c r="I355" s="139"/>
    </row>
    <row r="356" spans="9:9" s="26" customFormat="1" ht="12.5">
      <c r="I356" s="139"/>
    </row>
    <row r="357" spans="9:9" s="26" customFormat="1" ht="12.5">
      <c r="I357" s="139"/>
    </row>
    <row r="358" spans="9:9" s="26" customFormat="1" ht="12.5">
      <c r="I358" s="139"/>
    </row>
    <row r="359" spans="9:9" s="26" customFormat="1" ht="12.5">
      <c r="I359" s="139"/>
    </row>
    <row r="360" spans="9:9" s="26" customFormat="1" ht="12.5">
      <c r="I360" s="139"/>
    </row>
    <row r="361" spans="9:9" s="26" customFormat="1" ht="12.5">
      <c r="I361" s="139"/>
    </row>
    <row r="362" spans="9:9" s="26" customFormat="1" ht="12.5">
      <c r="I362" s="139"/>
    </row>
    <row r="363" spans="9:9" s="26" customFormat="1" ht="12.5">
      <c r="I363" s="139"/>
    </row>
    <row r="364" spans="9:9" s="26" customFormat="1" ht="12.5">
      <c r="I364" s="139"/>
    </row>
    <row r="365" spans="9:9" s="26" customFormat="1" ht="12.5">
      <c r="I365" s="139"/>
    </row>
    <row r="366" spans="9:9" s="26" customFormat="1" ht="12.5">
      <c r="I366" s="139"/>
    </row>
    <row r="367" spans="9:9" s="26" customFormat="1" ht="12.5">
      <c r="I367" s="139"/>
    </row>
    <row r="368" spans="9:9" s="26" customFormat="1" ht="12.5">
      <c r="I368" s="139"/>
    </row>
    <row r="369" spans="9:9" s="26" customFormat="1" ht="12.5">
      <c r="I369" s="139"/>
    </row>
    <row r="370" spans="9:9" s="26" customFormat="1" ht="12.5">
      <c r="I370" s="139"/>
    </row>
    <row r="371" spans="9:9" s="26" customFormat="1" ht="12.5">
      <c r="I371" s="139"/>
    </row>
    <row r="372" spans="9:9" s="26" customFormat="1" ht="12.5">
      <c r="I372" s="139"/>
    </row>
    <row r="373" spans="9:9" s="26" customFormat="1" ht="12.5">
      <c r="I373" s="139"/>
    </row>
    <row r="374" spans="9:9" s="26" customFormat="1" ht="12.5">
      <c r="I374" s="139"/>
    </row>
    <row r="375" spans="9:9" s="26" customFormat="1" ht="12.5">
      <c r="I375" s="139"/>
    </row>
    <row r="376" spans="9:9" s="26" customFormat="1" ht="12.5">
      <c r="I376" s="139"/>
    </row>
    <row r="377" spans="9:9" s="26" customFormat="1" ht="12.5">
      <c r="I377" s="139"/>
    </row>
    <row r="378" spans="9:9" s="26" customFormat="1" ht="12.5">
      <c r="I378" s="139"/>
    </row>
    <row r="379" spans="9:9" s="26" customFormat="1" ht="12.5">
      <c r="I379" s="139"/>
    </row>
    <row r="380" spans="9:9" s="26" customFormat="1" ht="12.5">
      <c r="I380" s="139"/>
    </row>
    <row r="381" spans="9:9" s="26" customFormat="1" ht="12.5">
      <c r="I381" s="139"/>
    </row>
    <row r="382" spans="9:9" s="26" customFormat="1" ht="12.5">
      <c r="I382" s="139"/>
    </row>
    <row r="383" spans="9:9" s="26" customFormat="1" ht="12.5">
      <c r="I383" s="139"/>
    </row>
    <row r="384" spans="9:9" s="26" customFormat="1" ht="12.5">
      <c r="I384" s="139"/>
    </row>
    <row r="385" spans="9:9" s="26" customFormat="1" ht="12.5">
      <c r="I385" s="139"/>
    </row>
    <row r="386" spans="9:9" s="26" customFormat="1" ht="12.5">
      <c r="I386" s="139"/>
    </row>
    <row r="387" spans="9:9" s="26" customFormat="1" ht="12.5">
      <c r="I387" s="139"/>
    </row>
    <row r="388" spans="9:9" s="26" customFormat="1" ht="12.5">
      <c r="I388" s="139"/>
    </row>
    <row r="389" spans="9:9" s="26" customFormat="1" ht="12.5">
      <c r="I389" s="139"/>
    </row>
    <row r="390" spans="9:9" s="26" customFormat="1" ht="12.5">
      <c r="I390" s="139"/>
    </row>
    <row r="391" spans="9:9" s="26" customFormat="1" ht="12.5">
      <c r="I391" s="139"/>
    </row>
    <row r="392" spans="9:9" s="26" customFormat="1" ht="12.5">
      <c r="I392" s="139"/>
    </row>
    <row r="393" spans="9:9" s="26" customFormat="1" ht="12.5">
      <c r="I393" s="139"/>
    </row>
    <row r="394" spans="9:9" s="26" customFormat="1" ht="12.5">
      <c r="I394" s="139"/>
    </row>
    <row r="395" spans="9:9" s="26" customFormat="1" ht="12.5">
      <c r="I395" s="139"/>
    </row>
    <row r="396" spans="9:9" s="26" customFormat="1" ht="12.5">
      <c r="I396" s="139"/>
    </row>
    <row r="397" spans="9:9" s="26" customFormat="1" ht="12.5">
      <c r="I397" s="139"/>
    </row>
    <row r="398" spans="9:9" s="26" customFormat="1" ht="12.5">
      <c r="I398" s="139"/>
    </row>
    <row r="399" spans="9:9" s="26" customFormat="1" ht="12.5">
      <c r="I399" s="139"/>
    </row>
    <row r="400" spans="9:9" s="26" customFormat="1" ht="12.5">
      <c r="I400" s="139"/>
    </row>
    <row r="401" spans="9:9" s="26" customFormat="1" ht="12.5">
      <c r="I401" s="139"/>
    </row>
    <row r="402" spans="9:9" s="26" customFormat="1" ht="12.5">
      <c r="I402" s="139"/>
    </row>
    <row r="403" spans="9:9" s="26" customFormat="1" ht="12.5">
      <c r="I403" s="139"/>
    </row>
    <row r="404" spans="9:9" s="26" customFormat="1" ht="12.5">
      <c r="I404" s="139"/>
    </row>
    <row r="405" spans="9:9" s="26" customFormat="1" ht="12.5">
      <c r="I405" s="139"/>
    </row>
    <row r="406" spans="9:9" s="26" customFormat="1" ht="12.5">
      <c r="I406" s="139"/>
    </row>
    <row r="407" spans="9:9" s="26" customFormat="1" ht="12.5">
      <c r="I407" s="139"/>
    </row>
    <row r="408" spans="9:9" s="26" customFormat="1" ht="12.5">
      <c r="I408" s="139"/>
    </row>
    <row r="409" spans="9:9" s="26" customFormat="1" ht="12.5">
      <c r="I409" s="139"/>
    </row>
    <row r="410" spans="9:9" s="26" customFormat="1" ht="12.5">
      <c r="I410" s="139"/>
    </row>
    <row r="411" spans="9:9" s="26" customFormat="1" ht="12.5">
      <c r="I411" s="139"/>
    </row>
    <row r="412" spans="9:9" s="26" customFormat="1" ht="12.5">
      <c r="I412" s="139"/>
    </row>
    <row r="413" spans="9:9" s="26" customFormat="1" ht="12.5">
      <c r="I413" s="139"/>
    </row>
    <row r="414" spans="9:9" s="26" customFormat="1" ht="12.5">
      <c r="I414" s="139"/>
    </row>
    <row r="415" spans="9:9" s="26" customFormat="1" ht="12.5">
      <c r="I415" s="139"/>
    </row>
    <row r="416" spans="9:9" s="26" customFormat="1" ht="12.5">
      <c r="I416" s="139"/>
    </row>
    <row r="417" spans="9:9" s="26" customFormat="1" ht="12.5">
      <c r="I417" s="139"/>
    </row>
    <row r="418" spans="9:9" s="26" customFormat="1" ht="12.5">
      <c r="I418" s="139"/>
    </row>
    <row r="419" spans="9:9" s="26" customFormat="1" ht="12.5">
      <c r="I419" s="139"/>
    </row>
    <row r="420" spans="9:9" s="26" customFormat="1" ht="12.5">
      <c r="I420" s="139"/>
    </row>
    <row r="421" spans="9:9" s="26" customFormat="1" ht="12.5">
      <c r="I421" s="139"/>
    </row>
    <row r="422" spans="9:9" s="26" customFormat="1" ht="12.5">
      <c r="I422" s="139"/>
    </row>
    <row r="423" spans="9:9" s="26" customFormat="1" ht="12.5">
      <c r="I423" s="139"/>
    </row>
    <row r="424" spans="9:9" s="26" customFormat="1" ht="12.5">
      <c r="I424" s="139"/>
    </row>
    <row r="425" spans="9:9" s="26" customFormat="1" ht="12.5">
      <c r="I425" s="139"/>
    </row>
    <row r="426" spans="9:9" s="26" customFormat="1" ht="12.5">
      <c r="I426" s="139"/>
    </row>
    <row r="427" spans="9:9" s="26" customFormat="1" ht="12.5">
      <c r="I427" s="139"/>
    </row>
    <row r="428" spans="9:9" s="26" customFormat="1" ht="12.5">
      <c r="I428" s="139"/>
    </row>
    <row r="429" spans="9:9" s="26" customFormat="1" ht="12.5">
      <c r="I429" s="139"/>
    </row>
    <row r="430" spans="9:9" s="26" customFormat="1" ht="12.5">
      <c r="I430" s="139"/>
    </row>
    <row r="431" spans="9:9" s="26" customFormat="1" ht="12.5">
      <c r="I431" s="139"/>
    </row>
    <row r="432" spans="9:9" s="26" customFormat="1" ht="12.5">
      <c r="I432" s="139"/>
    </row>
    <row r="433" spans="9:9" s="26" customFormat="1" ht="12.5">
      <c r="I433" s="139"/>
    </row>
    <row r="434" spans="9:9" s="26" customFormat="1" ht="12.5">
      <c r="I434" s="139"/>
    </row>
    <row r="435" spans="9:9" s="26" customFormat="1" ht="12.5">
      <c r="I435" s="139"/>
    </row>
    <row r="436" spans="9:9" s="26" customFormat="1" ht="12.5">
      <c r="I436" s="139"/>
    </row>
    <row r="437" spans="9:9" s="26" customFormat="1" ht="12.5">
      <c r="I437" s="139"/>
    </row>
    <row r="438" spans="9:9" s="26" customFormat="1" ht="12.5">
      <c r="I438" s="139"/>
    </row>
    <row r="439" spans="9:9" s="26" customFormat="1" ht="12.5">
      <c r="I439" s="139"/>
    </row>
    <row r="440" spans="9:9" s="26" customFormat="1" ht="12.5">
      <c r="I440" s="139"/>
    </row>
    <row r="441" spans="9:9" s="26" customFormat="1" ht="12.5">
      <c r="I441" s="139"/>
    </row>
    <row r="442" spans="9:9" s="26" customFormat="1" ht="12.5">
      <c r="I442" s="139"/>
    </row>
    <row r="443" spans="9:9" s="26" customFormat="1" ht="12.5">
      <c r="I443" s="139"/>
    </row>
    <row r="444" spans="9:9" s="26" customFormat="1" ht="12.5">
      <c r="I444" s="139"/>
    </row>
    <row r="445" spans="9:9" s="26" customFormat="1" ht="12.5">
      <c r="I445" s="139"/>
    </row>
    <row r="446" spans="9:9" s="26" customFormat="1" ht="12.5">
      <c r="I446" s="139"/>
    </row>
    <row r="447" spans="9:9" s="26" customFormat="1" ht="12.5">
      <c r="I447" s="139"/>
    </row>
    <row r="448" spans="9:9" s="26" customFormat="1" ht="12.5">
      <c r="I448" s="139"/>
    </row>
    <row r="449" spans="9:9" s="26" customFormat="1" ht="12.5">
      <c r="I449" s="139"/>
    </row>
    <row r="450" spans="9:9" s="26" customFormat="1" ht="12.5">
      <c r="I450" s="139"/>
    </row>
    <row r="451" spans="9:9" s="26" customFormat="1" ht="12.5">
      <c r="I451" s="139"/>
    </row>
    <row r="452" spans="9:9" s="26" customFormat="1" ht="12.5">
      <c r="I452" s="139"/>
    </row>
    <row r="453" spans="9:9" s="26" customFormat="1" ht="12.5">
      <c r="I453" s="139"/>
    </row>
    <row r="454" spans="9:9" s="26" customFormat="1" ht="12.5">
      <c r="I454" s="139"/>
    </row>
    <row r="455" spans="9:9" s="26" customFormat="1" ht="12.5">
      <c r="I455" s="139"/>
    </row>
    <row r="456" spans="9:9" s="26" customFormat="1" ht="12.5">
      <c r="I456" s="139"/>
    </row>
    <row r="457" spans="9:9" s="26" customFormat="1" ht="12.5">
      <c r="I457" s="139"/>
    </row>
    <row r="458" spans="9:9" s="26" customFormat="1" ht="12.5">
      <c r="I458" s="139"/>
    </row>
    <row r="459" spans="9:9" s="26" customFormat="1" ht="12.5">
      <c r="I459" s="139"/>
    </row>
    <row r="460" spans="9:9" s="26" customFormat="1" ht="12.5">
      <c r="I460" s="139"/>
    </row>
    <row r="461" spans="9:9" s="26" customFormat="1" ht="12.5">
      <c r="I461" s="139"/>
    </row>
    <row r="462" spans="9:9" s="26" customFormat="1" ht="12.5">
      <c r="I462" s="139"/>
    </row>
    <row r="463" spans="9:9" s="26" customFormat="1" ht="12.5">
      <c r="I463" s="139"/>
    </row>
    <row r="464" spans="9:9" s="26" customFormat="1" ht="12.5">
      <c r="I464" s="139"/>
    </row>
    <row r="465" spans="9:9" s="26" customFormat="1" ht="12.5">
      <c r="I465" s="139"/>
    </row>
    <row r="466" spans="9:9" s="26" customFormat="1" ht="12.5">
      <c r="I466" s="139"/>
    </row>
    <row r="467" spans="9:9" s="26" customFormat="1" ht="12.5">
      <c r="I467" s="139"/>
    </row>
    <row r="468" spans="9:9" s="26" customFormat="1" ht="12.5">
      <c r="I468" s="139"/>
    </row>
    <row r="469" spans="9:9" s="26" customFormat="1" ht="12.5">
      <c r="I469" s="139"/>
    </row>
    <row r="470" spans="9:9" s="26" customFormat="1" ht="12.5">
      <c r="I470" s="139"/>
    </row>
    <row r="471" spans="9:9" s="26" customFormat="1" ht="12.5">
      <c r="I471" s="139"/>
    </row>
    <row r="472" spans="9:9" s="26" customFormat="1" ht="12.5">
      <c r="I472" s="139"/>
    </row>
    <row r="473" spans="9:9" s="26" customFormat="1" ht="12.5">
      <c r="I473" s="139"/>
    </row>
    <row r="474" spans="9:9" s="26" customFormat="1" ht="12.5">
      <c r="I474" s="139"/>
    </row>
    <row r="475" spans="9:9" s="26" customFormat="1" ht="12.5">
      <c r="I475" s="139"/>
    </row>
    <row r="476" spans="9:9" s="26" customFormat="1" ht="12.5">
      <c r="I476" s="139"/>
    </row>
    <row r="477" spans="9:9" s="26" customFormat="1" ht="12.5">
      <c r="I477" s="139"/>
    </row>
    <row r="478" spans="9:9" s="26" customFormat="1" ht="12.5">
      <c r="I478" s="139"/>
    </row>
    <row r="479" spans="9:9" s="26" customFormat="1" ht="12.5">
      <c r="I479" s="139"/>
    </row>
    <row r="480" spans="9:9" s="26" customFormat="1" ht="12.5">
      <c r="I480" s="139"/>
    </row>
    <row r="481" spans="9:9" s="26" customFormat="1" ht="12.5">
      <c r="I481" s="139"/>
    </row>
    <row r="482" spans="9:9" s="26" customFormat="1" ht="12.5">
      <c r="I482" s="139"/>
    </row>
    <row r="483" spans="9:9" s="26" customFormat="1" ht="12.5">
      <c r="I483" s="139"/>
    </row>
    <row r="484" spans="9:9" s="26" customFormat="1" ht="12.5">
      <c r="I484" s="139"/>
    </row>
    <row r="485" spans="9:9" s="26" customFormat="1" ht="12.5">
      <c r="I485" s="139"/>
    </row>
    <row r="486" spans="9:9" s="26" customFormat="1" ht="12.5">
      <c r="I486" s="139"/>
    </row>
    <row r="487" spans="9:9" s="26" customFormat="1" ht="12.5">
      <c r="I487" s="139"/>
    </row>
    <row r="488" spans="9:9" s="26" customFormat="1" ht="12.5">
      <c r="I488" s="139"/>
    </row>
    <row r="489" spans="9:9" s="26" customFormat="1" ht="12.5">
      <c r="I489" s="139"/>
    </row>
    <row r="490" spans="9:9" s="26" customFormat="1" ht="12.5">
      <c r="I490" s="139"/>
    </row>
    <row r="491" spans="9:9" s="26" customFormat="1" ht="12.5">
      <c r="I491" s="139"/>
    </row>
    <row r="492" spans="9:9" s="26" customFormat="1" ht="12.5">
      <c r="I492" s="139"/>
    </row>
    <row r="493" spans="9:9" s="26" customFormat="1" ht="12.5">
      <c r="I493" s="139"/>
    </row>
    <row r="494" spans="9:9" s="26" customFormat="1" ht="12.5">
      <c r="I494" s="139"/>
    </row>
    <row r="495" spans="9:9" s="26" customFormat="1" ht="12.5">
      <c r="I495" s="139"/>
    </row>
    <row r="496" spans="9:9" s="26" customFormat="1" ht="12.5">
      <c r="I496" s="139"/>
    </row>
    <row r="497" spans="9:9" s="26" customFormat="1" ht="12.5">
      <c r="I497" s="139"/>
    </row>
    <row r="498" spans="9:9" s="26" customFormat="1" ht="12.5">
      <c r="I498" s="139"/>
    </row>
    <row r="499" spans="9:9" s="26" customFormat="1" ht="12.5">
      <c r="I499" s="139"/>
    </row>
    <row r="500" spans="9:9" s="26" customFormat="1" ht="12.5">
      <c r="I500" s="139"/>
    </row>
    <row r="501" spans="9:9" s="26" customFormat="1" ht="12.5">
      <c r="I501" s="139"/>
    </row>
    <row r="502" spans="9:9" s="26" customFormat="1" ht="12.5">
      <c r="I502" s="139"/>
    </row>
    <row r="503" spans="9:9" s="26" customFormat="1" ht="12.5">
      <c r="I503" s="139"/>
    </row>
    <row r="504" spans="9:9" s="26" customFormat="1" ht="12.5">
      <c r="I504" s="139"/>
    </row>
    <row r="505" spans="9:9" s="26" customFormat="1" ht="12.5">
      <c r="I505" s="139"/>
    </row>
    <row r="506" spans="9:9" s="26" customFormat="1" ht="12.5">
      <c r="I506" s="139"/>
    </row>
    <row r="507" spans="9:9" s="26" customFormat="1" ht="12.5">
      <c r="I507" s="139"/>
    </row>
    <row r="508" spans="9:9" s="26" customFormat="1" ht="12.5">
      <c r="I508" s="139"/>
    </row>
    <row r="509" spans="9:9" s="26" customFormat="1" ht="12.5">
      <c r="I509" s="139"/>
    </row>
    <row r="510" spans="9:9" s="26" customFormat="1" ht="12.5">
      <c r="I510" s="139"/>
    </row>
    <row r="511" spans="9:9" s="26" customFormat="1" ht="12.5">
      <c r="I511" s="139"/>
    </row>
    <row r="512" spans="9:9" s="26" customFormat="1" ht="12.5">
      <c r="I512" s="139"/>
    </row>
    <row r="513" spans="9:9" s="26" customFormat="1" ht="12.5">
      <c r="I513" s="139"/>
    </row>
    <row r="514" spans="9:9" s="26" customFormat="1" ht="12.5">
      <c r="I514" s="139"/>
    </row>
    <row r="515" spans="9:9" s="26" customFormat="1" ht="12.5">
      <c r="I515" s="139"/>
    </row>
    <row r="516" spans="9:9" s="26" customFormat="1" ht="12.5">
      <c r="I516" s="139"/>
    </row>
    <row r="517" spans="9:9" s="26" customFormat="1" ht="12.5">
      <c r="I517" s="139"/>
    </row>
    <row r="518" spans="9:9" s="26" customFormat="1" ht="12.5">
      <c r="I518" s="139"/>
    </row>
    <row r="519" spans="9:9" s="26" customFormat="1" ht="12.5">
      <c r="I519" s="139"/>
    </row>
    <row r="520" spans="9:9" s="26" customFormat="1" ht="12.5">
      <c r="I520" s="139"/>
    </row>
    <row r="521" spans="9:9" s="26" customFormat="1" ht="12.5">
      <c r="I521" s="139"/>
    </row>
    <row r="522" spans="9:9" s="26" customFormat="1" ht="12.5">
      <c r="I522" s="139"/>
    </row>
    <row r="523" spans="9:9" s="26" customFormat="1" ht="12.5">
      <c r="I523" s="139"/>
    </row>
    <row r="524" spans="9:9" s="26" customFormat="1" ht="12.5">
      <c r="I524" s="139"/>
    </row>
    <row r="525" spans="9:9" s="26" customFormat="1" ht="12.5">
      <c r="I525" s="139"/>
    </row>
    <row r="526" spans="9:9" s="26" customFormat="1" ht="12.5">
      <c r="I526" s="139"/>
    </row>
    <row r="527" spans="9:9" s="26" customFormat="1" ht="12.5">
      <c r="I527" s="139"/>
    </row>
    <row r="528" spans="9:9" s="26" customFormat="1" ht="12.5">
      <c r="I528" s="139"/>
    </row>
    <row r="529" spans="9:9" s="26" customFormat="1" ht="12.5">
      <c r="I529" s="139"/>
    </row>
    <row r="530" spans="9:9" s="26" customFormat="1" ht="12.5">
      <c r="I530" s="139"/>
    </row>
    <row r="531" spans="9:9" s="26" customFormat="1" ht="12.5">
      <c r="I531" s="139"/>
    </row>
    <row r="532" spans="9:9" s="26" customFormat="1" ht="12.5">
      <c r="I532" s="139"/>
    </row>
    <row r="533" spans="9:9" s="26" customFormat="1" ht="12.5">
      <c r="I533" s="139"/>
    </row>
    <row r="534" spans="9:9" s="26" customFormat="1" ht="12.5">
      <c r="I534" s="139"/>
    </row>
    <row r="535" spans="9:9" s="26" customFormat="1" ht="12.5">
      <c r="I535" s="139"/>
    </row>
    <row r="536" spans="9:9" s="26" customFormat="1" ht="12.5">
      <c r="I536" s="139"/>
    </row>
    <row r="537" spans="9:9" s="26" customFormat="1" ht="12.5">
      <c r="I537" s="139"/>
    </row>
    <row r="538" spans="9:9" s="26" customFormat="1" ht="12.5">
      <c r="I538" s="139"/>
    </row>
    <row r="539" spans="9:9" s="26" customFormat="1" ht="12.5">
      <c r="I539" s="139"/>
    </row>
    <row r="540" spans="9:9" s="26" customFormat="1" ht="12.5">
      <c r="I540" s="139"/>
    </row>
    <row r="541" spans="9:9" s="26" customFormat="1" ht="12.5">
      <c r="I541" s="139"/>
    </row>
    <row r="542" spans="9:9" s="26" customFormat="1" ht="12.5">
      <c r="I542" s="139"/>
    </row>
    <row r="543" spans="9:9" s="26" customFormat="1" ht="12.5">
      <c r="I543" s="139"/>
    </row>
    <row r="544" spans="9:9" s="26" customFormat="1" ht="12.5">
      <c r="I544" s="139"/>
    </row>
    <row r="545" spans="9:9" s="26" customFormat="1" ht="12.5">
      <c r="I545" s="139"/>
    </row>
    <row r="546" spans="9:9" s="26" customFormat="1" ht="12.5">
      <c r="I546" s="139"/>
    </row>
    <row r="547" spans="9:9" s="26" customFormat="1" ht="12.5">
      <c r="I547" s="139"/>
    </row>
    <row r="548" spans="9:9" s="26" customFormat="1" ht="12.5">
      <c r="I548" s="139"/>
    </row>
    <row r="549" spans="9:9" s="26" customFormat="1" ht="12.5">
      <c r="I549" s="139"/>
    </row>
    <row r="550" spans="9:9" s="26" customFormat="1" ht="12.5">
      <c r="I550" s="139"/>
    </row>
    <row r="551" spans="9:9" s="26" customFormat="1" ht="12.5">
      <c r="I551" s="139"/>
    </row>
    <row r="552" spans="9:9" s="26" customFormat="1" ht="12.5">
      <c r="I552" s="139"/>
    </row>
    <row r="553" spans="9:9" s="26" customFormat="1" ht="12.5">
      <c r="I553" s="139"/>
    </row>
    <row r="554" spans="9:9" s="26" customFormat="1" ht="12.5">
      <c r="I554" s="139"/>
    </row>
    <row r="555" spans="9:9" s="26" customFormat="1" ht="12.5">
      <c r="I555" s="139"/>
    </row>
    <row r="556" spans="9:9" s="26" customFormat="1" ht="12.5">
      <c r="I556" s="139"/>
    </row>
    <row r="557" spans="9:9" s="26" customFormat="1" ht="12.5">
      <c r="I557" s="139"/>
    </row>
    <row r="558" spans="9:9" s="26" customFormat="1" ht="12.5">
      <c r="I558" s="139"/>
    </row>
    <row r="559" spans="9:9" s="26" customFormat="1" ht="12.5">
      <c r="I559" s="139"/>
    </row>
    <row r="560" spans="9:9" s="26" customFormat="1" ht="12.5">
      <c r="I560" s="139"/>
    </row>
    <row r="561" spans="9:9" s="26" customFormat="1" ht="12.5">
      <c r="I561" s="139"/>
    </row>
    <row r="562" spans="9:9" s="26" customFormat="1" ht="12.5">
      <c r="I562" s="139"/>
    </row>
    <row r="563" spans="9:9" s="26" customFormat="1" ht="12.5">
      <c r="I563" s="139"/>
    </row>
    <row r="564" spans="9:9" s="26" customFormat="1" ht="12.5">
      <c r="I564" s="139"/>
    </row>
    <row r="565" spans="9:9" s="26" customFormat="1" ht="12.5">
      <c r="I565" s="139"/>
    </row>
    <row r="566" spans="9:9" s="26" customFormat="1" ht="12.5">
      <c r="I566" s="139"/>
    </row>
    <row r="567" spans="9:9" s="26" customFormat="1" ht="12.5">
      <c r="I567" s="139"/>
    </row>
    <row r="568" spans="9:9" s="26" customFormat="1" ht="12.5">
      <c r="I568" s="139"/>
    </row>
    <row r="569" spans="9:9" s="26" customFormat="1" ht="12.5">
      <c r="I569" s="139"/>
    </row>
    <row r="570" spans="9:9" s="26" customFormat="1" ht="12.5">
      <c r="I570" s="139"/>
    </row>
    <row r="571" spans="9:9" s="26" customFormat="1" ht="12.5">
      <c r="I571" s="139"/>
    </row>
    <row r="572" spans="9:9" s="26" customFormat="1" ht="12.5">
      <c r="I572" s="139"/>
    </row>
    <row r="573" spans="9:9" s="26" customFormat="1" ht="12.5">
      <c r="I573" s="139"/>
    </row>
    <row r="574" spans="9:9" s="26" customFormat="1" ht="12.5">
      <c r="I574" s="139"/>
    </row>
    <row r="575" spans="9:9" s="26" customFormat="1" ht="12.5">
      <c r="I575" s="139"/>
    </row>
    <row r="576" spans="9:9" s="26" customFormat="1" ht="12.5">
      <c r="I576" s="139"/>
    </row>
    <row r="577" spans="9:9" s="26" customFormat="1" ht="12.5">
      <c r="I577" s="139"/>
    </row>
    <row r="578" spans="9:9" s="26" customFormat="1" ht="12.5">
      <c r="I578" s="139"/>
    </row>
    <row r="579" spans="9:9" s="26" customFormat="1" ht="12.5">
      <c r="I579" s="139"/>
    </row>
    <row r="580" spans="9:9" s="26" customFormat="1" ht="12.5">
      <c r="I580" s="139"/>
    </row>
    <row r="581" spans="9:9" s="26" customFormat="1" ht="12.5">
      <c r="I581" s="139"/>
    </row>
    <row r="582" spans="9:9" s="26" customFormat="1" ht="12.5">
      <c r="I582" s="139"/>
    </row>
    <row r="583" spans="9:9" s="26" customFormat="1" ht="12.5">
      <c r="I583" s="139"/>
    </row>
    <row r="584" spans="9:9" s="26" customFormat="1" ht="12.5">
      <c r="I584" s="139"/>
    </row>
    <row r="585" spans="9:9" s="26" customFormat="1" ht="12.5">
      <c r="I585" s="139"/>
    </row>
    <row r="586" spans="9:9" s="26" customFormat="1" ht="12.5">
      <c r="I586" s="139"/>
    </row>
    <row r="587" spans="9:9" s="26" customFormat="1" ht="12.5">
      <c r="I587" s="139"/>
    </row>
    <row r="588" spans="9:9" s="26" customFormat="1" ht="12.5">
      <c r="I588" s="139"/>
    </row>
    <row r="589" spans="9:9" s="26" customFormat="1" ht="12.5">
      <c r="I589" s="139"/>
    </row>
    <row r="590" spans="9:9" s="26" customFormat="1" ht="12.5">
      <c r="I590" s="139"/>
    </row>
    <row r="591" spans="9:9" s="26" customFormat="1" ht="12.5">
      <c r="I591" s="139"/>
    </row>
    <row r="592" spans="9:9" s="26" customFormat="1" ht="12.5">
      <c r="I592" s="139"/>
    </row>
    <row r="593" spans="9:9" s="26" customFormat="1" ht="12.5">
      <c r="I593" s="139"/>
    </row>
    <row r="594" spans="9:9" s="26" customFormat="1" ht="12.5">
      <c r="I594" s="139"/>
    </row>
    <row r="595" spans="9:9" s="26" customFormat="1" ht="12.5">
      <c r="I595" s="139"/>
    </row>
    <row r="596" spans="9:9" s="26" customFormat="1" ht="12.5">
      <c r="I596" s="139"/>
    </row>
    <row r="597" spans="9:9" s="26" customFormat="1" ht="12.5">
      <c r="I597" s="139"/>
    </row>
    <row r="598" spans="9:9" s="26" customFormat="1" ht="12.5">
      <c r="I598" s="139"/>
    </row>
    <row r="599" spans="9:9" s="26" customFormat="1" ht="12.5">
      <c r="I599" s="139"/>
    </row>
    <row r="600" spans="9:9" s="26" customFormat="1" ht="12.5">
      <c r="I600" s="139"/>
    </row>
    <row r="601" spans="9:9" s="26" customFormat="1" ht="12.5">
      <c r="I601" s="139"/>
    </row>
    <row r="602" spans="9:9" s="26" customFormat="1" ht="12.5">
      <c r="I602" s="139"/>
    </row>
    <row r="603" spans="9:9" s="26" customFormat="1" ht="12.5">
      <c r="I603" s="139"/>
    </row>
    <row r="604" spans="9:9" s="26" customFormat="1" ht="12.5">
      <c r="I604" s="139"/>
    </row>
    <row r="605" spans="9:9" s="26" customFormat="1" ht="12.5">
      <c r="I605" s="139"/>
    </row>
    <row r="606" spans="9:9" s="26" customFormat="1" ht="12.5">
      <c r="I606" s="139"/>
    </row>
    <row r="607" spans="9:9" s="26" customFormat="1" ht="12.5">
      <c r="I607" s="139"/>
    </row>
    <row r="608" spans="9:9" s="26" customFormat="1" ht="12.5">
      <c r="I608" s="139"/>
    </row>
    <row r="609" spans="9:9" s="26" customFormat="1" ht="12.5">
      <c r="I609" s="139"/>
    </row>
    <row r="610" spans="9:9" s="26" customFormat="1" ht="12.5">
      <c r="I610" s="139"/>
    </row>
    <row r="611" spans="9:9" s="26" customFormat="1" ht="12.5">
      <c r="I611" s="139"/>
    </row>
    <row r="612" spans="9:9" s="26" customFormat="1" ht="12.5">
      <c r="I612" s="139"/>
    </row>
    <row r="613" spans="9:9" s="26" customFormat="1" ht="12.5">
      <c r="I613" s="139"/>
    </row>
    <row r="614" spans="9:9" s="26" customFormat="1" ht="12.5">
      <c r="I614" s="139"/>
    </row>
    <row r="615" spans="9:9" s="26" customFormat="1" ht="12.5">
      <c r="I615" s="139"/>
    </row>
    <row r="616" spans="9:9" s="26" customFormat="1" ht="12.5">
      <c r="I616" s="139"/>
    </row>
    <row r="617" spans="9:9" s="26" customFormat="1" ht="12.5">
      <c r="I617" s="139"/>
    </row>
    <row r="618" spans="9:9" s="26" customFormat="1" ht="12.5">
      <c r="I618" s="139"/>
    </row>
    <row r="619" spans="9:9" s="26" customFormat="1" ht="12.5">
      <c r="I619" s="139"/>
    </row>
    <row r="620" spans="9:9" s="26" customFormat="1" ht="12.5">
      <c r="I620" s="139"/>
    </row>
    <row r="621" spans="9:9" s="26" customFormat="1" ht="12.5">
      <c r="I621" s="139"/>
    </row>
    <row r="622" spans="9:9" s="26" customFormat="1" ht="12.5">
      <c r="I622" s="139"/>
    </row>
    <row r="623" spans="9:9" s="26" customFormat="1" ht="12.5">
      <c r="I623" s="139"/>
    </row>
    <row r="624" spans="9:9" s="26" customFormat="1" ht="12.5">
      <c r="I624" s="139"/>
    </row>
    <row r="625" spans="9:9" s="26" customFormat="1" ht="12.5">
      <c r="I625" s="139"/>
    </row>
    <row r="626" spans="9:9" s="26" customFormat="1" ht="12.5">
      <c r="I626" s="139"/>
    </row>
    <row r="627" spans="9:9" s="26" customFormat="1" ht="12.5">
      <c r="I627" s="139"/>
    </row>
    <row r="628" spans="9:9" s="26" customFormat="1" ht="12.5">
      <c r="I628" s="139"/>
    </row>
    <row r="629" spans="9:9" s="26" customFormat="1" ht="12.5">
      <c r="I629" s="139"/>
    </row>
    <row r="630" spans="9:9" s="26" customFormat="1" ht="12.5">
      <c r="I630" s="139"/>
    </row>
    <row r="631" spans="9:9" s="26" customFormat="1" ht="12.5">
      <c r="I631" s="139"/>
    </row>
    <row r="632" spans="9:9" s="26" customFormat="1" ht="12.5">
      <c r="I632" s="139"/>
    </row>
    <row r="633" spans="9:9" s="26" customFormat="1" ht="12.5">
      <c r="I633" s="139"/>
    </row>
    <row r="634" spans="9:9" s="26" customFormat="1" ht="12.5">
      <c r="I634" s="139"/>
    </row>
    <row r="635" spans="9:9" s="26" customFormat="1" ht="12.5">
      <c r="I635" s="139"/>
    </row>
    <row r="636" spans="9:9" s="26" customFormat="1" ht="12.5">
      <c r="I636" s="139"/>
    </row>
    <row r="637" spans="9:9" s="26" customFormat="1" ht="12.5">
      <c r="I637" s="139"/>
    </row>
    <row r="638" spans="9:9" s="26" customFormat="1" ht="12.5">
      <c r="I638" s="139"/>
    </row>
    <row r="639" spans="9:9" s="26" customFormat="1" ht="12.5">
      <c r="I639" s="139"/>
    </row>
    <row r="640" spans="9:9" s="26" customFormat="1" ht="12.5">
      <c r="I640" s="139"/>
    </row>
    <row r="641" spans="9:9" s="26" customFormat="1" ht="12.5">
      <c r="I641" s="139"/>
    </row>
    <row r="642" spans="9:9" s="26" customFormat="1" ht="12.5">
      <c r="I642" s="139"/>
    </row>
    <row r="643" spans="9:9" s="26" customFormat="1" ht="12.5">
      <c r="I643" s="139"/>
    </row>
    <row r="644" spans="9:9" s="26" customFormat="1" ht="12.5">
      <c r="I644" s="139"/>
    </row>
    <row r="645" spans="9:9" s="26" customFormat="1" ht="12.5">
      <c r="I645" s="139"/>
    </row>
    <row r="646" spans="9:9" s="26" customFormat="1" ht="12.5">
      <c r="I646" s="139"/>
    </row>
    <row r="647" spans="9:9" s="26" customFormat="1" ht="12.5">
      <c r="I647" s="139"/>
    </row>
    <row r="648" spans="9:9" s="26" customFormat="1" ht="12.5">
      <c r="I648" s="139"/>
    </row>
    <row r="649" spans="9:9" s="26" customFormat="1" ht="12.5">
      <c r="I649" s="139"/>
    </row>
    <row r="650" spans="9:9" s="26" customFormat="1" ht="12.5">
      <c r="I650" s="139"/>
    </row>
    <row r="651" spans="9:9" s="26" customFormat="1" ht="12.5">
      <c r="I651" s="139"/>
    </row>
    <row r="652" spans="9:9" s="26" customFormat="1" ht="12.5">
      <c r="I652" s="139"/>
    </row>
    <row r="653" spans="9:9" s="26" customFormat="1" ht="12.5">
      <c r="I653" s="139"/>
    </row>
    <row r="654" spans="9:9" s="26" customFormat="1" ht="12.5">
      <c r="I654" s="139"/>
    </row>
    <row r="655" spans="9:9" s="26" customFormat="1" ht="12.5">
      <c r="I655" s="139"/>
    </row>
    <row r="656" spans="9:9" s="26" customFormat="1" ht="12.5">
      <c r="I656" s="139"/>
    </row>
    <row r="657" spans="9:9" s="26" customFormat="1" ht="12.5">
      <c r="I657" s="139"/>
    </row>
    <row r="658" spans="9:9" s="26" customFormat="1" ht="12.5">
      <c r="I658" s="139"/>
    </row>
    <row r="659" spans="9:9" s="26" customFormat="1" ht="12.5">
      <c r="I659" s="139"/>
    </row>
    <row r="660" spans="9:9" s="26" customFormat="1" ht="12.5">
      <c r="I660" s="139"/>
    </row>
    <row r="661" spans="9:9" s="26" customFormat="1" ht="12.5">
      <c r="I661" s="139"/>
    </row>
    <row r="662" spans="9:9" s="26" customFormat="1" ht="12.5">
      <c r="I662" s="139"/>
    </row>
    <row r="663" spans="9:9" s="26" customFormat="1" ht="12.5">
      <c r="I663" s="139"/>
    </row>
    <row r="664" spans="9:9" s="26" customFormat="1" ht="12.5">
      <c r="I664" s="139"/>
    </row>
    <row r="665" spans="9:9" s="26" customFormat="1" ht="12.5">
      <c r="I665" s="139"/>
    </row>
    <row r="666" spans="9:9" s="26" customFormat="1" ht="12.5">
      <c r="I666" s="139"/>
    </row>
    <row r="667" spans="9:9" s="26" customFormat="1" ht="12.5">
      <c r="I667" s="139"/>
    </row>
    <row r="668" spans="9:9" s="26" customFormat="1" ht="12.5">
      <c r="I668" s="139"/>
    </row>
    <row r="669" spans="9:9" s="26" customFormat="1" ht="12.5">
      <c r="I669" s="139"/>
    </row>
    <row r="670" spans="9:9" s="26" customFormat="1" ht="12.5">
      <c r="I670" s="139"/>
    </row>
    <row r="671" spans="9:9" s="26" customFormat="1" ht="12.5">
      <c r="I671" s="139"/>
    </row>
    <row r="672" spans="9:9" s="26" customFormat="1" ht="12.5">
      <c r="I672" s="139"/>
    </row>
    <row r="673" spans="9:9" s="26" customFormat="1" ht="12.5">
      <c r="I673" s="139"/>
    </row>
    <row r="674" spans="9:9" s="26" customFormat="1" ht="12.5">
      <c r="I674" s="139"/>
    </row>
    <row r="675" spans="9:9" s="26" customFormat="1" ht="12.5">
      <c r="I675" s="139"/>
    </row>
    <row r="676" spans="9:9" s="26" customFormat="1" ht="12.5">
      <c r="I676" s="139"/>
    </row>
    <row r="677" spans="9:9" s="26" customFormat="1" ht="12.5">
      <c r="I677" s="139"/>
    </row>
    <row r="678" spans="9:9" s="26" customFormat="1" ht="12.5">
      <c r="I678" s="139"/>
    </row>
    <row r="679" spans="9:9" s="26" customFormat="1" ht="12.5">
      <c r="I679" s="139"/>
    </row>
    <row r="680" spans="9:9" s="26" customFormat="1" ht="12.5">
      <c r="I680" s="139"/>
    </row>
    <row r="681" spans="9:9" s="26" customFormat="1" ht="12.5">
      <c r="I681" s="139"/>
    </row>
    <row r="682" spans="9:9" s="26" customFormat="1" ht="12.5">
      <c r="I682" s="139"/>
    </row>
    <row r="683" spans="9:9" s="26" customFormat="1" ht="12.5">
      <c r="I683" s="139"/>
    </row>
    <row r="684" spans="9:9" s="26" customFormat="1" ht="12.5">
      <c r="I684" s="139"/>
    </row>
    <row r="685" spans="9:9" s="26" customFormat="1" ht="12.5">
      <c r="I685" s="139"/>
    </row>
    <row r="686" spans="9:9" s="26" customFormat="1" ht="12.5">
      <c r="I686" s="139"/>
    </row>
    <row r="687" spans="9:9" s="26" customFormat="1" ht="12.5">
      <c r="I687" s="139"/>
    </row>
    <row r="688" spans="9:9" s="26" customFormat="1" ht="12.5">
      <c r="I688" s="139"/>
    </row>
    <row r="689" spans="9:9" s="26" customFormat="1" ht="12.5">
      <c r="I689" s="139"/>
    </row>
    <row r="690" spans="9:9" s="26" customFormat="1" ht="12.5">
      <c r="I690" s="139"/>
    </row>
    <row r="691" spans="9:9" s="26" customFormat="1" ht="12.5">
      <c r="I691" s="139"/>
    </row>
    <row r="692" spans="9:9" s="26" customFormat="1" ht="12.5">
      <c r="I692" s="139"/>
    </row>
    <row r="693" spans="9:9" s="26" customFormat="1" ht="12.5">
      <c r="I693" s="139"/>
    </row>
    <row r="694" spans="9:9" s="26" customFormat="1" ht="12.5">
      <c r="I694" s="139"/>
    </row>
    <row r="695" spans="9:9" s="26" customFormat="1" ht="12.5">
      <c r="I695" s="139"/>
    </row>
    <row r="696" spans="9:9" s="26" customFormat="1" ht="12.5">
      <c r="I696" s="139"/>
    </row>
    <row r="697" spans="9:9" s="26" customFormat="1" ht="12.5">
      <c r="I697" s="139"/>
    </row>
    <row r="698" spans="9:9" s="26" customFormat="1" ht="12.5">
      <c r="I698" s="139"/>
    </row>
    <row r="699" spans="9:9" s="26" customFormat="1" ht="12.5">
      <c r="I699" s="139"/>
    </row>
    <row r="700" spans="9:9" s="26" customFormat="1" ht="12.5">
      <c r="I700" s="139"/>
    </row>
    <row r="701" spans="9:9" s="26" customFormat="1" ht="12.5">
      <c r="I701" s="139"/>
    </row>
    <row r="702" spans="9:9" s="26" customFormat="1" ht="12.5">
      <c r="I702" s="139"/>
    </row>
    <row r="703" spans="9:9" s="26" customFormat="1" ht="12.5">
      <c r="I703" s="139"/>
    </row>
    <row r="704" spans="9:9" s="26" customFormat="1" ht="12.5">
      <c r="I704" s="139"/>
    </row>
    <row r="705" spans="9:9" s="26" customFormat="1" ht="12.5">
      <c r="I705" s="139"/>
    </row>
    <row r="706" spans="9:9" s="26" customFormat="1" ht="12.5">
      <c r="I706" s="139"/>
    </row>
    <row r="707" spans="9:9" s="26" customFormat="1" ht="12.5">
      <c r="I707" s="139"/>
    </row>
    <row r="708" spans="9:9" s="26" customFormat="1" ht="12.5">
      <c r="I708" s="139"/>
    </row>
    <row r="709" spans="9:9" s="26" customFormat="1" ht="12.5">
      <c r="I709" s="139"/>
    </row>
    <row r="710" spans="9:9" s="26" customFormat="1" ht="12.5">
      <c r="I710" s="139"/>
    </row>
    <row r="711" spans="9:9" s="26" customFormat="1" ht="12.5">
      <c r="I711" s="139"/>
    </row>
    <row r="712" spans="9:9" s="26" customFormat="1" ht="12.5">
      <c r="I712" s="139"/>
    </row>
    <row r="713" spans="9:9" s="26" customFormat="1" ht="12.5">
      <c r="I713" s="139"/>
    </row>
    <row r="714" spans="9:9" s="26" customFormat="1" ht="12.5">
      <c r="I714" s="139"/>
    </row>
    <row r="715" spans="9:9" s="26" customFormat="1" ht="12.5">
      <c r="I715" s="139"/>
    </row>
    <row r="716" spans="9:9" s="26" customFormat="1" ht="12.5">
      <c r="I716" s="139"/>
    </row>
    <row r="717" spans="9:9" s="26" customFormat="1" ht="12.5">
      <c r="I717" s="139"/>
    </row>
    <row r="718" spans="9:9" s="26" customFormat="1" ht="12.5">
      <c r="I718" s="139"/>
    </row>
    <row r="719" spans="9:9" s="26" customFormat="1" ht="12.5">
      <c r="I719" s="139"/>
    </row>
    <row r="720" spans="9:9" s="26" customFormat="1" ht="12.5">
      <c r="I720" s="139"/>
    </row>
    <row r="721" spans="9:9" s="26" customFormat="1" ht="12.5">
      <c r="I721" s="139"/>
    </row>
    <row r="722" spans="9:9" s="26" customFormat="1" ht="12.5">
      <c r="I722" s="139"/>
    </row>
    <row r="723" spans="9:9" s="26" customFormat="1" ht="12.5">
      <c r="I723" s="139"/>
    </row>
    <row r="724" spans="9:9" s="26" customFormat="1" ht="12.5">
      <c r="I724" s="139"/>
    </row>
    <row r="725" spans="9:9" s="26" customFormat="1" ht="12.5">
      <c r="I725" s="139"/>
    </row>
    <row r="726" spans="9:9" s="26" customFormat="1" ht="12.5">
      <c r="I726" s="139"/>
    </row>
    <row r="727" spans="9:9" s="26" customFormat="1" ht="12.5">
      <c r="I727" s="139"/>
    </row>
    <row r="728" spans="9:9" s="26" customFormat="1" ht="12.5">
      <c r="I728" s="139"/>
    </row>
    <row r="729" spans="9:9" s="26" customFormat="1" ht="12.5">
      <c r="I729" s="139"/>
    </row>
    <row r="730" spans="9:9" s="26" customFormat="1" ht="12.5">
      <c r="I730" s="139"/>
    </row>
    <row r="731" spans="9:9" s="26" customFormat="1" ht="12.5">
      <c r="I731" s="139"/>
    </row>
    <row r="732" spans="9:9" s="26" customFormat="1" ht="12.5">
      <c r="I732" s="139"/>
    </row>
    <row r="733" spans="9:9" s="26" customFormat="1" ht="12.5">
      <c r="I733" s="139"/>
    </row>
    <row r="734" spans="9:9" s="26" customFormat="1" ht="12.5">
      <c r="I734" s="139"/>
    </row>
    <row r="735" spans="9:9" s="26" customFormat="1" ht="12.5">
      <c r="I735" s="139"/>
    </row>
    <row r="736" spans="9:9" s="26" customFormat="1" ht="12.5">
      <c r="I736" s="139"/>
    </row>
    <row r="737" spans="9:9" s="26" customFormat="1" ht="12.5">
      <c r="I737" s="139"/>
    </row>
    <row r="738" spans="9:9" s="26" customFormat="1" ht="12.5">
      <c r="I738" s="139"/>
    </row>
    <row r="739" spans="9:9" s="26" customFormat="1" ht="12.5">
      <c r="I739" s="139"/>
    </row>
    <row r="740" spans="9:9" s="26" customFormat="1" ht="12.5">
      <c r="I740" s="139"/>
    </row>
    <row r="741" spans="9:9" s="26" customFormat="1" ht="12.5">
      <c r="I741" s="139"/>
    </row>
    <row r="742" spans="9:9" s="26" customFormat="1" ht="12.5">
      <c r="I742" s="139"/>
    </row>
    <row r="743" spans="9:9" s="26" customFormat="1" ht="12.5">
      <c r="I743" s="139"/>
    </row>
    <row r="744" spans="9:9" s="26" customFormat="1" ht="12.5">
      <c r="I744" s="139"/>
    </row>
    <row r="745" spans="9:9" s="26" customFormat="1" ht="12.5">
      <c r="I745" s="139"/>
    </row>
    <row r="746" spans="9:9" s="26" customFormat="1" ht="12.5">
      <c r="I746" s="139"/>
    </row>
    <row r="747" spans="9:9" s="26" customFormat="1" ht="12.5">
      <c r="I747" s="139"/>
    </row>
    <row r="748" spans="9:9" s="26" customFormat="1" ht="12.5">
      <c r="I748" s="139"/>
    </row>
    <row r="749" spans="9:9" s="26" customFormat="1" ht="12.5">
      <c r="I749" s="139"/>
    </row>
    <row r="750" spans="9:9" s="26" customFormat="1" ht="12.5">
      <c r="I750" s="139"/>
    </row>
    <row r="751" spans="9:9" s="26" customFormat="1" ht="12.5">
      <c r="I751" s="139"/>
    </row>
    <row r="752" spans="9:9" s="26" customFormat="1" ht="12.5">
      <c r="I752" s="139"/>
    </row>
    <row r="753" spans="9:9" s="26" customFormat="1" ht="12.5">
      <c r="I753" s="139"/>
    </row>
    <row r="754" spans="9:9" s="26" customFormat="1" ht="12.5">
      <c r="I754" s="139"/>
    </row>
    <row r="755" spans="9:9" s="26" customFormat="1" ht="12.5">
      <c r="I755" s="139"/>
    </row>
    <row r="756" spans="9:9" s="26" customFormat="1" ht="12.5">
      <c r="I756" s="139"/>
    </row>
    <row r="757" spans="9:9" s="26" customFormat="1" ht="12.5">
      <c r="I757" s="139"/>
    </row>
    <row r="758" spans="9:9" s="26" customFormat="1" ht="12.5">
      <c r="I758" s="139"/>
    </row>
    <row r="759" spans="9:9" s="26" customFormat="1" ht="12.5">
      <c r="I759" s="139"/>
    </row>
    <row r="760" spans="9:9" s="26" customFormat="1" ht="12.5">
      <c r="I760" s="139"/>
    </row>
    <row r="761" spans="9:9" s="26" customFormat="1" ht="12.5">
      <c r="I761" s="139"/>
    </row>
    <row r="762" spans="9:9" s="26" customFormat="1" ht="12.5">
      <c r="I762" s="139"/>
    </row>
    <row r="763" spans="9:9" s="26" customFormat="1" ht="12.5">
      <c r="I763" s="139"/>
    </row>
    <row r="764" spans="9:9" s="26" customFormat="1" ht="12.5">
      <c r="I764" s="139"/>
    </row>
    <row r="765" spans="9:9" s="26" customFormat="1" ht="12.5">
      <c r="I765" s="139"/>
    </row>
    <row r="766" spans="9:9" s="26" customFormat="1" ht="12.5">
      <c r="I766" s="139"/>
    </row>
    <row r="767" spans="9:9" s="26" customFormat="1" ht="12.5">
      <c r="I767" s="139"/>
    </row>
    <row r="768" spans="9:9" s="26" customFormat="1" ht="12.5">
      <c r="I768" s="139"/>
    </row>
    <row r="769" spans="9:9" s="26" customFormat="1" ht="12.5">
      <c r="I769" s="139"/>
    </row>
    <row r="770" spans="9:9" s="26" customFormat="1" ht="12.5">
      <c r="I770" s="139"/>
    </row>
    <row r="771" spans="9:9" s="26" customFormat="1" ht="12.5">
      <c r="I771" s="139"/>
    </row>
    <row r="772" spans="9:9" s="26" customFormat="1" ht="12.5">
      <c r="I772" s="139"/>
    </row>
    <row r="773" spans="9:9" s="26" customFormat="1" ht="12.5">
      <c r="I773" s="139"/>
    </row>
    <row r="774" spans="9:9" s="26" customFormat="1" ht="12.5">
      <c r="I774" s="139"/>
    </row>
    <row r="775" spans="9:9" s="26" customFormat="1" ht="12.5">
      <c r="I775" s="139"/>
    </row>
    <row r="776" spans="9:9" s="26" customFormat="1" ht="12.5">
      <c r="I776" s="139"/>
    </row>
    <row r="777" spans="9:9" s="26" customFormat="1" ht="12.5">
      <c r="I777" s="139"/>
    </row>
    <row r="778" spans="9:9" s="26" customFormat="1" ht="12.5">
      <c r="I778" s="139"/>
    </row>
    <row r="779" spans="9:9" s="26" customFormat="1" ht="12.5">
      <c r="I779" s="139"/>
    </row>
    <row r="780" spans="9:9" s="26" customFormat="1" ht="12.5">
      <c r="I780" s="139"/>
    </row>
    <row r="781" spans="9:9" s="26" customFormat="1" ht="12.5">
      <c r="I781" s="139"/>
    </row>
    <row r="782" spans="9:9" s="26" customFormat="1" ht="12.5">
      <c r="I782" s="139"/>
    </row>
    <row r="783" spans="9:9" s="26" customFormat="1" ht="12.5">
      <c r="I783" s="139"/>
    </row>
    <row r="784" spans="9:9" s="26" customFormat="1" ht="12.5">
      <c r="I784" s="139"/>
    </row>
    <row r="785" spans="9:9" s="26" customFormat="1" ht="12.5">
      <c r="I785" s="139"/>
    </row>
    <row r="786" spans="9:9" s="26" customFormat="1" ht="12.5">
      <c r="I786" s="139"/>
    </row>
    <row r="787" spans="9:9" s="26" customFormat="1" ht="12.5">
      <c r="I787" s="139"/>
    </row>
    <row r="788" spans="9:9" s="26" customFormat="1" ht="12.5">
      <c r="I788" s="139"/>
    </row>
    <row r="789" spans="9:9" s="26" customFormat="1" ht="12.5">
      <c r="I789" s="139"/>
    </row>
    <row r="790" spans="9:9" s="26" customFormat="1" ht="12.5">
      <c r="I790" s="139"/>
    </row>
    <row r="791" spans="9:9" s="26" customFormat="1" ht="12.5">
      <c r="I791" s="139"/>
    </row>
    <row r="792" spans="9:9" s="26" customFormat="1" ht="12.5">
      <c r="I792" s="139"/>
    </row>
    <row r="793" spans="9:9" s="26" customFormat="1" ht="12.5">
      <c r="I793" s="139"/>
    </row>
    <row r="794" spans="9:9" s="26" customFormat="1" ht="12.5">
      <c r="I794" s="139"/>
    </row>
    <row r="795" spans="9:9" s="26" customFormat="1" ht="12.5">
      <c r="I795" s="139"/>
    </row>
    <row r="796" spans="9:9" s="26" customFormat="1" ht="12.5">
      <c r="I796" s="139"/>
    </row>
    <row r="797" spans="9:9" s="26" customFormat="1" ht="12.5">
      <c r="I797" s="139"/>
    </row>
    <row r="798" spans="9:9" s="26" customFormat="1" ht="12.5">
      <c r="I798" s="139"/>
    </row>
    <row r="799" spans="9:9" s="26" customFormat="1" ht="12.5">
      <c r="I799" s="139"/>
    </row>
    <row r="800" spans="9:9" s="26" customFormat="1" ht="12.5">
      <c r="I800" s="139"/>
    </row>
    <row r="801" spans="9:9" s="26" customFormat="1" ht="12.5">
      <c r="I801" s="139"/>
    </row>
    <row r="802" spans="9:9" s="26" customFormat="1" ht="12.5">
      <c r="I802" s="139"/>
    </row>
    <row r="803" spans="9:9" s="26" customFormat="1" ht="12.5">
      <c r="I803" s="139"/>
    </row>
    <row r="804" spans="9:9" s="26" customFormat="1" ht="12.5">
      <c r="I804" s="139"/>
    </row>
    <row r="805" spans="9:9" s="26" customFormat="1" ht="12.5">
      <c r="I805" s="139"/>
    </row>
    <row r="806" spans="9:9" s="26" customFormat="1" ht="12.5">
      <c r="I806" s="139"/>
    </row>
    <row r="807" spans="9:9" s="26" customFormat="1" ht="12.5">
      <c r="I807" s="139"/>
    </row>
    <row r="808" spans="9:9" s="26" customFormat="1" ht="12.5">
      <c r="I808" s="139"/>
    </row>
    <row r="809" spans="9:9" s="26" customFormat="1" ht="12.5">
      <c r="I809" s="139"/>
    </row>
    <row r="810" spans="9:9" s="26" customFormat="1" ht="12.5">
      <c r="I810" s="139"/>
    </row>
    <row r="811" spans="9:9" s="26" customFormat="1" ht="12.5">
      <c r="I811" s="139"/>
    </row>
    <row r="812" spans="9:9" s="26" customFormat="1" ht="12.5">
      <c r="I812" s="139"/>
    </row>
    <row r="813" spans="9:9" s="26" customFormat="1" ht="12.5">
      <c r="I813" s="139"/>
    </row>
    <row r="814" spans="9:9" s="26" customFormat="1" ht="12.5">
      <c r="I814" s="139"/>
    </row>
    <row r="815" spans="9:9" s="26" customFormat="1" ht="12.5">
      <c r="I815" s="139"/>
    </row>
    <row r="816" spans="9:9" s="26" customFormat="1" ht="12.5">
      <c r="I816" s="139"/>
    </row>
    <row r="817" spans="9:9" s="26" customFormat="1" ht="12.5">
      <c r="I817" s="139"/>
    </row>
    <row r="818" spans="9:9" s="26" customFormat="1" ht="12.5">
      <c r="I818" s="139"/>
    </row>
    <row r="819" spans="9:9" s="26" customFormat="1" ht="12.5">
      <c r="I819" s="139"/>
    </row>
    <row r="820" spans="9:9" s="26" customFormat="1" ht="12.5">
      <c r="I820" s="139"/>
    </row>
    <row r="821" spans="9:9" s="26" customFormat="1" ht="12.5">
      <c r="I821" s="139"/>
    </row>
    <row r="822" spans="9:9" s="26" customFormat="1" ht="12.5">
      <c r="I822" s="139"/>
    </row>
    <row r="823" spans="9:9" s="26" customFormat="1" ht="12.5">
      <c r="I823" s="139"/>
    </row>
    <row r="824" spans="9:9" s="26" customFormat="1" ht="12.5">
      <c r="I824" s="139"/>
    </row>
    <row r="825" spans="9:9" s="26" customFormat="1" ht="12.5">
      <c r="I825" s="139"/>
    </row>
    <row r="826" spans="9:9" s="26" customFormat="1" ht="12.5">
      <c r="I826" s="139"/>
    </row>
    <row r="827" spans="9:9" s="26" customFormat="1" ht="12.5">
      <c r="I827" s="139"/>
    </row>
    <row r="828" spans="9:9" s="26" customFormat="1" ht="12.5">
      <c r="I828" s="139"/>
    </row>
    <row r="829" spans="9:9" s="26" customFormat="1" ht="12.5">
      <c r="I829" s="139"/>
    </row>
    <row r="830" spans="9:9" s="26" customFormat="1" ht="12.5">
      <c r="I830" s="139"/>
    </row>
    <row r="831" spans="9:9" s="26" customFormat="1" ht="12.5">
      <c r="I831" s="139"/>
    </row>
    <row r="832" spans="9:9" s="26" customFormat="1" ht="12.5">
      <c r="I832" s="139"/>
    </row>
    <row r="833" spans="9:9" s="26" customFormat="1" ht="12.5">
      <c r="I833" s="139"/>
    </row>
    <row r="834" spans="9:9" s="26" customFormat="1" ht="12.5">
      <c r="I834" s="139"/>
    </row>
    <row r="835" spans="9:9" s="26" customFormat="1" ht="12.5">
      <c r="I835" s="139"/>
    </row>
    <row r="836" spans="9:9" s="26" customFormat="1" ht="12.5">
      <c r="I836" s="139"/>
    </row>
    <row r="837" spans="9:9" s="26" customFormat="1" ht="12.5">
      <c r="I837" s="139"/>
    </row>
    <row r="838" spans="9:9" s="26" customFormat="1" ht="12.5">
      <c r="I838" s="139"/>
    </row>
    <row r="839" spans="9:9" s="26" customFormat="1" ht="12.5">
      <c r="I839" s="139"/>
    </row>
    <row r="840" spans="9:9" s="26" customFormat="1" ht="12.5">
      <c r="I840" s="139"/>
    </row>
    <row r="841" spans="9:9" s="26" customFormat="1" ht="12.5">
      <c r="I841" s="139"/>
    </row>
    <row r="842" spans="9:9" s="26" customFormat="1" ht="12.5">
      <c r="I842" s="139"/>
    </row>
    <row r="843" spans="9:9" s="26" customFormat="1" ht="12.5">
      <c r="I843" s="139"/>
    </row>
    <row r="844" spans="9:9" s="26" customFormat="1" ht="12.5">
      <c r="I844" s="139"/>
    </row>
    <row r="845" spans="9:9" s="26" customFormat="1" ht="12.5">
      <c r="I845" s="139"/>
    </row>
    <row r="846" spans="9:9" s="26" customFormat="1" ht="12.5">
      <c r="I846" s="139"/>
    </row>
    <row r="847" spans="9:9" s="26" customFormat="1" ht="12.5">
      <c r="I847" s="139"/>
    </row>
    <row r="848" spans="9:9" s="26" customFormat="1" ht="12.5">
      <c r="I848" s="139"/>
    </row>
    <row r="849" spans="9:9" s="26" customFormat="1" ht="12.5">
      <c r="I849" s="139"/>
    </row>
    <row r="850" spans="9:9" s="26" customFormat="1" ht="12.5">
      <c r="I850" s="139"/>
    </row>
    <row r="851" spans="9:9" s="26" customFormat="1" ht="12.5">
      <c r="I851" s="139"/>
    </row>
    <row r="852" spans="9:9" s="26" customFormat="1" ht="12.5">
      <c r="I852" s="139"/>
    </row>
    <row r="853" spans="9:9" s="26" customFormat="1" ht="12.5">
      <c r="I853" s="139"/>
    </row>
    <row r="854" spans="9:9" s="26" customFormat="1" ht="12.5">
      <c r="I854" s="139"/>
    </row>
    <row r="855" spans="9:9" s="26" customFormat="1" ht="12.5">
      <c r="I855" s="139"/>
    </row>
    <row r="856" spans="9:9" s="26" customFormat="1" ht="12.5">
      <c r="I856" s="139"/>
    </row>
    <row r="857" spans="9:9" s="26" customFormat="1" ht="12.5">
      <c r="I857" s="139"/>
    </row>
    <row r="858" spans="9:9" s="26" customFormat="1" ht="12.5">
      <c r="I858" s="139"/>
    </row>
    <row r="859" spans="9:9" s="26" customFormat="1" ht="12.5">
      <c r="I859" s="139"/>
    </row>
    <row r="860" spans="9:9" s="26" customFormat="1" ht="12.5">
      <c r="I860" s="139"/>
    </row>
    <row r="861" spans="9:9" s="26" customFormat="1" ht="12.5">
      <c r="I861" s="139"/>
    </row>
    <row r="862" spans="9:9" s="26" customFormat="1" ht="12.5">
      <c r="I862" s="139"/>
    </row>
    <row r="863" spans="9:9" s="26" customFormat="1" ht="12.5">
      <c r="I863" s="139"/>
    </row>
    <row r="864" spans="9:9" s="26" customFormat="1" ht="12.5">
      <c r="I864" s="139"/>
    </row>
    <row r="865" spans="9:9" s="26" customFormat="1" ht="12.5">
      <c r="I865" s="139"/>
    </row>
    <row r="866" spans="9:9" s="26" customFormat="1" ht="12.5">
      <c r="I866" s="139"/>
    </row>
    <row r="867" spans="9:9" s="26" customFormat="1" ht="12.5">
      <c r="I867" s="139"/>
    </row>
    <row r="868" spans="9:9" s="26" customFormat="1" ht="12.5">
      <c r="I868" s="139"/>
    </row>
    <row r="869" spans="9:9" s="26" customFormat="1" ht="12.5">
      <c r="I869" s="139"/>
    </row>
    <row r="870" spans="9:9" s="26" customFormat="1" ht="12.5">
      <c r="I870" s="139"/>
    </row>
    <row r="871" spans="9:9" s="26" customFormat="1" ht="12.5">
      <c r="I871" s="139"/>
    </row>
    <row r="872" spans="9:9" s="26" customFormat="1" ht="12.5">
      <c r="I872" s="139"/>
    </row>
    <row r="873" spans="9:9" s="26" customFormat="1" ht="12.5">
      <c r="I873" s="139"/>
    </row>
    <row r="874" spans="9:9" s="26" customFormat="1" ht="12.5">
      <c r="I874" s="139"/>
    </row>
    <row r="875" spans="9:9" s="26" customFormat="1" ht="12.5">
      <c r="I875" s="139"/>
    </row>
    <row r="876" spans="9:9" s="26" customFormat="1" ht="12.5">
      <c r="I876" s="139"/>
    </row>
    <row r="877" spans="9:9" s="26" customFormat="1" ht="12.5">
      <c r="I877" s="139"/>
    </row>
    <row r="878" spans="9:9" s="26" customFormat="1" ht="12.5">
      <c r="I878" s="139"/>
    </row>
    <row r="879" spans="9:9" s="26" customFormat="1" ht="12.5">
      <c r="I879" s="139"/>
    </row>
    <row r="880" spans="9:9" s="26" customFormat="1" ht="12.5">
      <c r="I880" s="139"/>
    </row>
    <row r="881" spans="9:9" s="26" customFormat="1" ht="12.5">
      <c r="I881" s="139"/>
    </row>
    <row r="882" spans="9:9" s="26" customFormat="1" ht="12.5">
      <c r="I882" s="139"/>
    </row>
    <row r="883" spans="9:9" s="26" customFormat="1" ht="12.5">
      <c r="I883" s="139"/>
    </row>
    <row r="884" spans="9:9" s="26" customFormat="1" ht="12.5">
      <c r="I884" s="139"/>
    </row>
    <row r="885" spans="9:9" s="26" customFormat="1" ht="12.5">
      <c r="I885" s="139"/>
    </row>
    <row r="886" spans="9:9" s="26" customFormat="1" ht="12.5">
      <c r="I886" s="139"/>
    </row>
    <row r="887" spans="9:9" s="26" customFormat="1" ht="12.5">
      <c r="I887" s="139"/>
    </row>
    <row r="888" spans="9:9" s="26" customFormat="1" ht="12.5">
      <c r="I888" s="139"/>
    </row>
    <row r="889" spans="9:9" s="26" customFormat="1" ht="12.5">
      <c r="I889" s="139"/>
    </row>
    <row r="890" spans="9:9" s="26" customFormat="1" ht="12.5">
      <c r="I890" s="139"/>
    </row>
    <row r="891" spans="9:9" s="26" customFormat="1" ht="12.5">
      <c r="I891" s="139"/>
    </row>
    <row r="892" spans="9:9" s="26" customFormat="1" ht="12.5">
      <c r="I892" s="139"/>
    </row>
    <row r="893" spans="9:9" s="26" customFormat="1" ht="12.5">
      <c r="I893" s="139"/>
    </row>
    <row r="894" spans="9:9" s="26" customFormat="1" ht="12.5">
      <c r="I894" s="139"/>
    </row>
    <row r="895" spans="9:9" s="26" customFormat="1" ht="12.5">
      <c r="I895" s="139"/>
    </row>
    <row r="896" spans="9:9" s="26" customFormat="1" ht="12.5">
      <c r="I896" s="139"/>
    </row>
    <row r="897" spans="9:9" s="26" customFormat="1" ht="12.5">
      <c r="I897" s="139"/>
    </row>
    <row r="898" spans="9:9" s="26" customFormat="1" ht="12.5">
      <c r="I898" s="139"/>
    </row>
    <row r="899" spans="9:9" s="26" customFormat="1" ht="12.5">
      <c r="I899" s="139"/>
    </row>
    <row r="900" spans="9:9" s="26" customFormat="1" ht="12.5">
      <c r="I900" s="139"/>
    </row>
    <row r="901" spans="9:9" s="26" customFormat="1" ht="12.5">
      <c r="I901" s="139"/>
    </row>
    <row r="902" spans="9:9" s="26" customFormat="1" ht="12.5">
      <c r="I902" s="139"/>
    </row>
    <row r="903" spans="9:9" s="26" customFormat="1" ht="12.5">
      <c r="I903" s="139"/>
    </row>
    <row r="904" spans="9:9" s="26" customFormat="1" ht="12.5">
      <c r="I904" s="139"/>
    </row>
    <row r="905" spans="9:9" s="26" customFormat="1" ht="12.5">
      <c r="I905" s="139"/>
    </row>
    <row r="906" spans="9:9" s="26" customFormat="1" ht="12.5">
      <c r="I906" s="139"/>
    </row>
    <row r="907" spans="9:9" s="26" customFormat="1" ht="12.5">
      <c r="I907" s="139"/>
    </row>
    <row r="908" spans="9:9" s="26" customFormat="1" ht="12.5">
      <c r="I908" s="139"/>
    </row>
    <row r="909" spans="9:9" s="26" customFormat="1" ht="12.5">
      <c r="I909" s="139"/>
    </row>
    <row r="910" spans="9:9" s="26" customFormat="1" ht="12.5">
      <c r="I910" s="139"/>
    </row>
    <row r="911" spans="9:9" s="26" customFormat="1" ht="12.5">
      <c r="I911" s="139"/>
    </row>
    <row r="912" spans="9:9" s="26" customFormat="1" ht="12.5">
      <c r="I912" s="139"/>
    </row>
    <row r="913" spans="9:9" s="26" customFormat="1" ht="12.5">
      <c r="I913" s="139"/>
    </row>
    <row r="914" spans="9:9" s="26" customFormat="1" ht="12.5">
      <c r="I914" s="139"/>
    </row>
    <row r="915" spans="9:9" s="26" customFormat="1" ht="12.5">
      <c r="I915" s="139"/>
    </row>
    <row r="916" spans="9:9" s="26" customFormat="1" ht="12.5">
      <c r="I916" s="139"/>
    </row>
    <row r="917" spans="9:9" s="26" customFormat="1" ht="12.5">
      <c r="I917" s="139"/>
    </row>
    <row r="918" spans="9:9" s="26" customFormat="1" ht="12.5">
      <c r="I918" s="139"/>
    </row>
    <row r="919" spans="9:9" s="26" customFormat="1" ht="12.5">
      <c r="I919" s="139"/>
    </row>
    <row r="920" spans="9:9" s="26" customFormat="1" ht="12.5">
      <c r="I920" s="139"/>
    </row>
    <row r="921" spans="9:9" s="26" customFormat="1" ht="12.5">
      <c r="I921" s="139"/>
    </row>
    <row r="922" spans="9:9" s="26" customFormat="1" ht="12.5">
      <c r="I922" s="139"/>
    </row>
    <row r="923" spans="9:9" s="26" customFormat="1" ht="12.5">
      <c r="I923" s="139"/>
    </row>
    <row r="924" spans="9:9" s="26" customFormat="1" ht="12.5">
      <c r="I924" s="139"/>
    </row>
    <row r="925" spans="9:9" s="26" customFormat="1" ht="12.5">
      <c r="I925" s="139"/>
    </row>
    <row r="926" spans="9:9" s="26" customFormat="1" ht="12.5">
      <c r="I926" s="139"/>
    </row>
    <row r="927" spans="9:9" s="26" customFormat="1" ht="12.5">
      <c r="I927" s="139"/>
    </row>
    <row r="928" spans="9:9" s="26" customFormat="1" ht="12.5">
      <c r="I928" s="139"/>
    </row>
    <row r="929" spans="2:9" s="26" customFormat="1" ht="12.5">
      <c r="I929" s="139"/>
    </row>
    <row r="930" spans="2:9" s="26" customFormat="1" ht="12.5">
      <c r="I930" s="139"/>
    </row>
    <row r="931" spans="2:9" s="26" customFormat="1" ht="12.5">
      <c r="I931" s="139"/>
    </row>
    <row r="932" spans="2:9" s="26" customFormat="1" ht="12.5">
      <c r="I932" s="139"/>
    </row>
    <row r="933" spans="2:9" s="26" customFormat="1" ht="12.5">
      <c r="I933" s="139"/>
    </row>
    <row r="934" spans="2:9">
      <c r="B934" s="6"/>
      <c r="C934" s="6"/>
      <c r="D934" s="6"/>
      <c r="E934" s="6"/>
      <c r="F934" s="6"/>
      <c r="G934" s="6"/>
      <c r="H934" s="6"/>
    </row>
    <row r="935" spans="2:9">
      <c r="B935" s="6"/>
      <c r="C935" s="6"/>
      <c r="D935" s="6"/>
      <c r="E935" s="6"/>
      <c r="F935" s="6"/>
      <c r="G935" s="6"/>
      <c r="H935" s="6"/>
    </row>
    <row r="936" spans="2:9">
      <c r="B936" s="6"/>
      <c r="C936" s="6"/>
      <c r="D936" s="6"/>
      <c r="E936" s="6"/>
      <c r="F936" s="6"/>
      <c r="G936" s="6"/>
      <c r="H936" s="6"/>
    </row>
    <row r="937" spans="2:9">
      <c r="B937" s="6"/>
      <c r="C937" s="6"/>
      <c r="D937" s="6"/>
      <c r="E937" s="6"/>
      <c r="F937" s="6"/>
      <c r="G937" s="6"/>
      <c r="H937" s="6"/>
    </row>
    <row r="938" spans="2:9">
      <c r="B938" s="6"/>
      <c r="C938" s="6"/>
      <c r="D938" s="6"/>
      <c r="E938" s="6"/>
      <c r="F938" s="6"/>
      <c r="G938" s="6"/>
      <c r="H938" s="6"/>
    </row>
    <row r="939" spans="2:9">
      <c r="B939" s="6"/>
      <c r="C939" s="6"/>
      <c r="D939" s="6"/>
      <c r="E939" s="6"/>
      <c r="F939" s="6"/>
      <c r="G939" s="6"/>
      <c r="H939" s="6"/>
    </row>
    <row r="940" spans="2:9">
      <c r="B940" s="6"/>
      <c r="C940" s="6"/>
      <c r="D940" s="6"/>
      <c r="E940" s="6"/>
      <c r="F940" s="6"/>
      <c r="G940" s="6"/>
      <c r="H940" s="6"/>
    </row>
    <row r="941" spans="2:9">
      <c r="B941" s="6"/>
      <c r="C941" s="6"/>
      <c r="D941" s="6"/>
      <c r="E941" s="6"/>
      <c r="F941" s="6"/>
      <c r="G941" s="6"/>
      <c r="H941" s="6"/>
    </row>
    <row r="942" spans="2:9">
      <c r="B942" s="6"/>
      <c r="C942" s="6"/>
      <c r="D942" s="6"/>
      <c r="E942" s="6"/>
      <c r="F942" s="6"/>
      <c r="G942" s="6"/>
      <c r="H942" s="6"/>
    </row>
    <row r="943" spans="2:9">
      <c r="B943" s="6"/>
      <c r="C943" s="6"/>
      <c r="D943" s="6"/>
      <c r="E943" s="6"/>
      <c r="F943" s="6"/>
      <c r="G943" s="6"/>
      <c r="H943" s="6"/>
    </row>
    <row r="944" spans="2:9">
      <c r="B944" s="6"/>
      <c r="C944" s="6"/>
      <c r="D944" s="6"/>
      <c r="E944" s="6"/>
      <c r="F944" s="6"/>
      <c r="G944" s="6"/>
      <c r="H944" s="6"/>
    </row>
    <row r="945" spans="2:8">
      <c r="B945" s="6"/>
      <c r="C945" s="6"/>
      <c r="D945" s="6"/>
      <c r="E945" s="6"/>
      <c r="F945" s="6"/>
      <c r="G945" s="6"/>
      <c r="H945" s="6"/>
    </row>
    <row r="946" spans="2:8">
      <c r="B946" s="6"/>
      <c r="C946" s="6"/>
      <c r="D946" s="6"/>
      <c r="E946" s="6"/>
      <c r="F946" s="6"/>
      <c r="G946" s="6"/>
      <c r="H946" s="6"/>
    </row>
    <row r="947" spans="2:8">
      <c r="B947" s="6"/>
      <c r="C947" s="6"/>
      <c r="D947" s="6"/>
      <c r="E947" s="6"/>
      <c r="F947" s="6"/>
      <c r="G947" s="6"/>
      <c r="H947" s="6"/>
    </row>
    <row r="948" spans="2:8">
      <c r="B948" s="6"/>
      <c r="C948" s="6"/>
      <c r="D948" s="6"/>
      <c r="E948" s="6"/>
      <c r="F948" s="6"/>
      <c r="G948" s="6"/>
      <c r="H948" s="6"/>
    </row>
    <row r="949" spans="2:8">
      <c r="B949" s="6"/>
      <c r="C949" s="6"/>
      <c r="D949" s="6"/>
      <c r="E949" s="6"/>
      <c r="F949" s="6"/>
      <c r="G949" s="6"/>
      <c r="H949" s="6"/>
    </row>
    <row r="950" spans="2:8">
      <c r="B950" s="6"/>
      <c r="C950" s="6"/>
      <c r="D950" s="6"/>
      <c r="E950" s="6"/>
      <c r="F950" s="6"/>
      <c r="G950" s="6"/>
      <c r="H950" s="6"/>
    </row>
    <row r="951" spans="2:8">
      <c r="B951" s="6"/>
      <c r="C951" s="6"/>
      <c r="D951" s="6"/>
      <c r="E951" s="6"/>
      <c r="F951" s="6"/>
      <c r="G951" s="6"/>
      <c r="H951" s="6"/>
    </row>
    <row r="952" spans="2:8">
      <c r="B952" s="6"/>
      <c r="C952" s="6"/>
      <c r="D952" s="6"/>
      <c r="E952" s="6"/>
      <c r="F952" s="6"/>
      <c r="G952" s="6"/>
      <c r="H952" s="6"/>
    </row>
    <row r="953" spans="2:8">
      <c r="B953" s="6"/>
      <c r="C953" s="6"/>
      <c r="D953" s="6"/>
      <c r="E953" s="6"/>
      <c r="F953" s="6"/>
      <c r="G953" s="6"/>
      <c r="H953" s="6"/>
    </row>
    <row r="954" spans="2:8">
      <c r="B954" s="6"/>
      <c r="C954" s="6"/>
      <c r="D954" s="6"/>
      <c r="E954" s="6"/>
      <c r="F954" s="6"/>
      <c r="G954" s="6"/>
      <c r="H954" s="6"/>
    </row>
    <row r="955" spans="2:8">
      <c r="B955" s="6"/>
      <c r="C955" s="6"/>
      <c r="D955" s="6"/>
      <c r="E955" s="6"/>
      <c r="F955" s="6"/>
      <c r="G955" s="6"/>
      <c r="H955" s="6"/>
    </row>
    <row r="956" spans="2:8">
      <c r="B956" s="6"/>
      <c r="C956" s="6"/>
      <c r="D956" s="6"/>
      <c r="E956" s="6"/>
      <c r="F956" s="6"/>
      <c r="G956" s="6"/>
      <c r="H956" s="6"/>
    </row>
    <row r="957" spans="2:8">
      <c r="B957" s="6"/>
      <c r="C957" s="6"/>
      <c r="D957" s="6"/>
      <c r="E957" s="6"/>
      <c r="F957" s="6"/>
      <c r="G957" s="6"/>
      <c r="H957" s="6"/>
    </row>
    <row r="958" spans="2:8">
      <c r="B958" s="6"/>
      <c r="C958" s="6"/>
      <c r="D958" s="6"/>
      <c r="E958" s="6"/>
      <c r="F958" s="6"/>
      <c r="G958" s="6"/>
      <c r="H958" s="6"/>
    </row>
    <row r="959" spans="2:8">
      <c r="B959" s="6"/>
      <c r="C959" s="6"/>
      <c r="D959" s="6"/>
      <c r="E959" s="6"/>
      <c r="F959" s="6"/>
      <c r="G959" s="6"/>
      <c r="H959" s="6"/>
    </row>
    <row r="960" spans="2:8">
      <c r="B960" s="6"/>
      <c r="C960" s="6"/>
      <c r="D960" s="6"/>
      <c r="E960" s="6"/>
      <c r="F960" s="6"/>
      <c r="G960" s="6"/>
      <c r="H960" s="6"/>
    </row>
    <row r="961" spans="2:8">
      <c r="B961" s="6"/>
      <c r="C961" s="6"/>
      <c r="D961" s="6"/>
      <c r="E961" s="6"/>
      <c r="F961" s="6"/>
      <c r="G961" s="6"/>
      <c r="H961" s="6"/>
    </row>
    <row r="962" spans="2:8">
      <c r="B962" s="6"/>
      <c r="C962" s="6"/>
      <c r="D962" s="6"/>
      <c r="E962" s="6"/>
      <c r="F962" s="6"/>
      <c r="G962" s="6"/>
      <c r="H962" s="6"/>
    </row>
    <row r="963" spans="2:8">
      <c r="B963" s="6"/>
      <c r="C963" s="6"/>
      <c r="D963" s="6"/>
      <c r="E963" s="6"/>
      <c r="F963" s="6"/>
      <c r="G963" s="6"/>
      <c r="H963" s="6"/>
    </row>
    <row r="964" spans="2:8">
      <c r="B964" s="6"/>
      <c r="C964" s="6"/>
      <c r="D964" s="6"/>
      <c r="E964" s="6"/>
      <c r="F964" s="6"/>
      <c r="G964" s="6"/>
      <c r="H964" s="6"/>
    </row>
    <row r="965" spans="2:8">
      <c r="B965" s="6"/>
      <c r="C965" s="6"/>
      <c r="D965" s="6"/>
      <c r="E965" s="6"/>
      <c r="F965" s="6"/>
      <c r="G965" s="6"/>
      <c r="H965" s="6"/>
    </row>
    <row r="966" spans="2:8">
      <c r="B966" s="6"/>
      <c r="C966" s="6"/>
      <c r="D966" s="6"/>
      <c r="E966" s="6"/>
      <c r="F966" s="6"/>
      <c r="G966" s="6"/>
      <c r="H966" s="6"/>
    </row>
    <row r="967" spans="2:8">
      <c r="B967" s="6"/>
      <c r="C967" s="6"/>
      <c r="D967" s="6"/>
      <c r="E967" s="6"/>
      <c r="F967" s="6"/>
      <c r="G967" s="6"/>
      <c r="H967" s="6"/>
    </row>
    <row r="968" spans="2:8">
      <c r="B968" s="6"/>
      <c r="C968" s="6"/>
      <c r="D968" s="6"/>
      <c r="E968" s="6"/>
      <c r="F968" s="6"/>
      <c r="G968" s="6"/>
      <c r="H968" s="6"/>
    </row>
    <row r="969" spans="2:8">
      <c r="B969" s="6"/>
      <c r="C969" s="6"/>
      <c r="D969" s="6"/>
      <c r="E969" s="6"/>
      <c r="F969" s="6"/>
      <c r="G969" s="6"/>
      <c r="H969" s="6"/>
    </row>
    <row r="970" spans="2:8">
      <c r="B970" s="6"/>
      <c r="C970" s="6"/>
      <c r="D970" s="6"/>
      <c r="E970" s="6"/>
      <c r="F970" s="6"/>
      <c r="G970" s="6"/>
      <c r="H970" s="6"/>
    </row>
    <row r="971" spans="2:8">
      <c r="B971" s="6"/>
      <c r="C971" s="6"/>
      <c r="D971" s="6"/>
      <c r="E971" s="6"/>
      <c r="F971" s="6"/>
      <c r="G971" s="6"/>
      <c r="H971" s="6"/>
    </row>
    <row r="972" spans="2:8">
      <c r="B972" s="6"/>
      <c r="C972" s="6"/>
      <c r="D972" s="6"/>
      <c r="E972" s="6"/>
      <c r="F972" s="6"/>
      <c r="G972" s="6"/>
      <c r="H972" s="6"/>
    </row>
    <row r="973" spans="2:8">
      <c r="B973" s="6"/>
      <c r="C973" s="6"/>
      <c r="D973" s="6"/>
      <c r="E973" s="6"/>
      <c r="F973" s="6"/>
      <c r="G973" s="6"/>
      <c r="H973" s="6"/>
    </row>
    <row r="974" spans="2:8">
      <c r="B974" s="6"/>
      <c r="C974" s="6"/>
      <c r="D974" s="6"/>
      <c r="E974" s="6"/>
      <c r="F974" s="6"/>
      <c r="G974" s="6"/>
      <c r="H974" s="6"/>
    </row>
    <row r="975" spans="2:8">
      <c r="B975" s="6"/>
      <c r="C975" s="6"/>
      <c r="D975" s="6"/>
      <c r="E975" s="6"/>
      <c r="F975" s="6"/>
      <c r="G975" s="6"/>
      <c r="H975" s="6"/>
    </row>
    <row r="976" spans="2:8">
      <c r="B976" s="6"/>
      <c r="C976" s="6"/>
      <c r="D976" s="6"/>
      <c r="E976" s="6"/>
      <c r="F976" s="6"/>
      <c r="G976" s="6"/>
      <c r="H976" s="6"/>
    </row>
    <row r="977" spans="2:8">
      <c r="B977" s="6"/>
      <c r="C977" s="6"/>
      <c r="D977" s="6"/>
      <c r="E977" s="6"/>
      <c r="F977" s="6"/>
      <c r="G977" s="6"/>
      <c r="H977" s="6"/>
    </row>
    <row r="978" spans="2:8">
      <c r="B978" s="6"/>
      <c r="C978" s="6"/>
      <c r="D978" s="6"/>
      <c r="E978" s="6"/>
      <c r="F978" s="6"/>
      <c r="G978" s="6"/>
      <c r="H978" s="6"/>
    </row>
    <row r="979" spans="2:8">
      <c r="B979" s="6"/>
      <c r="C979" s="6"/>
      <c r="D979" s="6"/>
      <c r="E979" s="6"/>
      <c r="F979" s="6"/>
      <c r="G979" s="6"/>
      <c r="H979" s="6"/>
    </row>
    <row r="980" spans="2:8">
      <c r="B980" s="6"/>
      <c r="C980" s="6"/>
      <c r="D980" s="6"/>
      <c r="E980" s="6"/>
      <c r="F980" s="6"/>
      <c r="G980" s="6"/>
      <c r="H980" s="6"/>
    </row>
    <row r="981" spans="2:8">
      <c r="B981" s="6"/>
      <c r="C981" s="6"/>
      <c r="D981" s="6"/>
      <c r="E981" s="6"/>
      <c r="F981" s="6"/>
      <c r="G981" s="6"/>
      <c r="H981" s="6"/>
    </row>
    <row r="982" spans="2:8">
      <c r="B982" s="6"/>
      <c r="C982" s="6"/>
      <c r="D982" s="6"/>
      <c r="E982" s="6"/>
      <c r="F982" s="6"/>
      <c r="G982" s="6"/>
      <c r="H982" s="6"/>
    </row>
    <row r="983" spans="2:8">
      <c r="B983" s="6"/>
      <c r="C983" s="6"/>
      <c r="D983" s="6"/>
      <c r="E983" s="6"/>
      <c r="F983" s="6"/>
      <c r="G983" s="6"/>
      <c r="H983" s="6"/>
    </row>
    <row r="984" spans="2:8">
      <c r="B984" s="6"/>
      <c r="C984" s="6"/>
      <c r="D984" s="6"/>
      <c r="E984" s="6"/>
      <c r="F984" s="6"/>
      <c r="G984" s="6"/>
      <c r="H984" s="6"/>
    </row>
    <row r="985" spans="2:8">
      <c r="B985" s="6"/>
      <c r="C985" s="6"/>
      <c r="D985" s="6"/>
      <c r="E985" s="6"/>
      <c r="F985" s="6"/>
      <c r="G985" s="6"/>
      <c r="H985" s="6"/>
    </row>
    <row r="986" spans="2:8">
      <c r="B986" s="6"/>
      <c r="C986" s="6"/>
      <c r="D986" s="6"/>
      <c r="E986" s="6"/>
      <c r="F986" s="6"/>
      <c r="G986" s="6"/>
      <c r="H986" s="6"/>
    </row>
    <row r="987" spans="2:8">
      <c r="B987" s="6"/>
      <c r="C987" s="6"/>
      <c r="D987" s="6"/>
      <c r="E987" s="6"/>
      <c r="F987" s="6"/>
      <c r="G987" s="6"/>
      <c r="H987" s="6"/>
    </row>
    <row r="988" spans="2:8">
      <c r="B988" s="6"/>
      <c r="C988" s="6"/>
      <c r="D988" s="6"/>
      <c r="E988" s="6"/>
      <c r="F988" s="6"/>
      <c r="G988" s="6"/>
      <c r="H988" s="6"/>
    </row>
    <row r="989" spans="2:8">
      <c r="B989" s="6"/>
      <c r="C989" s="6"/>
      <c r="D989" s="6"/>
      <c r="E989" s="6"/>
      <c r="F989" s="6"/>
      <c r="G989" s="6"/>
      <c r="H989" s="6"/>
    </row>
    <row r="990" spans="2:8">
      <c r="B990" s="6"/>
      <c r="C990" s="6"/>
      <c r="D990" s="6"/>
      <c r="E990" s="6"/>
      <c r="F990" s="6"/>
      <c r="G990" s="6"/>
      <c r="H990" s="6"/>
    </row>
    <row r="991" spans="2:8">
      <c r="B991" s="6"/>
      <c r="C991" s="6"/>
      <c r="D991" s="6"/>
      <c r="E991" s="6"/>
      <c r="F991" s="6"/>
      <c r="G991" s="6"/>
      <c r="H991" s="6"/>
    </row>
    <row r="992" spans="2:8">
      <c r="B992" s="6"/>
      <c r="C992" s="6"/>
      <c r="D992" s="6"/>
      <c r="E992" s="6"/>
      <c r="F992" s="6"/>
      <c r="G992" s="6"/>
      <c r="H992" s="6"/>
    </row>
    <row r="993" spans="2:8">
      <c r="B993" s="6"/>
      <c r="C993" s="6"/>
      <c r="D993" s="6"/>
      <c r="E993" s="6"/>
      <c r="F993" s="6"/>
      <c r="G993" s="6"/>
      <c r="H993" s="6"/>
    </row>
    <row r="994" spans="2:8">
      <c r="B994" s="6"/>
      <c r="C994" s="6"/>
      <c r="D994" s="6"/>
      <c r="E994" s="6"/>
      <c r="F994" s="6"/>
      <c r="G994" s="6"/>
      <c r="H994" s="6"/>
    </row>
    <row r="995" spans="2:8">
      <c r="B995" s="6"/>
      <c r="C995" s="6"/>
      <c r="D995" s="6"/>
      <c r="E995" s="6"/>
      <c r="F995" s="6"/>
      <c r="G995" s="6"/>
      <c r="H995" s="6"/>
    </row>
    <row r="996" spans="2:8">
      <c r="B996" s="6"/>
      <c r="C996" s="6"/>
      <c r="D996" s="6"/>
      <c r="E996" s="6"/>
      <c r="F996" s="6"/>
      <c r="G996" s="6"/>
      <c r="H996" s="6"/>
    </row>
    <row r="997" spans="2:8">
      <c r="B997" s="6"/>
      <c r="C997" s="6"/>
      <c r="D997" s="6"/>
      <c r="E997" s="6"/>
      <c r="F997" s="6"/>
      <c r="G997" s="6"/>
      <c r="H997" s="6"/>
    </row>
    <row r="998" spans="2:8">
      <c r="B998" s="6"/>
      <c r="C998" s="6"/>
      <c r="D998" s="6"/>
      <c r="E998" s="6"/>
      <c r="F998" s="6"/>
      <c r="G998" s="6"/>
      <c r="H998" s="6"/>
    </row>
    <row r="999" spans="2:8">
      <c r="B999" s="6"/>
      <c r="C999" s="6"/>
      <c r="D999" s="6"/>
      <c r="E999" s="6"/>
      <c r="F999" s="6"/>
      <c r="G999" s="6"/>
      <c r="H999" s="6"/>
    </row>
    <row r="1000" spans="2:8">
      <c r="B1000" s="6"/>
      <c r="C1000" s="6"/>
      <c r="D1000" s="6"/>
      <c r="E1000" s="6"/>
      <c r="F1000" s="6"/>
      <c r="G1000" s="6"/>
      <c r="H1000" s="6"/>
    </row>
    <row r="1001" spans="2:8">
      <c r="B1001" s="6"/>
      <c r="C1001" s="6"/>
      <c r="D1001" s="6"/>
      <c r="E1001" s="6"/>
      <c r="F1001" s="6"/>
      <c r="G1001" s="6"/>
      <c r="H1001" s="6"/>
    </row>
    <row r="1002" spans="2:8">
      <c r="B1002" s="6"/>
      <c r="C1002" s="6"/>
      <c r="D1002" s="6"/>
      <c r="E1002" s="6"/>
      <c r="F1002" s="6"/>
      <c r="G1002" s="6"/>
      <c r="H1002" s="6"/>
    </row>
    <row r="1003" spans="2:8">
      <c r="B1003" s="6"/>
      <c r="C1003" s="6"/>
      <c r="D1003" s="6"/>
      <c r="E1003" s="6"/>
      <c r="F1003" s="6"/>
      <c r="G1003" s="6"/>
      <c r="H1003" s="6"/>
    </row>
    <row r="1004" spans="2:8">
      <c r="B1004" s="6"/>
      <c r="C1004" s="6"/>
      <c r="D1004" s="6"/>
      <c r="E1004" s="6"/>
      <c r="F1004" s="6"/>
      <c r="G1004" s="6"/>
      <c r="H1004" s="6"/>
    </row>
    <row r="1005" spans="2:8">
      <c r="B1005" s="6"/>
      <c r="C1005" s="6"/>
      <c r="D1005" s="6"/>
      <c r="E1005" s="6"/>
      <c r="F1005" s="6"/>
      <c r="G1005" s="6"/>
      <c r="H1005" s="6"/>
    </row>
    <row r="1006" spans="2:8">
      <c r="B1006" s="6"/>
      <c r="C1006" s="6"/>
      <c r="D1006" s="6"/>
      <c r="E1006" s="6"/>
      <c r="F1006" s="6"/>
      <c r="G1006" s="6"/>
      <c r="H1006" s="6"/>
    </row>
    <row r="1007" spans="2:8">
      <c r="B1007" s="6"/>
      <c r="C1007" s="6"/>
      <c r="D1007" s="6"/>
      <c r="E1007" s="6"/>
      <c r="F1007" s="6"/>
      <c r="G1007" s="6"/>
      <c r="H1007" s="6"/>
    </row>
    <row r="1008" spans="2:8">
      <c r="B1008" s="6"/>
      <c r="C1008" s="6"/>
      <c r="D1008" s="6"/>
      <c r="E1008" s="6"/>
      <c r="F1008" s="6"/>
      <c r="G1008" s="6"/>
      <c r="H1008" s="6"/>
    </row>
    <row r="1009" spans="2:8">
      <c r="B1009" s="6"/>
      <c r="C1009" s="6"/>
      <c r="D1009" s="6"/>
      <c r="E1009" s="6"/>
      <c r="F1009" s="6"/>
      <c r="G1009" s="6"/>
      <c r="H1009" s="6"/>
    </row>
    <row r="1010" spans="2:8">
      <c r="B1010" s="6"/>
      <c r="C1010" s="6"/>
      <c r="D1010" s="6"/>
      <c r="E1010" s="6"/>
      <c r="F1010" s="6"/>
      <c r="G1010" s="6"/>
      <c r="H1010" s="6"/>
    </row>
    <row r="1011" spans="2:8">
      <c r="B1011" s="6"/>
      <c r="C1011" s="6"/>
      <c r="D1011" s="6"/>
      <c r="E1011" s="6"/>
      <c r="F1011" s="6"/>
      <c r="G1011" s="6"/>
      <c r="H1011" s="6"/>
    </row>
    <row r="1012" spans="2:8">
      <c r="B1012" s="6"/>
      <c r="C1012" s="6"/>
      <c r="D1012" s="6"/>
      <c r="E1012" s="6"/>
      <c r="F1012" s="6"/>
      <c r="G1012" s="6"/>
      <c r="H1012" s="6"/>
    </row>
    <row r="1013" spans="2:8">
      <c r="B1013" s="6"/>
      <c r="C1013" s="6"/>
      <c r="D1013" s="6"/>
      <c r="E1013" s="6"/>
      <c r="F1013" s="6"/>
      <c r="G1013" s="6"/>
      <c r="H1013" s="6"/>
    </row>
    <row r="1014" spans="2:8">
      <c r="B1014" s="6"/>
      <c r="C1014" s="6"/>
      <c r="D1014" s="6"/>
      <c r="E1014" s="6"/>
      <c r="F1014" s="6"/>
      <c r="G1014" s="6"/>
      <c r="H1014" s="6"/>
    </row>
    <row r="1015" spans="2:8">
      <c r="B1015" s="6"/>
      <c r="C1015" s="6"/>
      <c r="D1015" s="6"/>
      <c r="E1015" s="6"/>
      <c r="F1015" s="6"/>
      <c r="G1015" s="6"/>
      <c r="H1015" s="6"/>
    </row>
    <row r="1016" spans="2:8">
      <c r="B1016" s="6"/>
      <c r="C1016" s="6"/>
      <c r="D1016" s="6"/>
      <c r="E1016" s="6"/>
      <c r="F1016" s="6"/>
      <c r="G1016" s="6"/>
      <c r="H1016" s="6"/>
    </row>
    <row r="1017" spans="2:8">
      <c r="B1017" s="6"/>
      <c r="C1017" s="6"/>
      <c r="D1017" s="6"/>
      <c r="E1017" s="6"/>
      <c r="F1017" s="6"/>
      <c r="G1017" s="6"/>
      <c r="H1017" s="6"/>
    </row>
    <row r="1018" spans="2:8">
      <c r="B1018" s="6"/>
      <c r="C1018" s="6"/>
      <c r="D1018" s="6"/>
      <c r="E1018" s="6"/>
      <c r="F1018" s="6"/>
      <c r="G1018" s="6"/>
      <c r="H1018" s="6"/>
    </row>
    <row r="1019" spans="2:8">
      <c r="B1019" s="6"/>
      <c r="C1019" s="6"/>
      <c r="D1019" s="6"/>
      <c r="E1019" s="6"/>
      <c r="F1019" s="6"/>
      <c r="G1019" s="6"/>
      <c r="H1019" s="6"/>
    </row>
    <row r="1020" spans="2:8">
      <c r="B1020" s="6"/>
      <c r="C1020" s="6"/>
      <c r="D1020" s="6"/>
      <c r="E1020" s="6"/>
      <c r="F1020" s="6"/>
      <c r="G1020" s="6"/>
      <c r="H1020" s="6"/>
    </row>
    <row r="1021" spans="2:8">
      <c r="B1021" s="6"/>
      <c r="C1021" s="6"/>
      <c r="D1021" s="6"/>
      <c r="E1021" s="6"/>
      <c r="F1021" s="6"/>
      <c r="G1021" s="6"/>
      <c r="H1021" s="6"/>
    </row>
    <row r="1022" spans="2:8">
      <c r="B1022" s="6"/>
      <c r="C1022" s="6"/>
      <c r="D1022" s="6"/>
      <c r="E1022" s="6"/>
      <c r="F1022" s="6"/>
      <c r="G1022" s="6"/>
      <c r="H1022" s="6"/>
    </row>
    <row r="1023" spans="2:8">
      <c r="B1023" s="6"/>
      <c r="C1023" s="6"/>
      <c r="D1023" s="6"/>
      <c r="E1023" s="6"/>
      <c r="F1023" s="6"/>
      <c r="G1023" s="6"/>
      <c r="H1023" s="6"/>
    </row>
    <row r="1024" spans="2:8">
      <c r="B1024" s="6"/>
      <c r="C1024" s="6"/>
      <c r="D1024" s="6"/>
      <c r="E1024" s="6"/>
      <c r="F1024" s="6"/>
      <c r="G1024" s="6"/>
      <c r="H1024" s="6"/>
    </row>
    <row r="1025" spans="2:8">
      <c r="B1025" s="6"/>
      <c r="C1025" s="6"/>
      <c r="D1025" s="6"/>
      <c r="E1025" s="6"/>
      <c r="F1025" s="6"/>
      <c r="G1025" s="6"/>
      <c r="H1025" s="6"/>
    </row>
    <row r="1026" spans="2:8">
      <c r="B1026" s="6"/>
      <c r="C1026" s="6"/>
      <c r="D1026" s="6"/>
      <c r="E1026" s="6"/>
      <c r="F1026" s="6"/>
      <c r="G1026" s="6"/>
      <c r="H1026" s="6"/>
    </row>
    <row r="1027" spans="2:8">
      <c r="B1027" s="6"/>
      <c r="C1027" s="6"/>
      <c r="D1027" s="6"/>
      <c r="E1027" s="6"/>
      <c r="F1027" s="6"/>
      <c r="G1027" s="6"/>
      <c r="H1027" s="6"/>
    </row>
    <row r="1028" spans="2:8">
      <c r="B1028" s="6"/>
      <c r="C1028" s="6"/>
      <c r="D1028" s="6"/>
      <c r="E1028" s="6"/>
      <c r="F1028" s="6"/>
      <c r="G1028" s="6"/>
      <c r="H1028" s="6"/>
    </row>
    <row r="1029" spans="2:8">
      <c r="B1029" s="6"/>
      <c r="C1029" s="6"/>
      <c r="D1029" s="6"/>
      <c r="E1029" s="6"/>
      <c r="F1029" s="6"/>
      <c r="G1029" s="6"/>
      <c r="H1029" s="6"/>
    </row>
    <row r="1030" spans="2:8">
      <c r="B1030" s="6"/>
      <c r="C1030" s="6"/>
      <c r="D1030" s="6"/>
      <c r="E1030" s="6"/>
      <c r="F1030" s="6"/>
      <c r="G1030" s="6"/>
      <c r="H1030" s="6"/>
    </row>
    <row r="1031" spans="2:8">
      <c r="B1031" s="6"/>
      <c r="C1031" s="6"/>
      <c r="D1031" s="6"/>
      <c r="E1031" s="6"/>
      <c r="F1031" s="6"/>
      <c r="G1031" s="6"/>
      <c r="H1031" s="6"/>
    </row>
    <row r="1032" spans="2:8">
      <c r="B1032" s="6"/>
      <c r="C1032" s="6"/>
      <c r="D1032" s="6"/>
      <c r="E1032" s="6"/>
      <c r="F1032" s="6"/>
      <c r="G1032" s="6"/>
      <c r="H1032" s="6"/>
    </row>
    <row r="1033" spans="2:8">
      <c r="B1033" s="6"/>
      <c r="C1033" s="6"/>
      <c r="D1033" s="6"/>
      <c r="E1033" s="6"/>
      <c r="F1033" s="6"/>
      <c r="G1033" s="6"/>
      <c r="H1033" s="6"/>
    </row>
    <row r="1034" spans="2:8">
      <c r="B1034" s="6"/>
      <c r="C1034" s="6"/>
      <c r="D1034" s="6"/>
      <c r="E1034" s="6"/>
      <c r="F1034" s="6"/>
      <c r="G1034" s="6"/>
      <c r="H1034" s="6"/>
    </row>
    <row r="1035" spans="2:8">
      <c r="B1035" s="6"/>
      <c r="C1035" s="6"/>
      <c r="D1035" s="6"/>
      <c r="E1035" s="6"/>
      <c r="F1035" s="6"/>
      <c r="G1035" s="6"/>
      <c r="H1035" s="6"/>
    </row>
    <row r="1036" spans="2:8">
      <c r="B1036" s="6"/>
      <c r="C1036" s="6"/>
      <c r="D1036" s="6"/>
      <c r="E1036" s="6"/>
      <c r="F1036" s="6"/>
      <c r="G1036" s="6"/>
      <c r="H1036" s="6"/>
    </row>
    <row r="1037" spans="2:8">
      <c r="B1037" s="6"/>
      <c r="C1037" s="6"/>
      <c r="D1037" s="6"/>
      <c r="E1037" s="6"/>
      <c r="F1037" s="6"/>
      <c r="G1037" s="6"/>
      <c r="H1037" s="6"/>
    </row>
    <row r="1038" spans="2:8">
      <c r="B1038" s="6"/>
      <c r="C1038" s="6"/>
      <c r="D1038" s="6"/>
      <c r="E1038" s="6"/>
      <c r="F1038" s="6"/>
      <c r="G1038" s="6"/>
      <c r="H1038" s="6"/>
    </row>
    <row r="1039" spans="2:8">
      <c r="B1039" s="6"/>
      <c r="C1039" s="6"/>
      <c r="D1039" s="6"/>
      <c r="E1039" s="6"/>
      <c r="F1039" s="6"/>
      <c r="G1039" s="6"/>
      <c r="H1039" s="6"/>
    </row>
    <row r="1040" spans="2:8">
      <c r="B1040" s="6"/>
      <c r="C1040" s="6"/>
      <c r="D1040" s="6"/>
      <c r="E1040" s="6"/>
      <c r="F1040" s="6"/>
      <c r="G1040" s="6"/>
      <c r="H1040" s="6"/>
    </row>
    <row r="1041" spans="2:8">
      <c r="B1041" s="6"/>
      <c r="C1041" s="6"/>
      <c r="D1041" s="6"/>
      <c r="E1041" s="6"/>
      <c r="F1041" s="6"/>
      <c r="G1041" s="6"/>
      <c r="H1041" s="6"/>
    </row>
    <row r="1042" spans="2:8">
      <c r="B1042" s="6"/>
      <c r="C1042" s="6"/>
      <c r="D1042" s="6"/>
      <c r="E1042" s="6"/>
      <c r="F1042" s="6"/>
      <c r="G1042" s="6"/>
      <c r="H1042" s="6"/>
    </row>
    <row r="1043" spans="2:8">
      <c r="B1043" s="6"/>
      <c r="C1043" s="6"/>
      <c r="D1043" s="6"/>
      <c r="E1043" s="6"/>
      <c r="F1043" s="6"/>
      <c r="G1043" s="6"/>
      <c r="H1043" s="6"/>
    </row>
    <row r="1044" spans="2:8">
      <c r="B1044" s="6"/>
      <c r="C1044" s="6"/>
      <c r="D1044" s="6"/>
      <c r="E1044" s="6"/>
      <c r="F1044" s="6"/>
      <c r="G1044" s="6"/>
      <c r="H1044" s="6"/>
    </row>
    <row r="1045" spans="2:8">
      <c r="B1045" s="6"/>
      <c r="C1045" s="6"/>
      <c r="D1045" s="6"/>
      <c r="E1045" s="6"/>
      <c r="F1045" s="6"/>
      <c r="G1045" s="6"/>
      <c r="H1045" s="6"/>
    </row>
    <row r="1046" spans="2:8">
      <c r="B1046" s="6"/>
      <c r="C1046" s="6"/>
      <c r="D1046" s="6"/>
      <c r="E1046" s="6"/>
      <c r="F1046" s="6"/>
      <c r="G1046" s="6"/>
      <c r="H1046" s="6"/>
    </row>
    <row r="1047" spans="2:8">
      <c r="B1047" s="6"/>
      <c r="C1047" s="6"/>
      <c r="D1047" s="6"/>
      <c r="E1047" s="6"/>
      <c r="F1047" s="6"/>
      <c r="G1047" s="6"/>
      <c r="H1047" s="6"/>
    </row>
    <row r="1048" spans="2:8">
      <c r="B1048" s="6"/>
      <c r="C1048" s="6"/>
      <c r="D1048" s="6"/>
      <c r="E1048" s="6"/>
      <c r="F1048" s="6"/>
      <c r="G1048" s="6"/>
      <c r="H1048" s="6"/>
    </row>
    <row r="1049" spans="2:8">
      <c r="B1049" s="6"/>
      <c r="C1049" s="6"/>
      <c r="D1049" s="6"/>
      <c r="E1049" s="6"/>
      <c r="F1049" s="6"/>
      <c r="G1049" s="6"/>
      <c r="H1049" s="6"/>
    </row>
    <row r="1050" spans="2:8">
      <c r="B1050" s="6"/>
      <c r="C1050" s="6"/>
      <c r="D1050" s="6"/>
      <c r="E1050" s="6"/>
      <c r="F1050" s="6"/>
      <c r="G1050" s="6"/>
      <c r="H1050" s="6"/>
    </row>
    <row r="1051" spans="2:8">
      <c r="B1051" s="6"/>
      <c r="C1051" s="6"/>
      <c r="D1051" s="6"/>
      <c r="E1051" s="6"/>
      <c r="F1051" s="6"/>
      <c r="G1051" s="6"/>
      <c r="H1051" s="6"/>
    </row>
    <row r="1052" spans="2:8">
      <c r="B1052" s="6"/>
      <c r="C1052" s="6"/>
      <c r="D1052" s="6"/>
      <c r="E1052" s="6"/>
      <c r="F1052" s="6"/>
      <c r="G1052" s="6"/>
      <c r="H1052" s="6"/>
    </row>
    <row r="1053" spans="2:8">
      <c r="B1053" s="6"/>
      <c r="C1053" s="6"/>
      <c r="D1053" s="6"/>
      <c r="E1053" s="6"/>
      <c r="F1053" s="6"/>
      <c r="G1053" s="6"/>
      <c r="H1053" s="6"/>
    </row>
    <row r="1054" spans="2:8">
      <c r="B1054" s="6"/>
      <c r="C1054" s="6"/>
      <c r="D1054" s="6"/>
      <c r="E1054" s="6"/>
      <c r="F1054" s="6"/>
      <c r="G1054" s="6"/>
      <c r="H1054" s="6"/>
    </row>
    <row r="1055" spans="2:8">
      <c r="B1055" s="6"/>
      <c r="C1055" s="6"/>
      <c r="D1055" s="6"/>
      <c r="E1055" s="6"/>
      <c r="F1055" s="6"/>
      <c r="G1055" s="6"/>
      <c r="H1055" s="6"/>
    </row>
    <row r="1056" spans="2:8">
      <c r="B1056" s="6"/>
      <c r="C1056" s="6"/>
      <c r="D1056" s="6"/>
      <c r="E1056" s="6"/>
      <c r="F1056" s="6"/>
      <c r="G1056" s="6"/>
      <c r="H1056" s="6"/>
    </row>
    <row r="1057" spans="2:8">
      <c r="B1057" s="6"/>
      <c r="C1057" s="6"/>
      <c r="D1057" s="6"/>
      <c r="E1057" s="6"/>
      <c r="F1057" s="6"/>
      <c r="G1057" s="6"/>
      <c r="H1057" s="6"/>
    </row>
    <row r="1058" spans="2:8">
      <c r="B1058" s="6"/>
      <c r="C1058" s="6"/>
      <c r="D1058" s="6"/>
      <c r="E1058" s="6"/>
      <c r="F1058" s="6"/>
      <c r="G1058" s="6"/>
      <c r="H1058" s="6"/>
    </row>
    <row r="1059" spans="2:8">
      <c r="B1059" s="6"/>
      <c r="C1059" s="6"/>
      <c r="D1059" s="6"/>
      <c r="E1059" s="6"/>
      <c r="F1059" s="6"/>
      <c r="G1059" s="6"/>
      <c r="H1059" s="6"/>
    </row>
    <row r="1060" spans="2:8">
      <c r="B1060" s="6"/>
      <c r="C1060" s="6"/>
      <c r="D1060" s="6"/>
      <c r="E1060" s="6"/>
      <c r="F1060" s="6"/>
      <c r="G1060" s="6"/>
      <c r="H1060" s="6"/>
    </row>
    <row r="1061" spans="2:8">
      <c r="B1061" s="6"/>
      <c r="C1061" s="6"/>
      <c r="D1061" s="6"/>
      <c r="E1061" s="6"/>
      <c r="F1061" s="6"/>
      <c r="G1061" s="6"/>
      <c r="H1061" s="6"/>
    </row>
    <row r="1062" spans="2:8">
      <c r="B1062" s="6"/>
      <c r="C1062" s="6"/>
      <c r="D1062" s="6"/>
      <c r="E1062" s="6"/>
      <c r="F1062" s="6"/>
      <c r="G1062" s="6"/>
      <c r="H1062" s="6"/>
    </row>
    <row r="1063" spans="2:8">
      <c r="B1063" s="6"/>
      <c r="C1063" s="6"/>
      <c r="D1063" s="6"/>
      <c r="E1063" s="6"/>
      <c r="F1063" s="6"/>
      <c r="G1063" s="6"/>
      <c r="H1063" s="6"/>
    </row>
    <row r="1064" spans="2:8">
      <c r="B1064" s="6"/>
      <c r="C1064" s="6"/>
      <c r="D1064" s="6"/>
      <c r="E1064" s="6"/>
      <c r="F1064" s="6"/>
      <c r="G1064" s="6"/>
      <c r="H1064" s="6"/>
    </row>
    <row r="1065" spans="2:8">
      <c r="B1065" s="6"/>
      <c r="C1065" s="6"/>
      <c r="D1065" s="6"/>
      <c r="E1065" s="6"/>
      <c r="F1065" s="6"/>
      <c r="G1065" s="6"/>
      <c r="H1065" s="6"/>
    </row>
    <row r="1066" spans="2:8">
      <c r="B1066" s="6"/>
      <c r="C1066" s="6"/>
      <c r="D1066" s="6"/>
      <c r="E1066" s="6"/>
      <c r="F1066" s="6"/>
      <c r="G1066" s="6"/>
      <c r="H1066" s="6"/>
    </row>
    <row r="1067" spans="2:8">
      <c r="B1067" s="6"/>
      <c r="C1067" s="6"/>
      <c r="D1067" s="6"/>
      <c r="E1067" s="6"/>
      <c r="F1067" s="6"/>
      <c r="G1067" s="6"/>
      <c r="H1067" s="6"/>
    </row>
    <row r="1068" spans="2:8">
      <c r="B1068" s="6"/>
      <c r="C1068" s="6"/>
      <c r="D1068" s="6"/>
      <c r="E1068" s="6"/>
      <c r="F1068" s="6"/>
      <c r="G1068" s="6"/>
      <c r="H1068" s="6"/>
    </row>
    <row r="1069" spans="2:8">
      <c r="B1069" s="6"/>
      <c r="C1069" s="6"/>
      <c r="D1069" s="6"/>
      <c r="E1069" s="6"/>
      <c r="F1069" s="6"/>
      <c r="G1069" s="6"/>
      <c r="H1069" s="6"/>
    </row>
    <row r="1070" spans="2:8">
      <c r="B1070" s="6"/>
      <c r="C1070" s="6"/>
      <c r="D1070" s="6"/>
      <c r="E1070" s="6"/>
      <c r="F1070" s="6"/>
      <c r="G1070" s="6"/>
      <c r="H1070" s="6"/>
    </row>
    <row r="1071" spans="2:8">
      <c r="B1071" s="6"/>
      <c r="C1071" s="6"/>
      <c r="D1071" s="6"/>
      <c r="E1071" s="6"/>
      <c r="F1071" s="6"/>
      <c r="G1071" s="6"/>
      <c r="H1071" s="6"/>
    </row>
    <row r="1072" spans="2:8">
      <c r="B1072" s="6"/>
      <c r="C1072" s="6"/>
      <c r="D1072" s="6"/>
      <c r="E1072" s="6"/>
      <c r="F1072" s="6"/>
      <c r="G1072" s="6"/>
      <c r="H1072" s="6"/>
    </row>
    <row r="1073" spans="2:8">
      <c r="B1073" s="6"/>
      <c r="C1073" s="6"/>
      <c r="D1073" s="6"/>
      <c r="E1073" s="6"/>
      <c r="F1073" s="6"/>
      <c r="G1073" s="6"/>
      <c r="H1073" s="6"/>
    </row>
    <row r="1074" spans="2:8">
      <c r="B1074" s="6"/>
      <c r="C1074" s="6"/>
      <c r="D1074" s="6"/>
      <c r="E1074" s="6"/>
      <c r="F1074" s="6"/>
      <c r="G1074" s="6"/>
      <c r="H1074" s="6"/>
    </row>
    <row r="1075" spans="2:8">
      <c r="B1075" s="6"/>
      <c r="C1075" s="6"/>
      <c r="D1075" s="6"/>
      <c r="E1075" s="6"/>
      <c r="F1075" s="6"/>
      <c r="G1075" s="6"/>
      <c r="H1075" s="6"/>
    </row>
    <row r="1076" spans="2:8">
      <c r="B1076" s="6"/>
      <c r="C1076" s="6"/>
      <c r="D1076" s="6"/>
      <c r="E1076" s="6"/>
      <c r="F1076" s="6"/>
      <c r="G1076" s="6"/>
      <c r="H1076" s="6"/>
    </row>
    <row r="1077" spans="2:8">
      <c r="B1077" s="6"/>
      <c r="C1077" s="6"/>
      <c r="D1077" s="6"/>
      <c r="E1077" s="6"/>
      <c r="F1077" s="6"/>
      <c r="G1077" s="6"/>
      <c r="H1077" s="6"/>
    </row>
    <row r="1078" spans="2:8">
      <c r="B1078" s="6"/>
      <c r="C1078" s="6"/>
      <c r="D1078" s="6"/>
      <c r="E1078" s="6"/>
      <c r="F1078" s="6"/>
      <c r="G1078" s="6"/>
      <c r="H1078" s="6"/>
    </row>
    <row r="1079" spans="2:8">
      <c r="B1079" s="6"/>
      <c r="C1079" s="6"/>
      <c r="D1079" s="6"/>
      <c r="E1079" s="6"/>
      <c r="F1079" s="6"/>
      <c r="G1079" s="6"/>
      <c r="H1079" s="6"/>
    </row>
    <row r="1080" spans="2:8">
      <c r="B1080" s="6"/>
      <c r="C1080" s="6"/>
      <c r="D1080" s="6"/>
      <c r="E1080" s="6"/>
      <c r="F1080" s="6"/>
      <c r="G1080" s="6"/>
      <c r="H1080" s="6"/>
    </row>
    <row r="1081" spans="2:8">
      <c r="B1081" s="6"/>
      <c r="C1081" s="6"/>
      <c r="D1081" s="6"/>
      <c r="E1081" s="6"/>
      <c r="F1081" s="6"/>
      <c r="G1081" s="6"/>
      <c r="H1081" s="6"/>
    </row>
    <row r="1082" spans="2:8">
      <c r="B1082" s="6"/>
      <c r="C1082" s="6"/>
      <c r="D1082" s="6"/>
      <c r="E1082" s="6"/>
      <c r="F1082" s="6"/>
      <c r="G1082" s="6"/>
      <c r="H1082" s="6"/>
    </row>
    <row r="1083" spans="2:8">
      <c r="B1083" s="6"/>
      <c r="C1083" s="6"/>
      <c r="D1083" s="6"/>
      <c r="E1083" s="6"/>
      <c r="F1083" s="6"/>
      <c r="G1083" s="6"/>
      <c r="H1083" s="6"/>
    </row>
    <row r="1084" spans="2:8">
      <c r="B1084" s="6"/>
      <c r="C1084" s="6"/>
      <c r="D1084" s="6"/>
      <c r="E1084" s="6"/>
      <c r="F1084" s="6"/>
      <c r="G1084" s="6"/>
      <c r="H1084" s="6"/>
    </row>
    <row r="1085" spans="2:8">
      <c r="B1085" s="6"/>
      <c r="C1085" s="6"/>
      <c r="D1085" s="6"/>
      <c r="E1085" s="6"/>
      <c r="F1085" s="6"/>
      <c r="G1085" s="6"/>
      <c r="H1085" s="6"/>
    </row>
    <row r="1086" spans="2:8">
      <c r="B1086" s="6"/>
      <c r="C1086" s="6"/>
      <c r="D1086" s="6"/>
      <c r="E1086" s="6"/>
      <c r="F1086" s="6"/>
      <c r="G1086" s="6"/>
      <c r="H1086" s="6"/>
    </row>
    <row r="1087" spans="2:8">
      <c r="B1087" s="6"/>
      <c r="C1087" s="6"/>
      <c r="D1087" s="6"/>
      <c r="E1087" s="6"/>
      <c r="F1087" s="6"/>
      <c r="G1087" s="6"/>
      <c r="H1087" s="6"/>
    </row>
    <row r="1088" spans="2:8">
      <c r="B1088" s="6"/>
      <c r="C1088" s="6"/>
      <c r="D1088" s="6"/>
      <c r="E1088" s="6"/>
      <c r="F1088" s="6"/>
      <c r="G1088" s="6"/>
      <c r="H1088" s="6"/>
    </row>
    <row r="1089" spans="2:8">
      <c r="B1089" s="6"/>
      <c r="C1089" s="6"/>
      <c r="D1089" s="6"/>
      <c r="E1089" s="6"/>
      <c r="F1089" s="6"/>
      <c r="G1089" s="6"/>
      <c r="H1089" s="6"/>
    </row>
    <row r="1090" spans="2:8">
      <c r="B1090" s="6"/>
      <c r="C1090" s="6"/>
      <c r="D1090" s="6"/>
      <c r="E1090" s="6"/>
      <c r="F1090" s="6"/>
      <c r="G1090" s="6"/>
      <c r="H1090" s="6"/>
    </row>
    <row r="1091" spans="2:8">
      <c r="B1091" s="6"/>
      <c r="C1091" s="6"/>
      <c r="D1091" s="6"/>
      <c r="E1091" s="6"/>
      <c r="F1091" s="6"/>
      <c r="G1091" s="6"/>
      <c r="H1091" s="6"/>
    </row>
    <row r="1092" spans="2:8">
      <c r="B1092" s="6"/>
      <c r="C1092" s="6"/>
      <c r="D1092" s="6"/>
      <c r="E1092" s="6"/>
      <c r="F1092" s="6"/>
      <c r="G1092" s="6"/>
      <c r="H1092" s="6"/>
    </row>
    <row r="1093" spans="2:8">
      <c r="B1093" s="6"/>
      <c r="C1093" s="6"/>
      <c r="D1093" s="6"/>
      <c r="E1093" s="6"/>
      <c r="F1093" s="6"/>
      <c r="G1093" s="6"/>
      <c r="H1093" s="6"/>
    </row>
    <row r="1094" spans="2:8">
      <c r="B1094" s="6"/>
      <c r="C1094" s="6"/>
      <c r="D1094" s="6"/>
      <c r="E1094" s="6"/>
      <c r="F1094" s="6"/>
      <c r="G1094" s="6"/>
      <c r="H1094" s="6"/>
    </row>
    <row r="1095" spans="2:8">
      <c r="B1095" s="6"/>
      <c r="C1095" s="6"/>
      <c r="D1095" s="6"/>
      <c r="E1095" s="6"/>
      <c r="F1095" s="6"/>
      <c r="G1095" s="6"/>
      <c r="H1095" s="6"/>
    </row>
    <row r="1096" spans="2:8">
      <c r="B1096" s="6"/>
      <c r="C1096" s="6"/>
      <c r="D1096" s="6"/>
      <c r="E1096" s="6"/>
      <c r="F1096" s="6"/>
      <c r="G1096" s="6"/>
      <c r="H1096" s="6"/>
    </row>
    <row r="1097" spans="2:8">
      <c r="B1097" s="6"/>
      <c r="C1097" s="6"/>
      <c r="D1097" s="6"/>
      <c r="E1097" s="6"/>
      <c r="F1097" s="6"/>
      <c r="G1097" s="6"/>
      <c r="H1097" s="6"/>
    </row>
    <row r="1098" spans="2:8">
      <c r="B1098" s="6"/>
      <c r="C1098" s="6"/>
      <c r="D1098" s="6"/>
      <c r="E1098" s="6"/>
      <c r="F1098" s="6"/>
      <c r="G1098" s="6"/>
      <c r="H1098" s="6"/>
    </row>
    <row r="1099" spans="2:8">
      <c r="B1099" s="6"/>
      <c r="C1099" s="6"/>
      <c r="D1099" s="6"/>
      <c r="E1099" s="6"/>
      <c r="F1099" s="6"/>
      <c r="G1099" s="6"/>
      <c r="H1099" s="6"/>
    </row>
    <row r="1100" spans="2:8">
      <c r="B1100" s="6"/>
      <c r="C1100" s="6"/>
      <c r="D1100" s="6"/>
      <c r="E1100" s="6"/>
      <c r="F1100" s="6"/>
      <c r="G1100" s="6"/>
      <c r="H1100" s="6"/>
    </row>
    <row r="1101" spans="2:8">
      <c r="B1101" s="6"/>
      <c r="C1101" s="6"/>
      <c r="D1101" s="6"/>
      <c r="E1101" s="6"/>
      <c r="F1101" s="6"/>
      <c r="G1101" s="6"/>
      <c r="H1101" s="6"/>
    </row>
    <row r="1102" spans="2:8">
      <c r="B1102" s="6"/>
      <c r="C1102" s="6"/>
      <c r="D1102" s="6"/>
      <c r="E1102" s="6"/>
      <c r="F1102" s="6"/>
      <c r="G1102" s="6"/>
      <c r="H1102" s="6"/>
    </row>
    <row r="1103" spans="2:8">
      <c r="B1103" s="6"/>
      <c r="C1103" s="6"/>
      <c r="D1103" s="6"/>
      <c r="E1103" s="6"/>
      <c r="F1103" s="6"/>
      <c r="G1103" s="6"/>
      <c r="H1103" s="6"/>
    </row>
    <row r="1104" spans="2:8">
      <c r="B1104" s="6"/>
      <c r="C1104" s="6"/>
      <c r="D1104" s="6"/>
      <c r="E1104" s="6"/>
      <c r="F1104" s="6"/>
      <c r="G1104" s="6"/>
      <c r="H1104" s="6"/>
    </row>
    <row r="1105" spans="2:8">
      <c r="B1105" s="6"/>
      <c r="C1105" s="6"/>
      <c r="D1105" s="6"/>
      <c r="E1105" s="6"/>
      <c r="F1105" s="6"/>
      <c r="G1105" s="6"/>
      <c r="H1105" s="6"/>
    </row>
    <row r="1106" spans="2:8">
      <c r="B1106" s="6"/>
      <c r="C1106" s="6"/>
      <c r="D1106" s="6"/>
      <c r="E1106" s="6"/>
      <c r="F1106" s="6"/>
      <c r="G1106" s="6"/>
      <c r="H1106" s="6"/>
    </row>
    <row r="1107" spans="2:8">
      <c r="B1107" s="6"/>
      <c r="C1107" s="6"/>
      <c r="D1107" s="6"/>
      <c r="E1107" s="6"/>
      <c r="F1107" s="6"/>
      <c r="G1107" s="6"/>
      <c r="H1107" s="6"/>
    </row>
    <row r="1108" spans="2:8">
      <c r="B1108" s="6"/>
      <c r="C1108" s="6"/>
      <c r="D1108" s="6"/>
      <c r="E1108" s="6"/>
      <c r="F1108" s="6"/>
      <c r="G1108" s="6"/>
      <c r="H1108" s="6"/>
    </row>
    <row r="1109" spans="2:8">
      <c r="B1109" s="6"/>
      <c r="C1109" s="6"/>
      <c r="D1109" s="6"/>
      <c r="E1109" s="6"/>
      <c r="F1109" s="6"/>
      <c r="G1109" s="6"/>
      <c r="H1109" s="6"/>
    </row>
    <row r="1110" spans="2:8">
      <c r="B1110" s="6"/>
      <c r="C1110" s="6"/>
      <c r="D1110" s="6"/>
      <c r="E1110" s="6"/>
      <c r="F1110" s="6"/>
      <c r="G1110" s="6"/>
      <c r="H1110" s="6"/>
    </row>
    <row r="1111" spans="2:8">
      <c r="B1111" s="6"/>
      <c r="C1111" s="6"/>
      <c r="D1111" s="6"/>
      <c r="E1111" s="6"/>
      <c r="F1111" s="6"/>
      <c r="G1111" s="6"/>
      <c r="H1111" s="6"/>
    </row>
    <row r="1112" spans="2:8">
      <c r="B1112" s="6"/>
      <c r="C1112" s="6"/>
      <c r="D1112" s="6"/>
      <c r="E1112" s="6"/>
      <c r="F1112" s="6"/>
      <c r="G1112" s="6"/>
      <c r="H1112" s="6"/>
    </row>
    <row r="1113" spans="2:8">
      <c r="B1113" s="6"/>
      <c r="C1113" s="6"/>
      <c r="D1113" s="6"/>
      <c r="E1113" s="6"/>
      <c r="F1113" s="6"/>
      <c r="G1113" s="6"/>
      <c r="H1113" s="6"/>
    </row>
    <row r="1114" spans="2:8">
      <c r="B1114" s="6"/>
      <c r="C1114" s="6"/>
      <c r="D1114" s="6"/>
      <c r="E1114" s="6"/>
      <c r="F1114" s="6"/>
      <c r="G1114" s="6"/>
      <c r="H1114" s="6"/>
    </row>
    <row r="1115" spans="2:8">
      <c r="B1115" s="6"/>
      <c r="C1115" s="6"/>
      <c r="D1115" s="6"/>
      <c r="E1115" s="6"/>
      <c r="F1115" s="6"/>
      <c r="G1115" s="6"/>
      <c r="H1115" s="6"/>
    </row>
    <row r="1116" spans="2:8">
      <c r="B1116" s="6"/>
      <c r="C1116" s="6"/>
      <c r="D1116" s="6"/>
      <c r="E1116" s="6"/>
      <c r="F1116" s="6"/>
      <c r="G1116" s="6"/>
      <c r="H1116" s="6"/>
    </row>
    <row r="1117" spans="2:8">
      <c r="B1117" s="6"/>
      <c r="C1117" s="6"/>
      <c r="D1117" s="6"/>
      <c r="E1117" s="6"/>
      <c r="F1117" s="6"/>
      <c r="G1117" s="6"/>
      <c r="H1117" s="6"/>
    </row>
    <row r="1118" spans="2:8">
      <c r="B1118" s="6"/>
      <c r="C1118" s="6"/>
      <c r="D1118" s="6"/>
      <c r="E1118" s="6"/>
      <c r="F1118" s="6"/>
      <c r="G1118" s="6"/>
      <c r="H1118" s="6"/>
    </row>
    <row r="1119" spans="2:8">
      <c r="B1119" s="6"/>
      <c r="C1119" s="6"/>
      <c r="D1119" s="6"/>
      <c r="E1119" s="6"/>
      <c r="F1119" s="6"/>
      <c r="G1119" s="6"/>
      <c r="H1119" s="6"/>
    </row>
    <row r="1120" spans="2:8">
      <c r="B1120" s="6"/>
      <c r="C1120" s="6"/>
      <c r="D1120" s="6"/>
      <c r="E1120" s="6"/>
      <c r="F1120" s="6"/>
      <c r="G1120" s="6"/>
      <c r="H1120" s="6"/>
    </row>
    <row r="1121" spans="2:8">
      <c r="B1121" s="6"/>
      <c r="C1121" s="6"/>
      <c r="D1121" s="6"/>
      <c r="E1121" s="6"/>
      <c r="F1121" s="6"/>
      <c r="G1121" s="6"/>
      <c r="H1121" s="6"/>
    </row>
    <row r="1122" spans="2:8">
      <c r="B1122" s="6"/>
      <c r="C1122" s="6"/>
      <c r="D1122" s="6"/>
      <c r="E1122" s="6"/>
      <c r="F1122" s="6"/>
      <c r="G1122" s="6"/>
      <c r="H1122" s="6"/>
    </row>
    <row r="1123" spans="2:8">
      <c r="B1123" s="6"/>
      <c r="C1123" s="6"/>
      <c r="D1123" s="6"/>
      <c r="E1123" s="6"/>
      <c r="F1123" s="6"/>
      <c r="G1123" s="6"/>
      <c r="H1123" s="6"/>
    </row>
    <row r="1124" spans="2:8">
      <c r="B1124" s="6"/>
      <c r="C1124" s="6"/>
      <c r="D1124" s="6"/>
      <c r="E1124" s="6"/>
      <c r="F1124" s="6"/>
      <c r="G1124" s="6"/>
      <c r="H1124" s="6"/>
    </row>
    <row r="1125" spans="2:8">
      <c r="B1125" s="6"/>
      <c r="C1125" s="6"/>
      <c r="D1125" s="6"/>
      <c r="E1125" s="6"/>
      <c r="F1125" s="6"/>
      <c r="G1125" s="6"/>
      <c r="H1125" s="6"/>
    </row>
    <row r="1126" spans="2:8">
      <c r="B1126" s="6"/>
      <c r="C1126" s="6"/>
      <c r="D1126" s="6"/>
      <c r="E1126" s="6"/>
      <c r="F1126" s="6"/>
      <c r="G1126" s="6"/>
      <c r="H1126" s="6"/>
    </row>
    <row r="1127" spans="2:8">
      <c r="B1127" s="6"/>
      <c r="C1127" s="6"/>
      <c r="D1127" s="6"/>
      <c r="E1127" s="6"/>
      <c r="F1127" s="6"/>
      <c r="G1127" s="6"/>
      <c r="H1127" s="6"/>
    </row>
    <row r="1128" spans="2:8">
      <c r="B1128" s="6"/>
      <c r="C1128" s="6"/>
      <c r="D1128" s="6"/>
      <c r="E1128" s="6"/>
      <c r="F1128" s="6"/>
      <c r="G1128" s="6"/>
      <c r="H1128" s="6"/>
    </row>
    <row r="1129" spans="2:8">
      <c r="B1129" s="6"/>
      <c r="C1129" s="6"/>
      <c r="D1129" s="6"/>
      <c r="E1129" s="6"/>
      <c r="F1129" s="6"/>
      <c r="G1129" s="6"/>
      <c r="H1129" s="6"/>
    </row>
    <row r="1130" spans="2:8">
      <c r="B1130" s="6"/>
      <c r="C1130" s="6"/>
      <c r="D1130" s="6"/>
      <c r="E1130" s="6"/>
      <c r="F1130" s="6"/>
      <c r="G1130" s="6"/>
      <c r="H1130" s="6"/>
    </row>
    <row r="1131" spans="2:8">
      <c r="B1131" s="6"/>
      <c r="C1131" s="6"/>
      <c r="D1131" s="6"/>
      <c r="E1131" s="6"/>
      <c r="F1131" s="6"/>
      <c r="G1131" s="6"/>
      <c r="H1131" s="6"/>
    </row>
    <row r="1132" spans="2:8">
      <c r="B1132" s="6"/>
      <c r="C1132" s="6"/>
      <c r="D1132" s="6"/>
      <c r="E1132" s="6"/>
      <c r="F1132" s="6"/>
      <c r="G1132" s="6"/>
      <c r="H1132" s="6"/>
    </row>
    <row r="1133" spans="2:8">
      <c r="B1133" s="6"/>
      <c r="C1133" s="6"/>
      <c r="D1133" s="6"/>
      <c r="E1133" s="6"/>
      <c r="F1133" s="6"/>
      <c r="G1133" s="6"/>
      <c r="H1133" s="6"/>
    </row>
    <row r="1134" spans="2:8">
      <c r="B1134" s="6"/>
      <c r="C1134" s="6"/>
      <c r="D1134" s="6"/>
      <c r="E1134" s="6"/>
      <c r="F1134" s="6"/>
      <c r="G1134" s="6"/>
      <c r="H1134" s="6"/>
    </row>
    <row r="1135" spans="2:8">
      <c r="B1135" s="6"/>
      <c r="C1135" s="6"/>
      <c r="D1135" s="6"/>
      <c r="E1135" s="6"/>
      <c r="F1135" s="6"/>
      <c r="G1135" s="6"/>
      <c r="H1135" s="6"/>
    </row>
    <row r="1136" spans="2:8">
      <c r="B1136" s="6"/>
      <c r="C1136" s="6"/>
      <c r="D1136" s="6"/>
      <c r="E1136" s="6"/>
      <c r="F1136" s="6"/>
      <c r="G1136" s="6"/>
      <c r="H1136" s="6"/>
    </row>
    <row r="1137" spans="2:8">
      <c r="B1137" s="6"/>
      <c r="C1137" s="6"/>
      <c r="D1137" s="6"/>
      <c r="E1137" s="6"/>
      <c r="F1137" s="6"/>
      <c r="G1137" s="6"/>
      <c r="H1137" s="6"/>
    </row>
    <row r="1138" spans="2:8">
      <c r="B1138" s="6"/>
      <c r="C1138" s="6"/>
      <c r="D1138" s="6"/>
      <c r="E1138" s="6"/>
      <c r="F1138" s="6"/>
      <c r="G1138" s="6"/>
      <c r="H1138" s="6"/>
    </row>
    <row r="1139" spans="2:8">
      <c r="B1139" s="6"/>
      <c r="C1139" s="6"/>
      <c r="D1139" s="6"/>
      <c r="E1139" s="6"/>
      <c r="F1139" s="6"/>
      <c r="G1139" s="6"/>
      <c r="H1139" s="6"/>
    </row>
    <row r="1140" spans="2:8">
      <c r="B1140" s="6"/>
      <c r="C1140" s="6"/>
      <c r="D1140" s="6"/>
      <c r="E1140" s="6"/>
      <c r="F1140" s="6"/>
      <c r="G1140" s="6"/>
      <c r="H1140" s="6"/>
    </row>
    <row r="1141" spans="2:8">
      <c r="B1141" s="6"/>
      <c r="C1141" s="6"/>
      <c r="D1141" s="6"/>
      <c r="E1141" s="6"/>
      <c r="F1141" s="6"/>
      <c r="G1141" s="6"/>
      <c r="H1141" s="6"/>
    </row>
    <row r="1142" spans="2:8">
      <c r="B1142" s="6"/>
      <c r="C1142" s="6"/>
      <c r="D1142" s="6"/>
      <c r="E1142" s="6"/>
      <c r="F1142" s="6"/>
      <c r="G1142" s="6"/>
      <c r="H1142" s="6"/>
    </row>
    <row r="1143" spans="2:8">
      <c r="B1143" s="6"/>
      <c r="C1143" s="6"/>
      <c r="D1143" s="6"/>
      <c r="E1143" s="6"/>
      <c r="F1143" s="6"/>
      <c r="G1143" s="6"/>
      <c r="H1143" s="6"/>
    </row>
    <row r="1144" spans="2:8">
      <c r="B1144" s="6"/>
      <c r="C1144" s="6"/>
      <c r="D1144" s="6"/>
      <c r="E1144" s="6"/>
      <c r="F1144" s="6"/>
      <c r="G1144" s="6"/>
      <c r="H1144" s="6"/>
    </row>
    <row r="1145" spans="2:8">
      <c r="B1145" s="6"/>
      <c r="C1145" s="6"/>
      <c r="D1145" s="6"/>
      <c r="E1145" s="6"/>
      <c r="F1145" s="6"/>
      <c r="G1145" s="6"/>
      <c r="H1145" s="6"/>
    </row>
    <row r="1146" spans="2:8">
      <c r="B1146" s="6"/>
      <c r="C1146" s="6"/>
      <c r="D1146" s="6"/>
      <c r="E1146" s="6"/>
      <c r="F1146" s="6"/>
      <c r="G1146" s="6"/>
      <c r="H1146" s="6"/>
    </row>
    <row r="1147" spans="2:8">
      <c r="B1147" s="6"/>
      <c r="C1147" s="6"/>
      <c r="D1147" s="6"/>
      <c r="E1147" s="6"/>
      <c r="F1147" s="6"/>
      <c r="G1147" s="6"/>
      <c r="H1147" s="6"/>
    </row>
    <row r="1148" spans="2:8">
      <c r="B1148" s="6"/>
      <c r="C1148" s="6"/>
      <c r="D1148" s="6"/>
      <c r="E1148" s="6"/>
      <c r="F1148" s="6"/>
      <c r="G1148" s="6"/>
      <c r="H1148" s="6"/>
    </row>
    <row r="1149" spans="2:8">
      <c r="B1149" s="6"/>
      <c r="C1149" s="6"/>
      <c r="D1149" s="6"/>
      <c r="E1149" s="6"/>
      <c r="F1149" s="6"/>
      <c r="G1149" s="6"/>
      <c r="H1149" s="6"/>
    </row>
    <row r="1150" spans="2:8">
      <c r="B1150" s="6"/>
      <c r="C1150" s="6"/>
      <c r="D1150" s="6"/>
      <c r="E1150" s="6"/>
      <c r="F1150" s="6"/>
      <c r="G1150" s="6"/>
      <c r="H1150" s="6"/>
    </row>
    <row r="1151" spans="2:8">
      <c r="B1151" s="6"/>
      <c r="C1151" s="6"/>
      <c r="D1151" s="6"/>
      <c r="E1151" s="6"/>
      <c r="F1151" s="6"/>
      <c r="G1151" s="6"/>
      <c r="H1151" s="6"/>
    </row>
    <row r="1152" spans="2:8">
      <c r="B1152" s="6"/>
      <c r="C1152" s="6"/>
      <c r="D1152" s="6"/>
      <c r="E1152" s="6"/>
      <c r="F1152" s="6"/>
      <c r="G1152" s="6"/>
      <c r="H1152" s="6"/>
    </row>
    <row r="1153" spans="2:8">
      <c r="B1153" s="6"/>
      <c r="C1153" s="6"/>
      <c r="D1153" s="6"/>
      <c r="E1153" s="6"/>
      <c r="F1153" s="6"/>
      <c r="G1153" s="6"/>
      <c r="H1153" s="6"/>
    </row>
    <row r="1154" spans="2:8">
      <c r="B1154" s="6"/>
      <c r="C1154" s="6"/>
      <c r="D1154" s="6"/>
      <c r="E1154" s="6"/>
      <c r="F1154" s="6"/>
      <c r="G1154" s="6"/>
      <c r="H1154" s="6"/>
    </row>
    <row r="1155" spans="2:8">
      <c r="B1155" s="6"/>
      <c r="C1155" s="6"/>
      <c r="D1155" s="6"/>
      <c r="E1155" s="6"/>
      <c r="F1155" s="6"/>
      <c r="G1155" s="6"/>
      <c r="H1155" s="6"/>
    </row>
    <row r="1156" spans="2:8">
      <c r="B1156" s="6"/>
      <c r="C1156" s="6"/>
      <c r="D1156" s="6"/>
      <c r="E1156" s="6"/>
      <c r="F1156" s="6"/>
      <c r="G1156" s="6"/>
      <c r="H1156" s="6"/>
    </row>
    <row r="1157" spans="2:8">
      <c r="B1157" s="6"/>
      <c r="C1157" s="6"/>
      <c r="D1157" s="6"/>
      <c r="E1157" s="6"/>
      <c r="F1157" s="6"/>
      <c r="G1157" s="6"/>
      <c r="H1157" s="6"/>
    </row>
    <row r="1158" spans="2:8">
      <c r="B1158" s="6"/>
      <c r="C1158" s="6"/>
      <c r="D1158" s="6"/>
      <c r="E1158" s="6"/>
      <c r="F1158" s="6"/>
      <c r="G1158" s="6"/>
      <c r="H1158" s="6"/>
    </row>
    <row r="1159" spans="2:8">
      <c r="B1159" s="6"/>
      <c r="C1159" s="6"/>
      <c r="D1159" s="6"/>
      <c r="E1159" s="6"/>
      <c r="F1159" s="6"/>
      <c r="G1159" s="6"/>
      <c r="H1159" s="6"/>
    </row>
    <row r="1160" spans="2:8">
      <c r="B1160" s="6"/>
      <c r="C1160" s="6"/>
      <c r="D1160" s="6"/>
      <c r="E1160" s="6"/>
      <c r="F1160" s="6"/>
      <c r="G1160" s="6"/>
      <c r="H1160" s="6"/>
    </row>
    <row r="1161" spans="2:8">
      <c r="B1161" s="6"/>
      <c r="C1161" s="6"/>
      <c r="D1161" s="6"/>
      <c r="E1161" s="6"/>
      <c r="F1161" s="6"/>
      <c r="G1161" s="6"/>
      <c r="H1161" s="6"/>
    </row>
    <row r="1162" spans="2:8">
      <c r="B1162" s="6"/>
      <c r="C1162" s="6"/>
      <c r="D1162" s="6"/>
      <c r="E1162" s="6"/>
      <c r="F1162" s="6"/>
      <c r="G1162" s="6"/>
      <c r="H1162" s="6"/>
    </row>
    <row r="1163" spans="2:8">
      <c r="B1163" s="6"/>
      <c r="C1163" s="6"/>
      <c r="D1163" s="6"/>
      <c r="E1163" s="6"/>
      <c r="F1163" s="6"/>
      <c r="G1163" s="6"/>
      <c r="H1163" s="6"/>
    </row>
    <row r="1164" spans="2:8">
      <c r="B1164" s="6"/>
      <c r="C1164" s="6"/>
      <c r="D1164" s="6"/>
      <c r="E1164" s="6"/>
      <c r="F1164" s="6"/>
      <c r="G1164" s="6"/>
      <c r="H1164" s="6"/>
    </row>
    <row r="1165" spans="2:8">
      <c r="B1165" s="6"/>
      <c r="C1165" s="6"/>
      <c r="D1165" s="6"/>
      <c r="E1165" s="6"/>
      <c r="F1165" s="6"/>
      <c r="G1165" s="6"/>
      <c r="H1165" s="6"/>
    </row>
    <row r="1166" spans="2:8">
      <c r="B1166" s="6"/>
      <c r="C1166" s="6"/>
      <c r="D1166" s="6"/>
      <c r="E1166" s="6"/>
      <c r="F1166" s="6"/>
      <c r="G1166" s="6"/>
      <c r="H1166" s="6"/>
    </row>
    <row r="1167" spans="2:8">
      <c r="B1167" s="6"/>
      <c r="C1167" s="6"/>
      <c r="D1167" s="6"/>
      <c r="E1167" s="6"/>
      <c r="F1167" s="6"/>
      <c r="G1167" s="6"/>
      <c r="H1167" s="6"/>
    </row>
    <row r="1168" spans="2:8">
      <c r="B1168" s="6"/>
      <c r="C1168" s="6"/>
      <c r="D1168" s="6"/>
      <c r="E1168" s="6"/>
      <c r="F1168" s="6"/>
      <c r="G1168" s="6"/>
      <c r="H1168" s="6"/>
    </row>
    <row r="1169" spans="2:8">
      <c r="B1169" s="6"/>
      <c r="C1169" s="6"/>
      <c r="D1169" s="6"/>
      <c r="E1169" s="6"/>
      <c r="F1169" s="6"/>
      <c r="G1169" s="6"/>
      <c r="H1169" s="6"/>
    </row>
    <row r="1170" spans="2:8">
      <c r="B1170" s="6"/>
      <c r="C1170" s="6"/>
      <c r="D1170" s="6"/>
      <c r="E1170" s="6"/>
      <c r="F1170" s="6"/>
      <c r="G1170" s="6"/>
      <c r="H1170" s="6"/>
    </row>
    <row r="1171" spans="2:8">
      <c r="B1171" s="6"/>
      <c r="C1171" s="6"/>
      <c r="D1171" s="6"/>
      <c r="E1171" s="6"/>
      <c r="F1171" s="6"/>
      <c r="G1171" s="6"/>
      <c r="H1171" s="6"/>
    </row>
    <row r="1172" spans="2:8">
      <c r="B1172" s="6"/>
      <c r="C1172" s="6"/>
      <c r="D1172" s="6"/>
      <c r="E1172" s="6"/>
      <c r="F1172" s="6"/>
      <c r="G1172" s="6"/>
      <c r="H1172" s="6"/>
    </row>
    <row r="1173" spans="2:8">
      <c r="B1173" s="6"/>
      <c r="C1173" s="6"/>
      <c r="D1173" s="6"/>
      <c r="E1173" s="6"/>
      <c r="F1173" s="6"/>
      <c r="G1173" s="6"/>
      <c r="H1173" s="6"/>
    </row>
    <row r="1174" spans="2:8">
      <c r="B1174" s="6"/>
      <c r="C1174" s="6"/>
      <c r="D1174" s="6"/>
      <c r="E1174" s="6"/>
      <c r="F1174" s="6"/>
      <c r="G1174" s="6"/>
      <c r="H1174" s="6"/>
    </row>
    <row r="1175" spans="2:8">
      <c r="B1175" s="6"/>
      <c r="C1175" s="6"/>
      <c r="D1175" s="6"/>
      <c r="E1175" s="6"/>
      <c r="F1175" s="6"/>
      <c r="G1175" s="6"/>
      <c r="H1175" s="6"/>
    </row>
    <row r="1176" spans="2:8">
      <c r="B1176" s="6"/>
      <c r="C1176" s="6"/>
      <c r="D1176" s="6"/>
      <c r="E1176" s="6"/>
      <c r="F1176" s="6"/>
      <c r="G1176" s="6"/>
      <c r="H1176" s="6"/>
    </row>
    <row r="1177" spans="2:8">
      <c r="B1177" s="6"/>
      <c r="C1177" s="6"/>
      <c r="D1177" s="6"/>
      <c r="E1177" s="6"/>
      <c r="F1177" s="6"/>
      <c r="G1177" s="6"/>
      <c r="H1177" s="6"/>
    </row>
    <row r="1178" spans="2:8">
      <c r="B1178" s="6"/>
      <c r="C1178" s="6"/>
      <c r="D1178" s="6"/>
      <c r="E1178" s="6"/>
      <c r="F1178" s="6"/>
      <c r="G1178" s="6"/>
      <c r="H1178" s="6"/>
    </row>
    <row r="1179" spans="2:8">
      <c r="B1179" s="6"/>
      <c r="C1179" s="6"/>
      <c r="D1179" s="6"/>
      <c r="E1179" s="6"/>
      <c r="F1179" s="6"/>
      <c r="G1179" s="6"/>
      <c r="H1179" s="6"/>
    </row>
    <row r="1180" spans="2:8">
      <c r="B1180" s="6"/>
      <c r="C1180" s="6"/>
      <c r="D1180" s="6"/>
      <c r="E1180" s="6"/>
      <c r="F1180" s="6"/>
      <c r="G1180" s="6"/>
      <c r="H1180" s="6"/>
    </row>
    <row r="1181" spans="2:8">
      <c r="B1181" s="6"/>
      <c r="C1181" s="6"/>
      <c r="D1181" s="6"/>
      <c r="E1181" s="6"/>
      <c r="F1181" s="6"/>
      <c r="G1181" s="6"/>
      <c r="H1181" s="6"/>
    </row>
    <row r="1182" spans="2:8">
      <c r="B1182" s="6"/>
      <c r="C1182" s="6"/>
      <c r="D1182" s="6"/>
      <c r="E1182" s="6"/>
      <c r="F1182" s="6"/>
      <c r="G1182" s="6"/>
      <c r="H1182" s="6"/>
    </row>
    <row r="1183" spans="2:8">
      <c r="B1183" s="6"/>
      <c r="C1183" s="6"/>
      <c r="D1183" s="6"/>
      <c r="E1183" s="6"/>
      <c r="F1183" s="6"/>
      <c r="G1183" s="6"/>
      <c r="H1183" s="6"/>
    </row>
    <row r="1184" spans="2:8">
      <c r="B1184" s="6"/>
      <c r="C1184" s="6"/>
      <c r="D1184" s="6"/>
      <c r="E1184" s="6"/>
      <c r="F1184" s="6"/>
      <c r="G1184" s="6"/>
      <c r="H1184" s="6"/>
    </row>
    <row r="1185" spans="2:8">
      <c r="B1185" s="6"/>
      <c r="C1185" s="6"/>
      <c r="D1185" s="6"/>
      <c r="E1185" s="6"/>
      <c r="F1185" s="6"/>
      <c r="G1185" s="6"/>
      <c r="H1185" s="6"/>
    </row>
    <row r="1186" spans="2:8">
      <c r="B1186" s="6"/>
      <c r="C1186" s="6"/>
      <c r="D1186" s="6"/>
      <c r="E1186" s="6"/>
      <c r="F1186" s="6"/>
      <c r="G1186" s="6"/>
      <c r="H1186" s="6"/>
    </row>
    <row r="1187" spans="2:8">
      <c r="B1187" s="6"/>
      <c r="C1187" s="6"/>
      <c r="D1187" s="6"/>
      <c r="E1187" s="6"/>
      <c r="F1187" s="6"/>
      <c r="G1187" s="6"/>
      <c r="H1187" s="6"/>
    </row>
    <row r="1188" spans="2:8">
      <c r="B1188" s="6"/>
      <c r="C1188" s="6"/>
      <c r="D1188" s="6"/>
      <c r="E1188" s="6"/>
      <c r="F1188" s="6"/>
      <c r="G1188" s="6"/>
      <c r="H1188" s="6"/>
    </row>
    <row r="1189" spans="2:8">
      <c r="B1189" s="6"/>
      <c r="C1189" s="6"/>
      <c r="D1189" s="6"/>
      <c r="E1189" s="6"/>
      <c r="F1189" s="6"/>
      <c r="G1189" s="6"/>
      <c r="H1189" s="6"/>
    </row>
    <row r="1190" spans="2:8">
      <c r="B1190" s="6"/>
      <c r="C1190" s="6"/>
      <c r="D1190" s="6"/>
      <c r="E1190" s="6"/>
      <c r="F1190" s="6"/>
      <c r="G1190" s="6"/>
      <c r="H1190" s="6"/>
    </row>
    <row r="1191" spans="2:8">
      <c r="B1191" s="6"/>
      <c r="C1191" s="6"/>
      <c r="D1191" s="6"/>
      <c r="E1191" s="6"/>
      <c r="F1191" s="6"/>
      <c r="G1191" s="6"/>
      <c r="H1191" s="6"/>
    </row>
    <row r="1192" spans="2:8">
      <c r="B1192" s="6"/>
      <c r="C1192" s="6"/>
      <c r="D1192" s="6"/>
      <c r="E1192" s="6"/>
      <c r="F1192" s="6"/>
      <c r="G1192" s="6"/>
      <c r="H1192" s="6"/>
    </row>
    <row r="1193" spans="2:8">
      <c r="B1193" s="6"/>
      <c r="C1193" s="6"/>
      <c r="D1193" s="6"/>
      <c r="E1193" s="6"/>
      <c r="F1193" s="6"/>
      <c r="G1193" s="6"/>
      <c r="H1193" s="6"/>
    </row>
    <row r="1194" spans="2:8">
      <c r="B1194" s="6"/>
      <c r="C1194" s="6"/>
      <c r="D1194" s="6"/>
      <c r="E1194" s="6"/>
      <c r="F1194" s="6"/>
      <c r="G1194" s="6"/>
      <c r="H1194" s="6"/>
    </row>
    <row r="1195" spans="2:8">
      <c r="B1195" s="6"/>
      <c r="C1195" s="6"/>
      <c r="D1195" s="6"/>
      <c r="E1195" s="6"/>
      <c r="F1195" s="6"/>
      <c r="G1195" s="6"/>
      <c r="H1195" s="6"/>
    </row>
    <row r="1196" spans="2:8">
      <c r="B1196" s="6"/>
      <c r="C1196" s="6"/>
      <c r="D1196" s="6"/>
      <c r="E1196" s="6"/>
      <c r="F1196" s="6"/>
      <c r="G1196" s="6"/>
      <c r="H1196" s="6"/>
    </row>
    <row r="1197" spans="2:8">
      <c r="B1197" s="6"/>
      <c r="C1197" s="6"/>
      <c r="D1197" s="6"/>
      <c r="E1197" s="6"/>
      <c r="F1197" s="6"/>
      <c r="G1197" s="6"/>
      <c r="H1197" s="6"/>
    </row>
    <row r="1198" spans="2:8">
      <c r="B1198" s="6"/>
      <c r="C1198" s="6"/>
      <c r="D1198" s="6"/>
      <c r="E1198" s="6"/>
      <c r="F1198" s="6"/>
      <c r="G1198" s="6"/>
      <c r="H1198" s="6"/>
    </row>
    <row r="1199" spans="2:8">
      <c r="B1199" s="6"/>
      <c r="C1199" s="6"/>
      <c r="D1199" s="6"/>
      <c r="E1199" s="6"/>
      <c r="F1199" s="6"/>
      <c r="G1199" s="6"/>
      <c r="H1199" s="6"/>
    </row>
    <row r="1200" spans="2:8">
      <c r="B1200" s="6"/>
      <c r="C1200" s="6"/>
      <c r="D1200" s="6"/>
      <c r="E1200" s="6"/>
      <c r="F1200" s="6"/>
      <c r="G1200" s="6"/>
      <c r="H1200" s="6"/>
    </row>
    <row r="1201" spans="2:8">
      <c r="B1201" s="6"/>
      <c r="C1201" s="6"/>
      <c r="D1201" s="6"/>
      <c r="E1201" s="6"/>
      <c r="F1201" s="6"/>
      <c r="G1201" s="6"/>
      <c r="H1201" s="6"/>
    </row>
    <row r="1202" spans="2:8">
      <c r="B1202" s="6"/>
      <c r="C1202" s="6"/>
      <c r="D1202" s="6"/>
      <c r="E1202" s="6"/>
      <c r="F1202" s="6"/>
      <c r="G1202" s="6"/>
      <c r="H1202" s="6"/>
    </row>
    <row r="1203" spans="2:8">
      <c r="B1203" s="6"/>
      <c r="C1203" s="6"/>
      <c r="D1203" s="6"/>
      <c r="E1203" s="6"/>
      <c r="F1203" s="6"/>
      <c r="G1203" s="6"/>
      <c r="H1203" s="6"/>
    </row>
    <row r="1204" spans="2:8">
      <c r="B1204" s="6"/>
      <c r="C1204" s="6"/>
      <c r="D1204" s="6"/>
      <c r="E1204" s="6"/>
      <c r="F1204" s="6"/>
      <c r="G1204" s="6"/>
      <c r="H1204" s="6"/>
    </row>
    <row r="1205" spans="2:8">
      <c r="B1205" s="6"/>
      <c r="C1205" s="6"/>
      <c r="D1205" s="6"/>
      <c r="E1205" s="6"/>
      <c r="F1205" s="6"/>
      <c r="G1205" s="6"/>
      <c r="H1205" s="6"/>
    </row>
    <row r="1206" spans="2:8">
      <c r="B1206" s="6"/>
      <c r="C1206" s="6"/>
      <c r="D1206" s="6"/>
      <c r="E1206" s="6"/>
      <c r="F1206" s="6"/>
      <c r="G1206" s="6"/>
      <c r="H1206" s="6"/>
    </row>
    <row r="1207" spans="2:8">
      <c r="B1207" s="6"/>
      <c r="C1207" s="6"/>
      <c r="D1207" s="6"/>
      <c r="E1207" s="6"/>
      <c r="F1207" s="6"/>
      <c r="G1207" s="6"/>
      <c r="H1207" s="6"/>
    </row>
    <row r="1208" spans="2:8">
      <c r="B1208" s="6"/>
      <c r="C1208" s="6"/>
      <c r="D1208" s="6"/>
      <c r="E1208" s="6"/>
      <c r="F1208" s="6"/>
      <c r="G1208" s="6"/>
      <c r="H1208" s="6"/>
    </row>
    <row r="1209" spans="2:8">
      <c r="B1209" s="6"/>
      <c r="C1209" s="6"/>
      <c r="D1209" s="6"/>
      <c r="E1209" s="6"/>
      <c r="F1209" s="6"/>
      <c r="G1209" s="6"/>
      <c r="H1209" s="6"/>
    </row>
    <row r="1210" spans="2:8">
      <c r="B1210" s="6"/>
      <c r="C1210" s="6"/>
      <c r="D1210" s="6"/>
      <c r="E1210" s="6"/>
      <c r="F1210" s="6"/>
      <c r="G1210" s="6"/>
      <c r="H1210" s="6"/>
    </row>
    <row r="1211" spans="2:8">
      <c r="B1211" s="6"/>
      <c r="C1211" s="6"/>
      <c r="D1211" s="6"/>
      <c r="E1211" s="6"/>
      <c r="F1211" s="6"/>
      <c r="G1211" s="6"/>
      <c r="H1211" s="6"/>
    </row>
    <row r="1212" spans="2:8">
      <c r="B1212" s="6"/>
      <c r="C1212" s="6"/>
      <c r="D1212" s="6"/>
      <c r="E1212" s="6"/>
      <c r="F1212" s="6"/>
      <c r="G1212" s="6"/>
      <c r="H1212" s="6"/>
    </row>
    <row r="1213" spans="2:8">
      <c r="B1213" s="6"/>
      <c r="C1213" s="6"/>
      <c r="D1213" s="6"/>
      <c r="E1213" s="6"/>
      <c r="F1213" s="6"/>
      <c r="G1213" s="6"/>
      <c r="H1213" s="6"/>
    </row>
    <row r="1214" spans="2:8">
      <c r="B1214" s="6"/>
      <c r="C1214" s="6"/>
      <c r="D1214" s="6"/>
      <c r="E1214" s="6"/>
      <c r="F1214" s="6"/>
      <c r="G1214" s="6"/>
      <c r="H1214" s="6"/>
    </row>
    <row r="1215" spans="2:8">
      <c r="B1215" s="6"/>
      <c r="C1215" s="6"/>
      <c r="D1215" s="6"/>
      <c r="E1215" s="6"/>
      <c r="F1215" s="6"/>
      <c r="G1215" s="6"/>
      <c r="H1215" s="6"/>
    </row>
    <row r="1216" spans="2:8">
      <c r="B1216" s="6"/>
      <c r="C1216" s="6"/>
      <c r="D1216" s="6"/>
      <c r="E1216" s="6"/>
      <c r="F1216" s="6"/>
      <c r="G1216" s="6"/>
      <c r="H1216" s="6"/>
    </row>
    <row r="1217" spans="2:8">
      <c r="B1217" s="6"/>
      <c r="C1217" s="6"/>
      <c r="D1217" s="6"/>
      <c r="E1217" s="6"/>
      <c r="F1217" s="6"/>
      <c r="G1217" s="6"/>
      <c r="H1217" s="6"/>
    </row>
    <row r="1218" spans="2:8">
      <c r="B1218" s="6"/>
      <c r="C1218" s="6"/>
      <c r="D1218" s="6"/>
      <c r="E1218" s="6"/>
      <c r="F1218" s="6"/>
      <c r="G1218" s="6"/>
      <c r="H1218" s="6"/>
    </row>
    <row r="1219" spans="2:8">
      <c r="B1219" s="6"/>
      <c r="C1219" s="6"/>
      <c r="D1219" s="6"/>
      <c r="E1219" s="6"/>
      <c r="F1219" s="6"/>
      <c r="G1219" s="6"/>
      <c r="H1219" s="6"/>
    </row>
    <row r="1220" spans="2:8">
      <c r="B1220" s="6"/>
      <c r="C1220" s="6"/>
      <c r="D1220" s="6"/>
      <c r="E1220" s="6"/>
      <c r="F1220" s="6"/>
      <c r="G1220" s="6"/>
      <c r="H1220" s="6"/>
    </row>
    <row r="1221" spans="2:8">
      <c r="B1221" s="6"/>
      <c r="C1221" s="6"/>
      <c r="D1221" s="6"/>
      <c r="E1221" s="6"/>
      <c r="F1221" s="6"/>
      <c r="G1221" s="6"/>
      <c r="H1221" s="6"/>
    </row>
    <row r="1222" spans="2:8">
      <c r="B1222" s="6"/>
      <c r="C1222" s="6"/>
      <c r="D1222" s="6"/>
      <c r="E1222" s="6"/>
      <c r="F1222" s="6"/>
      <c r="G1222" s="6"/>
      <c r="H1222" s="6"/>
    </row>
    <row r="1223" spans="2:8">
      <c r="B1223" s="6"/>
      <c r="C1223" s="6"/>
      <c r="D1223" s="6"/>
      <c r="E1223" s="6"/>
      <c r="F1223" s="6"/>
      <c r="G1223" s="6"/>
      <c r="H1223" s="6"/>
    </row>
    <row r="1224" spans="2:8">
      <c r="B1224" s="6"/>
      <c r="C1224" s="6"/>
      <c r="D1224" s="6"/>
      <c r="E1224" s="6"/>
      <c r="F1224" s="6"/>
      <c r="G1224" s="6"/>
      <c r="H1224" s="6"/>
    </row>
    <row r="1225" spans="2:8">
      <c r="B1225" s="6"/>
      <c r="C1225" s="6"/>
      <c r="D1225" s="6"/>
      <c r="E1225" s="6"/>
      <c r="F1225" s="6"/>
      <c r="G1225" s="6"/>
      <c r="H1225" s="6"/>
    </row>
    <row r="1226" spans="2:8">
      <c r="B1226" s="6"/>
      <c r="C1226" s="6"/>
      <c r="D1226" s="6"/>
      <c r="E1226" s="6"/>
      <c r="F1226" s="6"/>
      <c r="G1226" s="6"/>
      <c r="H1226" s="6"/>
    </row>
    <row r="1227" spans="2:8">
      <c r="B1227" s="6"/>
      <c r="C1227" s="6"/>
      <c r="D1227" s="6"/>
      <c r="E1227" s="6"/>
      <c r="F1227" s="6"/>
      <c r="G1227" s="6"/>
      <c r="H1227" s="6"/>
    </row>
    <row r="1228" spans="2:8">
      <c r="B1228" s="6"/>
      <c r="C1228" s="6"/>
      <c r="D1228" s="6"/>
      <c r="E1228" s="6"/>
      <c r="F1228" s="6"/>
      <c r="G1228" s="6"/>
      <c r="H1228" s="6"/>
    </row>
    <row r="1229" spans="2:8">
      <c r="B1229" s="6"/>
      <c r="C1229" s="6"/>
      <c r="D1229" s="6"/>
      <c r="E1229" s="6"/>
      <c r="F1229" s="6"/>
      <c r="G1229" s="6"/>
      <c r="H1229" s="6"/>
    </row>
    <row r="1230" spans="2:8">
      <c r="B1230" s="6"/>
      <c r="C1230" s="6"/>
      <c r="D1230" s="6"/>
      <c r="E1230" s="6"/>
      <c r="F1230" s="6"/>
      <c r="G1230" s="6"/>
      <c r="H1230" s="6"/>
    </row>
    <row r="1231" spans="2:8">
      <c r="B1231" s="6"/>
      <c r="C1231" s="6"/>
      <c r="D1231" s="6"/>
      <c r="E1231" s="6"/>
      <c r="F1231" s="6"/>
      <c r="G1231" s="6"/>
      <c r="H1231" s="6"/>
    </row>
    <row r="1232" spans="2:8">
      <c r="B1232" s="6"/>
      <c r="C1232" s="6"/>
      <c r="D1232" s="6"/>
      <c r="E1232" s="6"/>
      <c r="F1232" s="6"/>
      <c r="G1232" s="6"/>
      <c r="H1232" s="6"/>
    </row>
    <row r="1233" spans="2:8">
      <c r="B1233" s="6"/>
      <c r="C1233" s="6"/>
      <c r="D1233" s="6"/>
      <c r="E1233" s="6"/>
      <c r="F1233" s="6"/>
      <c r="G1233" s="6"/>
      <c r="H1233" s="6"/>
    </row>
    <row r="1234" spans="2:8">
      <c r="B1234" s="6"/>
      <c r="C1234" s="6"/>
      <c r="D1234" s="6"/>
      <c r="E1234" s="6"/>
      <c r="F1234" s="6"/>
      <c r="G1234" s="6"/>
      <c r="H1234" s="6"/>
    </row>
    <row r="1235" spans="2:8">
      <c r="B1235" s="6"/>
      <c r="C1235" s="6"/>
      <c r="D1235" s="6"/>
      <c r="E1235" s="6"/>
      <c r="F1235" s="6"/>
      <c r="G1235" s="6"/>
      <c r="H1235" s="6"/>
    </row>
    <row r="1236" spans="2:8">
      <c r="B1236" s="6"/>
      <c r="C1236" s="6"/>
      <c r="D1236" s="6"/>
      <c r="E1236" s="6"/>
      <c r="F1236" s="6"/>
      <c r="G1236" s="6"/>
      <c r="H1236" s="6"/>
    </row>
    <row r="1237" spans="2:8">
      <c r="B1237" s="6"/>
      <c r="C1237" s="6"/>
      <c r="D1237" s="6"/>
      <c r="E1237" s="6"/>
      <c r="F1237" s="6"/>
      <c r="G1237" s="6"/>
      <c r="H1237" s="6"/>
    </row>
    <row r="1238" spans="2:8">
      <c r="B1238" s="6"/>
      <c r="C1238" s="6"/>
      <c r="D1238" s="6"/>
      <c r="E1238" s="6"/>
      <c r="F1238" s="6"/>
      <c r="G1238" s="6"/>
      <c r="H1238" s="6"/>
    </row>
    <row r="1239" spans="2:8">
      <c r="B1239" s="6"/>
      <c r="C1239" s="6"/>
      <c r="D1239" s="6"/>
      <c r="E1239" s="6"/>
      <c r="F1239" s="6"/>
      <c r="G1239" s="6"/>
      <c r="H1239" s="6"/>
    </row>
    <row r="1240" spans="2:8">
      <c r="B1240" s="6"/>
      <c r="C1240" s="6"/>
      <c r="D1240" s="6"/>
      <c r="E1240" s="6"/>
      <c r="F1240" s="6"/>
      <c r="G1240" s="6"/>
      <c r="H1240" s="6"/>
    </row>
    <row r="1241" spans="2:8">
      <c r="B1241" s="6"/>
      <c r="C1241" s="6"/>
      <c r="D1241" s="6"/>
      <c r="E1241" s="6"/>
      <c r="F1241" s="6"/>
      <c r="G1241" s="6"/>
      <c r="H1241" s="6"/>
    </row>
    <row r="1242" spans="2:8">
      <c r="B1242" s="6"/>
      <c r="C1242" s="6"/>
      <c r="D1242" s="6"/>
      <c r="E1242" s="6"/>
      <c r="F1242" s="6"/>
      <c r="G1242" s="6"/>
      <c r="H1242" s="6"/>
    </row>
    <row r="1243" spans="2:8">
      <c r="B1243" s="6"/>
      <c r="C1243" s="6"/>
      <c r="D1243" s="6"/>
      <c r="E1243" s="6"/>
      <c r="F1243" s="6"/>
      <c r="G1243" s="6"/>
      <c r="H1243" s="6"/>
    </row>
    <row r="1244" spans="2:8">
      <c r="B1244" s="6"/>
      <c r="C1244" s="6"/>
      <c r="D1244" s="6"/>
      <c r="E1244" s="6"/>
      <c r="F1244" s="6"/>
      <c r="G1244" s="6"/>
      <c r="H1244" s="6"/>
    </row>
    <row r="1245" spans="2:8">
      <c r="B1245" s="6"/>
      <c r="C1245" s="6"/>
      <c r="D1245" s="6"/>
      <c r="E1245" s="6"/>
      <c r="F1245" s="6"/>
      <c r="G1245" s="6"/>
      <c r="H1245" s="6"/>
    </row>
    <row r="1246" spans="2:8">
      <c r="B1246" s="6"/>
      <c r="C1246" s="6"/>
      <c r="D1246" s="6"/>
      <c r="E1246" s="6"/>
      <c r="F1246" s="6"/>
      <c r="G1246" s="6"/>
      <c r="H1246" s="6"/>
    </row>
    <row r="1247" spans="2:8">
      <c r="B1247" s="6"/>
      <c r="C1247" s="6"/>
      <c r="D1247" s="6"/>
      <c r="E1247" s="6"/>
      <c r="F1247" s="6"/>
      <c r="G1247" s="6"/>
      <c r="H1247" s="6"/>
    </row>
    <row r="1248" spans="2:8">
      <c r="B1248" s="6"/>
      <c r="C1248" s="6"/>
      <c r="D1248" s="6"/>
      <c r="E1248" s="6"/>
      <c r="F1248" s="6"/>
      <c r="G1248" s="6"/>
      <c r="H1248" s="6"/>
    </row>
    <row r="1249" spans="2:8">
      <c r="B1249" s="6"/>
      <c r="C1249" s="6"/>
      <c r="D1249" s="6"/>
      <c r="E1249" s="6"/>
      <c r="F1249" s="6"/>
      <c r="G1249" s="6"/>
      <c r="H1249" s="6"/>
    </row>
    <row r="1250" spans="2:8">
      <c r="B1250" s="6"/>
      <c r="C1250" s="6"/>
      <c r="D1250" s="6"/>
      <c r="E1250" s="6"/>
      <c r="F1250" s="6"/>
      <c r="G1250" s="6"/>
      <c r="H1250" s="6"/>
    </row>
    <row r="1251" spans="2:8">
      <c r="B1251" s="6"/>
      <c r="C1251" s="6"/>
      <c r="D1251" s="6"/>
      <c r="E1251" s="6"/>
      <c r="F1251" s="6"/>
      <c r="G1251" s="6"/>
      <c r="H1251" s="6"/>
    </row>
    <row r="1252" spans="2:8">
      <c r="B1252" s="6"/>
      <c r="C1252" s="6"/>
      <c r="D1252" s="6"/>
      <c r="E1252" s="6"/>
      <c r="F1252" s="6"/>
      <c r="G1252" s="6"/>
      <c r="H1252" s="6"/>
    </row>
    <row r="1253" spans="2:8">
      <c r="B1253" s="6"/>
      <c r="C1253" s="6"/>
      <c r="D1253" s="6"/>
      <c r="E1253" s="6"/>
      <c r="F1253" s="6"/>
      <c r="G1253" s="6"/>
      <c r="H1253" s="6"/>
    </row>
    <row r="1254" spans="2:8">
      <c r="B1254" s="6"/>
      <c r="C1254" s="6"/>
      <c r="D1254" s="6"/>
      <c r="E1254" s="6"/>
      <c r="F1254" s="6"/>
      <c r="G1254" s="6"/>
      <c r="H1254" s="6"/>
    </row>
    <row r="1255" spans="2:8">
      <c r="B1255" s="6"/>
      <c r="C1255" s="6"/>
      <c r="D1255" s="6"/>
      <c r="E1255" s="6"/>
      <c r="F1255" s="6"/>
      <c r="G1255" s="6"/>
      <c r="H1255" s="6"/>
    </row>
    <row r="1256" spans="2:8">
      <c r="B1256" s="6"/>
      <c r="C1256" s="6"/>
      <c r="D1256" s="6"/>
      <c r="E1256" s="6"/>
      <c r="F1256" s="6"/>
      <c r="G1256" s="6"/>
      <c r="H1256" s="6"/>
    </row>
    <row r="1257" spans="2:8">
      <c r="B1257" s="6"/>
      <c r="C1257" s="6"/>
      <c r="D1257" s="6"/>
      <c r="E1257" s="6"/>
      <c r="F1257" s="6"/>
      <c r="G1257" s="6"/>
      <c r="H1257" s="6"/>
    </row>
    <row r="1258" spans="2:8">
      <c r="B1258" s="6"/>
      <c r="C1258" s="6"/>
      <c r="D1258" s="6"/>
      <c r="E1258" s="6"/>
      <c r="F1258" s="6"/>
      <c r="G1258" s="6"/>
      <c r="H1258" s="6"/>
    </row>
    <row r="1259" spans="2:8">
      <c r="B1259" s="6"/>
      <c r="C1259" s="6"/>
      <c r="D1259" s="6"/>
      <c r="E1259" s="6"/>
      <c r="F1259" s="6"/>
      <c r="G1259" s="6"/>
      <c r="H1259" s="6"/>
    </row>
    <row r="1260" spans="2:8">
      <c r="B1260" s="6"/>
      <c r="C1260" s="6"/>
      <c r="D1260" s="6"/>
      <c r="E1260" s="6"/>
      <c r="F1260" s="6"/>
      <c r="G1260" s="6"/>
      <c r="H1260" s="6"/>
    </row>
    <row r="1261" spans="2:8">
      <c r="B1261" s="6"/>
      <c r="C1261" s="6"/>
      <c r="D1261" s="6"/>
      <c r="E1261" s="6"/>
      <c r="F1261" s="6"/>
      <c r="G1261" s="6"/>
      <c r="H1261" s="6"/>
    </row>
    <row r="1262" spans="2:8">
      <c r="B1262" s="6"/>
      <c r="C1262" s="6"/>
      <c r="D1262" s="6"/>
      <c r="E1262" s="6"/>
      <c r="F1262" s="6"/>
      <c r="G1262" s="6"/>
      <c r="H1262" s="6"/>
    </row>
    <row r="1263" spans="2:8">
      <c r="B1263" s="6"/>
      <c r="C1263" s="6"/>
      <c r="D1263" s="6"/>
      <c r="E1263" s="6"/>
      <c r="F1263" s="6"/>
      <c r="G1263" s="6"/>
      <c r="H1263" s="6"/>
    </row>
    <row r="1264" spans="2:8">
      <c r="B1264" s="6"/>
      <c r="C1264" s="6"/>
      <c r="D1264" s="6"/>
      <c r="E1264" s="6"/>
      <c r="F1264" s="6"/>
      <c r="G1264" s="6"/>
      <c r="H1264" s="6"/>
    </row>
    <row r="1265" spans="2:8">
      <c r="B1265" s="6"/>
      <c r="C1265" s="6"/>
      <c r="D1265" s="6"/>
      <c r="E1265" s="6"/>
      <c r="F1265" s="6"/>
      <c r="G1265" s="6"/>
      <c r="H1265" s="6"/>
    </row>
    <row r="1266" spans="2:8">
      <c r="B1266" s="6"/>
      <c r="C1266" s="6"/>
      <c r="D1266" s="6"/>
      <c r="E1266" s="6"/>
      <c r="F1266" s="6"/>
      <c r="G1266" s="6"/>
      <c r="H1266" s="6"/>
    </row>
    <row r="1267" spans="2:8">
      <c r="B1267" s="6"/>
      <c r="C1267" s="6"/>
      <c r="D1267" s="6"/>
      <c r="E1267" s="6"/>
      <c r="F1267" s="6"/>
      <c r="G1267" s="6"/>
      <c r="H1267" s="6"/>
    </row>
    <row r="1268" spans="2:8">
      <c r="B1268" s="6"/>
      <c r="C1268" s="6"/>
      <c r="D1268" s="6"/>
      <c r="E1268" s="6"/>
      <c r="F1268" s="6"/>
      <c r="G1268" s="6"/>
      <c r="H1268" s="6"/>
    </row>
    <row r="1269" spans="2:8">
      <c r="B1269" s="6"/>
      <c r="C1269" s="6"/>
      <c r="D1269" s="6"/>
      <c r="E1269" s="6"/>
      <c r="F1269" s="6"/>
      <c r="G1269" s="6"/>
      <c r="H1269" s="6"/>
    </row>
    <row r="1270" spans="2:8">
      <c r="B1270" s="6"/>
      <c r="C1270" s="6"/>
      <c r="D1270" s="6"/>
      <c r="E1270" s="6"/>
      <c r="F1270" s="6"/>
      <c r="G1270" s="6"/>
      <c r="H1270" s="6"/>
    </row>
    <row r="1271" spans="2:8">
      <c r="B1271" s="6"/>
      <c r="C1271" s="6"/>
      <c r="D1271" s="6"/>
      <c r="E1271" s="6"/>
      <c r="F1271" s="6"/>
      <c r="G1271" s="6"/>
      <c r="H1271" s="6"/>
    </row>
    <row r="1272" spans="2:8">
      <c r="B1272" s="6"/>
      <c r="C1272" s="6"/>
      <c r="D1272" s="6"/>
      <c r="E1272" s="6"/>
      <c r="F1272" s="6"/>
      <c r="G1272" s="6"/>
      <c r="H1272" s="6"/>
    </row>
    <row r="1273" spans="2:8">
      <c r="B1273" s="6"/>
      <c r="C1273" s="6"/>
      <c r="D1273" s="6"/>
      <c r="E1273" s="6"/>
      <c r="F1273" s="6"/>
      <c r="G1273" s="6"/>
      <c r="H1273" s="6"/>
    </row>
    <row r="1274" spans="2:8">
      <c r="B1274" s="6"/>
      <c r="C1274" s="6"/>
      <c r="D1274" s="6"/>
      <c r="E1274" s="6"/>
      <c r="F1274" s="6"/>
      <c r="G1274" s="6"/>
      <c r="H1274" s="6"/>
    </row>
    <row r="1275" spans="2:8">
      <c r="B1275" s="6"/>
      <c r="C1275" s="6"/>
      <c r="D1275" s="6"/>
      <c r="E1275" s="6"/>
      <c r="F1275" s="6"/>
      <c r="G1275" s="6"/>
      <c r="H1275" s="6"/>
    </row>
    <row r="1276" spans="2:8">
      <c r="B1276" s="6"/>
      <c r="C1276" s="6"/>
      <c r="D1276" s="6"/>
      <c r="E1276" s="6"/>
      <c r="F1276" s="6"/>
      <c r="G1276" s="6"/>
      <c r="H1276" s="6"/>
    </row>
    <row r="1277" spans="2:8">
      <c r="B1277" s="6"/>
      <c r="C1277" s="6"/>
      <c r="D1277" s="6"/>
      <c r="E1277" s="6"/>
      <c r="F1277" s="6"/>
      <c r="G1277" s="6"/>
      <c r="H1277" s="6"/>
    </row>
    <row r="1278" spans="2:8">
      <c r="B1278" s="6"/>
      <c r="C1278" s="6"/>
      <c r="D1278" s="6"/>
      <c r="E1278" s="6"/>
      <c r="F1278" s="6"/>
      <c r="G1278" s="6"/>
      <c r="H1278" s="6"/>
    </row>
    <row r="1279" spans="2:8">
      <c r="B1279" s="6"/>
      <c r="C1279" s="6"/>
      <c r="D1279" s="6"/>
      <c r="E1279" s="6"/>
      <c r="F1279" s="6"/>
      <c r="G1279" s="6"/>
      <c r="H1279" s="6"/>
    </row>
    <row r="1280" spans="2:8">
      <c r="B1280" s="6"/>
      <c r="C1280" s="6"/>
      <c r="D1280" s="6"/>
      <c r="E1280" s="6"/>
      <c r="F1280" s="6"/>
      <c r="G1280" s="6"/>
      <c r="H1280" s="6"/>
    </row>
    <row r="1281" spans="2:8">
      <c r="B1281" s="49"/>
      <c r="C1281" s="49"/>
      <c r="D1281" s="49"/>
      <c r="E1281" s="49"/>
      <c r="F1281" s="49"/>
      <c r="G1281" s="49"/>
      <c r="H1281" s="85"/>
    </row>
    <row r="1282" spans="2:8">
      <c r="B1282" s="10"/>
      <c r="C1282" s="10"/>
    </row>
    <row r="1283" spans="2:8">
      <c r="B1283" s="10"/>
      <c r="C1283" s="10"/>
    </row>
    <row r="1284" spans="2:8">
      <c r="B1284" s="10"/>
      <c r="C1284" s="10"/>
    </row>
    <row r="1285" spans="2:8">
      <c r="B1285" s="10"/>
      <c r="C1285" s="10"/>
    </row>
    <row r="1286" spans="2:8">
      <c r="B1286" s="10"/>
      <c r="C1286" s="10"/>
    </row>
    <row r="1287" spans="2:8">
      <c r="B1287" s="10"/>
      <c r="C1287" s="10"/>
    </row>
    <row r="1288" spans="2:8">
      <c r="B1288" s="10"/>
      <c r="C1288" s="10"/>
    </row>
    <row r="1289" spans="2:8">
      <c r="B1289" s="10"/>
      <c r="C1289" s="10"/>
    </row>
    <row r="1290" spans="2:8">
      <c r="B1290" s="10"/>
      <c r="C1290" s="10"/>
    </row>
    <row r="1291" spans="2:8">
      <c r="B1291" s="10"/>
      <c r="C1291" s="10"/>
    </row>
    <row r="1292" spans="2:8">
      <c r="B1292" s="10"/>
      <c r="C1292" s="10"/>
    </row>
    <row r="1293" spans="2:8">
      <c r="B1293" s="10"/>
      <c r="C1293" s="10"/>
    </row>
    <row r="1294" spans="2:8">
      <c r="B1294" s="10"/>
      <c r="C1294" s="10"/>
    </row>
    <row r="1295" spans="2:8">
      <c r="B1295" s="10"/>
      <c r="C1295" s="10"/>
    </row>
    <row r="1296" spans="2:8">
      <c r="B1296" s="10"/>
      <c r="C1296" s="10"/>
    </row>
    <row r="1297" spans="2:3">
      <c r="B1297" s="10"/>
      <c r="C1297" s="10"/>
    </row>
    <row r="1298" spans="2:3">
      <c r="B1298" s="10"/>
      <c r="C1298" s="10"/>
    </row>
    <row r="1299" spans="2:3">
      <c r="B1299" s="10"/>
      <c r="C1299" s="10"/>
    </row>
    <row r="1300" spans="2:3">
      <c r="B1300" s="10"/>
      <c r="C1300" s="10"/>
    </row>
    <row r="1301" spans="2:3">
      <c r="B1301" s="10"/>
      <c r="C1301" s="10"/>
    </row>
    <row r="1302" spans="2:3">
      <c r="B1302" s="10"/>
      <c r="C1302" s="10"/>
    </row>
    <row r="1303" spans="2:3">
      <c r="B1303" s="10"/>
      <c r="C1303" s="10"/>
    </row>
    <row r="1304" spans="2:3">
      <c r="B1304" s="10"/>
      <c r="C1304" s="10"/>
    </row>
    <row r="1305" spans="2:3">
      <c r="B1305" s="10"/>
      <c r="C1305" s="10"/>
    </row>
    <row r="1306" spans="2:3">
      <c r="B1306" s="10"/>
      <c r="C1306" s="10"/>
    </row>
    <row r="1307" spans="2:3">
      <c r="B1307" s="10"/>
      <c r="C1307" s="10"/>
    </row>
    <row r="1308" spans="2:3">
      <c r="B1308" s="10"/>
      <c r="C1308" s="10"/>
    </row>
    <row r="1309" spans="2:3">
      <c r="B1309" s="10"/>
      <c r="C1309" s="10"/>
    </row>
    <row r="1310" spans="2:3">
      <c r="B1310" s="10"/>
      <c r="C1310" s="10"/>
    </row>
    <row r="1311" spans="2:3">
      <c r="B1311" s="10"/>
      <c r="C1311" s="10"/>
    </row>
    <row r="1312" spans="2:3">
      <c r="B1312" s="10"/>
      <c r="C1312" s="10"/>
    </row>
    <row r="1313" spans="2:3">
      <c r="B1313" s="10"/>
      <c r="C1313" s="10"/>
    </row>
    <row r="1314" spans="2:3">
      <c r="B1314" s="10"/>
      <c r="C1314" s="10"/>
    </row>
    <row r="1315" spans="2:3">
      <c r="B1315" s="10"/>
      <c r="C1315" s="10"/>
    </row>
    <row r="1316" spans="2:3">
      <c r="B1316" s="10"/>
      <c r="C1316" s="10"/>
    </row>
    <row r="1317" spans="2:3">
      <c r="B1317" s="10"/>
      <c r="C1317" s="10"/>
    </row>
    <row r="1318" spans="2:3">
      <c r="B1318" s="10"/>
      <c r="C1318" s="10"/>
    </row>
    <row r="1319" spans="2:3">
      <c r="B1319" s="10"/>
      <c r="C1319" s="10"/>
    </row>
    <row r="1320" spans="2:3">
      <c r="B1320" s="10"/>
      <c r="C1320" s="10"/>
    </row>
    <row r="1321" spans="2:3">
      <c r="B1321" s="10"/>
      <c r="C1321" s="10"/>
    </row>
    <row r="1322" spans="2:3">
      <c r="B1322" s="10"/>
      <c r="C1322" s="10"/>
    </row>
    <row r="1323" spans="2:3">
      <c r="B1323" s="10"/>
      <c r="C1323" s="10"/>
    </row>
    <row r="1324" spans="2:3">
      <c r="B1324" s="10"/>
      <c r="C1324" s="10"/>
    </row>
    <row r="1325" spans="2:3">
      <c r="B1325" s="10"/>
      <c r="C1325" s="10"/>
    </row>
    <row r="1326" spans="2:3">
      <c r="B1326" s="10"/>
      <c r="C1326" s="10"/>
    </row>
    <row r="1327" spans="2:3">
      <c r="B1327" s="10"/>
      <c r="C1327" s="10"/>
    </row>
    <row r="1328" spans="2:3">
      <c r="B1328" s="10"/>
      <c r="C1328" s="10"/>
    </row>
    <row r="1329" spans="2:3">
      <c r="B1329" s="10"/>
      <c r="C1329" s="10"/>
    </row>
    <row r="1330" spans="2:3">
      <c r="B1330" s="10"/>
      <c r="C1330" s="10"/>
    </row>
    <row r="1331" spans="2:3">
      <c r="B1331" s="10"/>
      <c r="C1331" s="10"/>
    </row>
    <row r="1332" spans="2:3">
      <c r="B1332" s="10"/>
      <c r="C1332" s="10"/>
    </row>
    <row r="1333" spans="2:3">
      <c r="B1333" s="10"/>
      <c r="C1333" s="10"/>
    </row>
    <row r="1334" spans="2:3">
      <c r="B1334" s="10"/>
      <c r="C1334" s="10"/>
    </row>
    <row r="1335" spans="2:3">
      <c r="B1335" s="10"/>
      <c r="C1335" s="10"/>
    </row>
    <row r="1336" spans="2:3">
      <c r="B1336" s="10"/>
      <c r="C1336" s="10"/>
    </row>
    <row r="1337" spans="2:3">
      <c r="B1337" s="10"/>
      <c r="C1337" s="10"/>
    </row>
    <row r="1338" spans="2:3">
      <c r="B1338" s="10"/>
      <c r="C1338" s="10"/>
    </row>
    <row r="1339" spans="2:3">
      <c r="B1339" s="10"/>
      <c r="C1339" s="10"/>
    </row>
    <row r="1340" spans="2:3">
      <c r="B1340" s="10"/>
      <c r="C1340" s="10"/>
    </row>
    <row r="1341" spans="2:3">
      <c r="B1341" s="10"/>
      <c r="C1341" s="10"/>
    </row>
    <row r="1342" spans="2:3">
      <c r="B1342" s="10"/>
      <c r="C1342" s="10"/>
    </row>
    <row r="1343" spans="2:3">
      <c r="B1343" s="10"/>
      <c r="C1343" s="10"/>
    </row>
    <row r="1344" spans="2:3">
      <c r="B1344" s="10"/>
      <c r="C1344" s="10"/>
    </row>
    <row r="1345" spans="2:3">
      <c r="B1345" s="10"/>
      <c r="C1345" s="10"/>
    </row>
    <row r="1346" spans="2:3">
      <c r="B1346" s="10"/>
      <c r="C1346" s="10"/>
    </row>
    <row r="1347" spans="2:3">
      <c r="B1347" s="10"/>
      <c r="C1347" s="10"/>
    </row>
    <row r="1348" spans="2:3">
      <c r="B1348" s="10"/>
      <c r="C1348" s="10"/>
    </row>
    <row r="1349" spans="2:3">
      <c r="B1349" s="10"/>
      <c r="C1349" s="10"/>
    </row>
    <row r="1350" spans="2:3">
      <c r="B1350" s="10"/>
      <c r="C1350" s="10"/>
    </row>
    <row r="1351" spans="2:3">
      <c r="B1351" s="10"/>
      <c r="C1351" s="10"/>
    </row>
    <row r="1352" spans="2:3">
      <c r="B1352" s="10"/>
      <c r="C1352" s="10"/>
    </row>
    <row r="1353" spans="2:3">
      <c r="B1353" s="10"/>
      <c r="C1353" s="10"/>
    </row>
    <row r="1354" spans="2:3">
      <c r="B1354" s="10"/>
      <c r="C1354" s="10"/>
    </row>
    <row r="1355" spans="2:3">
      <c r="B1355" s="10"/>
      <c r="C1355" s="10"/>
    </row>
    <row r="1356" spans="2:3">
      <c r="B1356" s="10"/>
      <c r="C1356" s="10"/>
    </row>
    <row r="1357" spans="2:3">
      <c r="B1357" s="10"/>
      <c r="C1357" s="10"/>
    </row>
    <row r="1358" spans="2:3">
      <c r="B1358" s="10"/>
      <c r="C1358" s="10"/>
    </row>
    <row r="1359" spans="2:3">
      <c r="B1359" s="10"/>
      <c r="C1359" s="10"/>
    </row>
    <row r="1360" spans="2:3">
      <c r="B1360" s="10"/>
      <c r="C1360" s="10"/>
    </row>
    <row r="1361" spans="2:3">
      <c r="B1361" s="10"/>
      <c r="C1361" s="10"/>
    </row>
    <row r="1362" spans="2:3">
      <c r="B1362" s="10"/>
      <c r="C1362" s="10"/>
    </row>
    <row r="1363" spans="2:3">
      <c r="B1363" s="10"/>
      <c r="C1363" s="10"/>
    </row>
    <row r="1364" spans="2:3">
      <c r="B1364" s="10"/>
      <c r="C1364" s="10"/>
    </row>
    <row r="1365" spans="2:3">
      <c r="B1365" s="10"/>
      <c r="C1365" s="10"/>
    </row>
    <row r="1366" spans="2:3">
      <c r="B1366" s="10"/>
      <c r="C1366" s="10"/>
    </row>
    <row r="1367" spans="2:3">
      <c r="B1367" s="10"/>
      <c r="C1367" s="10"/>
    </row>
    <row r="1368" spans="2:3">
      <c r="B1368" s="10"/>
      <c r="C1368" s="10"/>
    </row>
    <row r="1369" spans="2:3">
      <c r="B1369" s="10"/>
      <c r="C1369" s="10"/>
    </row>
    <row r="1370" spans="2:3">
      <c r="B1370" s="10"/>
      <c r="C1370" s="10"/>
    </row>
    <row r="1371" spans="2:3">
      <c r="B1371" s="10"/>
      <c r="C1371" s="10"/>
    </row>
    <row r="1372" spans="2:3">
      <c r="B1372" s="10"/>
      <c r="C1372" s="10"/>
    </row>
    <row r="1373" spans="2:3">
      <c r="B1373" s="10"/>
      <c r="C1373" s="10"/>
    </row>
    <row r="1374" spans="2:3">
      <c r="B1374" s="10"/>
      <c r="C1374" s="10"/>
    </row>
    <row r="1375" spans="2:3">
      <c r="B1375" s="10"/>
      <c r="C1375" s="10"/>
    </row>
    <row r="1376" spans="2:3">
      <c r="B1376" s="10"/>
      <c r="C1376" s="10"/>
    </row>
    <row r="1377" spans="2:3">
      <c r="B1377" s="10"/>
      <c r="C1377" s="10"/>
    </row>
    <row r="1378" spans="2:3">
      <c r="B1378" s="10"/>
      <c r="C1378" s="10"/>
    </row>
    <row r="1379" spans="2:3">
      <c r="B1379" s="10"/>
      <c r="C1379" s="10"/>
    </row>
    <row r="1380" spans="2:3">
      <c r="B1380" s="10"/>
      <c r="C1380" s="10"/>
    </row>
    <row r="1381" spans="2:3">
      <c r="B1381" s="10"/>
      <c r="C1381" s="10"/>
    </row>
    <row r="1382" spans="2:3">
      <c r="B1382" s="10"/>
      <c r="C1382" s="10"/>
    </row>
    <row r="1383" spans="2:3">
      <c r="B1383" s="10"/>
      <c r="C1383" s="10"/>
    </row>
    <row r="1384" spans="2:3">
      <c r="B1384" s="10"/>
      <c r="C1384" s="10"/>
    </row>
    <row r="1385" spans="2:3">
      <c r="B1385" s="10"/>
      <c r="C1385" s="10"/>
    </row>
    <row r="1386" spans="2:3">
      <c r="B1386" s="10"/>
      <c r="C1386" s="10"/>
    </row>
    <row r="1387" spans="2:3">
      <c r="B1387" s="10"/>
      <c r="C1387" s="10"/>
    </row>
    <row r="1388" spans="2:3">
      <c r="B1388" s="10"/>
      <c r="C1388" s="10"/>
    </row>
    <row r="1389" spans="2:3">
      <c r="B1389" s="10"/>
      <c r="C1389" s="10"/>
    </row>
    <row r="1390" spans="2:3">
      <c r="B1390" s="10"/>
      <c r="C1390" s="10"/>
    </row>
    <row r="1391" spans="2:3">
      <c r="B1391" s="10"/>
      <c r="C1391" s="10"/>
    </row>
    <row r="1392" spans="2:3">
      <c r="B1392" s="10"/>
      <c r="C1392" s="10"/>
    </row>
    <row r="1393" spans="2:3">
      <c r="B1393" s="10"/>
      <c r="C1393" s="10"/>
    </row>
    <row r="1394" spans="2:3">
      <c r="B1394" s="10"/>
      <c r="C1394" s="10"/>
    </row>
    <row r="1395" spans="2:3">
      <c r="B1395" s="10"/>
      <c r="C1395" s="10"/>
    </row>
    <row r="1396" spans="2:3">
      <c r="B1396" s="10"/>
      <c r="C1396" s="10"/>
    </row>
    <row r="1397" spans="2:3">
      <c r="B1397" s="10"/>
      <c r="C1397" s="10"/>
    </row>
    <row r="1398" spans="2:3">
      <c r="B1398" s="10"/>
      <c r="C1398" s="10"/>
    </row>
    <row r="1399" spans="2:3">
      <c r="B1399" s="10"/>
      <c r="C1399" s="10"/>
    </row>
    <row r="1400" spans="2:3">
      <c r="B1400" s="10"/>
      <c r="C1400" s="10"/>
    </row>
    <row r="1401" spans="2:3">
      <c r="B1401" s="10"/>
      <c r="C1401" s="10"/>
    </row>
    <row r="1402" spans="2:3">
      <c r="B1402" s="10"/>
      <c r="C1402" s="10"/>
    </row>
    <row r="1403" spans="2:3">
      <c r="B1403" s="10"/>
      <c r="C1403" s="10"/>
    </row>
    <row r="1404" spans="2:3">
      <c r="B1404" s="10"/>
      <c r="C1404" s="10"/>
    </row>
    <row r="1405" spans="2:3">
      <c r="B1405" s="10"/>
      <c r="C1405" s="10"/>
    </row>
    <row r="1406" spans="2:3">
      <c r="B1406" s="10"/>
      <c r="C1406" s="10"/>
    </row>
    <row r="1407" spans="2:3">
      <c r="B1407" s="10"/>
      <c r="C1407" s="10"/>
    </row>
    <row r="1408" spans="2:3">
      <c r="B1408" s="10"/>
      <c r="C1408" s="10"/>
    </row>
    <row r="1409" spans="2:3">
      <c r="B1409" s="10"/>
      <c r="C1409" s="10"/>
    </row>
    <row r="1410" spans="2:3">
      <c r="B1410" s="10"/>
      <c r="C1410" s="10"/>
    </row>
    <row r="1411" spans="2:3">
      <c r="B1411" s="10"/>
      <c r="C1411" s="10"/>
    </row>
    <row r="1412" spans="2:3">
      <c r="B1412" s="10"/>
      <c r="C1412" s="10"/>
    </row>
    <row r="1413" spans="2:3">
      <c r="B1413" s="10"/>
      <c r="C1413" s="10"/>
    </row>
    <row r="1414" spans="2:3">
      <c r="B1414" s="10"/>
      <c r="C1414" s="10"/>
    </row>
    <row r="1415" spans="2:3">
      <c r="B1415" s="10"/>
      <c r="C1415" s="10"/>
    </row>
    <row r="1416" spans="2:3">
      <c r="B1416" s="10"/>
      <c r="C1416" s="10"/>
    </row>
    <row r="1417" spans="2:3">
      <c r="B1417" s="10"/>
      <c r="C1417" s="10"/>
    </row>
    <row r="1418" spans="2:3">
      <c r="B1418" s="10"/>
      <c r="C1418" s="10"/>
    </row>
    <row r="1419" spans="2:3">
      <c r="B1419" s="10"/>
      <c r="C1419" s="10"/>
    </row>
    <row r="1420" spans="2:3">
      <c r="B1420" s="10"/>
      <c r="C1420" s="10"/>
    </row>
    <row r="1421" spans="2:3">
      <c r="B1421" s="10"/>
      <c r="C1421" s="10"/>
    </row>
    <row r="1422" spans="2:3">
      <c r="B1422" s="10"/>
      <c r="C1422" s="10"/>
    </row>
    <row r="1423" spans="2:3">
      <c r="B1423" s="10"/>
      <c r="C1423" s="10"/>
    </row>
    <row r="1424" spans="2:3">
      <c r="B1424" s="10"/>
      <c r="C1424" s="10"/>
    </row>
    <row r="1425" spans="2:3">
      <c r="B1425" s="10"/>
      <c r="C1425" s="10"/>
    </row>
    <row r="1426" spans="2:3">
      <c r="B1426" s="10"/>
      <c r="C1426" s="10"/>
    </row>
    <row r="1427" spans="2:3">
      <c r="B1427" s="10"/>
      <c r="C1427" s="10"/>
    </row>
    <row r="1428" spans="2:3">
      <c r="B1428" s="10"/>
      <c r="C1428" s="10"/>
    </row>
    <row r="1429" spans="2:3">
      <c r="B1429" s="10"/>
      <c r="C1429" s="10"/>
    </row>
    <row r="1430" spans="2:3">
      <c r="B1430" s="10"/>
      <c r="C1430" s="10"/>
    </row>
    <row r="1431" spans="2:3">
      <c r="B1431" s="10"/>
      <c r="C1431" s="10"/>
    </row>
    <row r="1432" spans="2:3">
      <c r="B1432" s="10"/>
      <c r="C1432" s="10"/>
    </row>
    <row r="1433" spans="2:3">
      <c r="B1433" s="10"/>
      <c r="C1433" s="10"/>
    </row>
    <row r="1434" spans="2:3">
      <c r="B1434" s="10"/>
      <c r="C1434" s="10"/>
    </row>
    <row r="1435" spans="2:3">
      <c r="B1435" s="10"/>
      <c r="C1435" s="10"/>
    </row>
    <row r="1436" spans="2:3">
      <c r="B1436" s="10"/>
      <c r="C1436" s="10"/>
    </row>
    <row r="1437" spans="2:3">
      <c r="B1437" s="10"/>
      <c r="C1437" s="10"/>
    </row>
    <row r="1438" spans="2:3">
      <c r="B1438" s="10"/>
      <c r="C1438" s="10"/>
    </row>
    <row r="1439" spans="2:3">
      <c r="B1439" s="10"/>
      <c r="C1439" s="10"/>
    </row>
    <row r="1440" spans="2:3">
      <c r="B1440" s="10"/>
      <c r="C1440" s="10"/>
    </row>
    <row r="1441" spans="2:3">
      <c r="B1441" s="10"/>
      <c r="C1441" s="10"/>
    </row>
    <row r="1442" spans="2:3">
      <c r="B1442" s="10"/>
      <c r="C1442" s="10"/>
    </row>
    <row r="1443" spans="2:3">
      <c r="B1443" s="10"/>
      <c r="C1443" s="10"/>
    </row>
    <row r="1444" spans="2:3">
      <c r="B1444" s="10"/>
      <c r="C1444" s="10"/>
    </row>
    <row r="1445" spans="2:3">
      <c r="B1445" s="10"/>
      <c r="C1445" s="10"/>
    </row>
    <row r="1446" spans="2:3">
      <c r="B1446" s="10"/>
      <c r="C1446" s="10"/>
    </row>
    <row r="1447" spans="2:3">
      <c r="B1447" s="10"/>
      <c r="C1447" s="10"/>
    </row>
    <row r="1448" spans="2:3">
      <c r="B1448" s="10"/>
      <c r="C1448" s="10"/>
    </row>
    <row r="1449" spans="2:3">
      <c r="B1449" s="10"/>
      <c r="C1449" s="10"/>
    </row>
    <row r="1450" spans="2:3">
      <c r="B1450" s="10"/>
      <c r="C1450" s="10"/>
    </row>
    <row r="1451" spans="2:3">
      <c r="B1451" s="10"/>
      <c r="C1451" s="10"/>
    </row>
    <row r="1452" spans="2:3">
      <c r="B1452" s="10"/>
      <c r="C1452" s="10"/>
    </row>
    <row r="1453" spans="2:3">
      <c r="B1453" s="10"/>
      <c r="C1453" s="10"/>
    </row>
    <row r="1454" spans="2:3">
      <c r="B1454" s="10"/>
      <c r="C1454" s="10"/>
    </row>
    <row r="1455" spans="2:3">
      <c r="B1455" s="10"/>
      <c r="C1455" s="10"/>
    </row>
    <row r="1456" spans="2:3">
      <c r="B1456" s="10"/>
      <c r="C1456" s="10"/>
    </row>
  </sheetData>
  <sheetProtection algorithmName="SHA-512" hashValue="aEEtnm15Rxc5vaTg8YpQ9zqnYHsDcWN8RD8mAK3nP9rIgqto7LS8ASXLSrm/mXumj0R9/3YYqudt+2qkZCLo+w==" saltValue="RbduvbY2g4QoJfl6S7TW9A==" spinCount="100000" sheet="1" objects="1" scenarios="1" selectLockedCells="1"/>
  <mergeCells count="27">
    <mergeCell ref="D7:H7"/>
    <mergeCell ref="D27:F27"/>
    <mergeCell ref="G27:H27"/>
    <mergeCell ref="D37:G37"/>
    <mergeCell ref="D33:H33"/>
    <mergeCell ref="D34:F34"/>
    <mergeCell ref="D35:F35"/>
    <mergeCell ref="D36:F36"/>
    <mergeCell ref="G34:H34"/>
    <mergeCell ref="G35:H35"/>
    <mergeCell ref="G36:H36"/>
    <mergeCell ref="D8:H8"/>
    <mergeCell ref="F11:H11"/>
    <mergeCell ref="F12:H12"/>
    <mergeCell ref="D10:H10"/>
    <mergeCell ref="D32:H32"/>
    <mergeCell ref="D9:F9"/>
    <mergeCell ref="D29:F29"/>
    <mergeCell ref="G29:H29"/>
    <mergeCell ref="D30:F30"/>
    <mergeCell ref="G30:H30"/>
    <mergeCell ref="D15:H15"/>
    <mergeCell ref="F13:H13"/>
    <mergeCell ref="D25:H25"/>
    <mergeCell ref="D28:H28"/>
    <mergeCell ref="D26:F26"/>
    <mergeCell ref="G26:H26"/>
  </mergeCells>
  <phoneticPr fontId="0" type="noConversion"/>
  <conditionalFormatting sqref="F16">
    <cfRule type="cellIs" dxfId="27" priority="55" operator="greaterThan">
      <formula>0</formula>
    </cfRule>
  </conditionalFormatting>
  <conditionalFormatting sqref="F17">
    <cfRule type="cellIs" dxfId="26" priority="11" operator="between">
      <formula>1</formula>
      <formula>45</formula>
    </cfRule>
  </conditionalFormatting>
  <conditionalFormatting sqref="F18">
    <cfRule type="cellIs" dxfId="25" priority="1" operator="between">
      <formula>0.01</formula>
      <formula>9999.99</formula>
    </cfRule>
    <cfRule type="cellIs" dxfId="24" priority="54" operator="greaterThanOrEqual">
      <formula>10000</formula>
    </cfRule>
  </conditionalFormatting>
  <conditionalFormatting sqref="F20">
    <cfRule type="cellIs" dxfId="23" priority="9" operator="equal">
      <formula>0</formula>
    </cfRule>
    <cfRule type="cellIs" dxfId="22" priority="51" operator="greaterThan">
      <formula>0</formula>
    </cfRule>
  </conditionalFormatting>
  <conditionalFormatting sqref="F22:F23">
    <cfRule type="cellIs" dxfId="21" priority="47" operator="greaterThan">
      <formula>0</formula>
    </cfRule>
  </conditionalFormatting>
  <conditionalFormatting sqref="F13:H13">
    <cfRule type="expression" dxfId="16" priority="60">
      <formula>$I$13=1</formula>
    </cfRule>
    <cfRule type="expression" dxfId="15" priority="61">
      <formula>$I$13&gt;=2</formula>
    </cfRule>
  </conditionalFormatting>
  <conditionalFormatting sqref="G26">
    <cfRule type="expression" dxfId="14" priority="22">
      <formula>$I$26=1</formula>
    </cfRule>
  </conditionalFormatting>
  <conditionalFormatting sqref="G36">
    <cfRule type="expression" dxfId="13" priority="24">
      <formula>$I$36=1</formula>
    </cfRule>
    <cfRule type="expression" dxfId="12" priority="25">
      <formula>$I$36&gt;=2</formula>
    </cfRule>
  </conditionalFormatting>
  <conditionalFormatting sqref="G26:H26">
    <cfRule type="expression" dxfId="11" priority="21">
      <formula>$I$26=2</formula>
    </cfRule>
  </conditionalFormatting>
  <conditionalFormatting sqref="G29:H29">
    <cfRule type="expression" dxfId="9" priority="42">
      <formula>$I$29=1</formula>
    </cfRule>
    <cfRule type="expression" dxfId="8" priority="43">
      <formula>$I$29&gt;=2</formula>
    </cfRule>
  </conditionalFormatting>
  <conditionalFormatting sqref="G30:H30">
    <cfRule type="expression" dxfId="7" priority="34">
      <formula>$I$30=1</formula>
    </cfRule>
    <cfRule type="expression" dxfId="6" priority="35">
      <formula>$I$30&gt;=2</formula>
    </cfRule>
  </conditionalFormatting>
  <conditionalFormatting sqref="G34:H34">
    <cfRule type="expression" dxfId="5" priority="5">
      <formula>$I$34=3</formula>
    </cfRule>
    <cfRule type="expression" dxfId="4" priority="27">
      <formula>$I$34=2</formula>
    </cfRule>
    <cfRule type="expression" dxfId="3" priority="28">
      <formula>$I$34=1</formula>
    </cfRule>
  </conditionalFormatting>
  <conditionalFormatting sqref="G35:H35">
    <cfRule type="expression" dxfId="2" priority="4">
      <formula>$I$35=3</formula>
    </cfRule>
    <cfRule type="expression" dxfId="1" priority="23">
      <formula>$I$35=2</formula>
    </cfRule>
    <cfRule type="expression" dxfId="0" priority="26">
      <formula>$I$35=1</formula>
    </cfRule>
  </conditionalFormatting>
  <dataValidations disablePrompts="1" xWindow="770" yWindow="625" count="10">
    <dataValidation type="textLength" allowBlank="1" showInputMessage="1" showErrorMessage="1" errorTitle="Antrasteller Fehler" error="Sie haben den Namen zum Antragsteller nicht vollständig angegeben:_x000a_Wir bitten um Korrektur der Eingabe!" promptTitle="Antragsteller" sqref="F11:H11" xr:uid="{00000000-0002-0000-0000-000000000000}">
      <formula1>3</formula1>
      <formula2>150</formula2>
    </dataValidation>
    <dataValidation type="textLength" allowBlank="1" showInputMessage="1" showErrorMessage="1" errorTitle="Kläranlage" error="Sie haben den Ort und Namen der Kläranlage nicht vollständig angegeben:_x000a_Wir bitten um Korrektur der Eingabe!" promptTitle="Kläranlage" sqref="F12:H12" xr:uid="{00000000-0002-0000-0000-000001000000}">
      <formula1>3</formula1>
      <formula2>150</formula2>
    </dataValidation>
    <dataValidation type="decimal" allowBlank="1" showInputMessage="1" showErrorMessage="1" errorTitle="Gesamtausgaben" error="Die Gesamtausgaben errechnen sich automatisch:_x000a_Bitte noch das Excelblatt Maßnamhe und die tabellarische Ausgabenkalkulation ausfüllen!" promptTitle="Gesamtausgaben" sqref="F16" xr:uid="{00000000-0002-0000-0000-000002000000}">
      <formula1>0</formula1>
      <formula2>0</formula2>
    </dataValidation>
    <dataValidation type="decimal" allowBlank="1" showInputMessage="1" showErrorMessage="1" errorTitle="Fördersumme" promptTitle="Fördersumme" sqref="F18" xr:uid="{00000000-0002-0000-0000-000003000000}">
      <formula1>0</formula1>
      <formula2>0</formula2>
    </dataValidation>
    <dataValidation type="whole" operator="equal" allowBlank="1" showInputMessage="1" showErrorMessage="1" errorTitle="Lebensaduer" error="Sie können die Lebensdauer nicht verändern!" promptTitle="Lebensdauer" sqref="F21" xr:uid="{00000000-0002-0000-0000-000004000000}">
      <formula1>20</formula1>
    </dataValidation>
    <dataValidation operator="equal" allowBlank="1" showInputMessage="1" showErrorMessage="1" sqref="F20" xr:uid="{00000000-0002-0000-0000-000005000000}"/>
    <dataValidation type="decimal" operator="equal" allowBlank="1" showInputMessage="1" showErrorMessage="1" errorTitle="THG Einsparung" error="Sie können keine eigenen Eingaben in diesem feld vornehmen:_x000a_Bitte füüllen Sie das Excelblatt Maßnahme und die tab. Ausgabenkalkulation aus" sqref="F22" xr:uid="{00000000-0002-0000-0000-000006000000}">
      <formula1>0</formula1>
    </dataValidation>
    <dataValidation type="whole" allowBlank="1" showInputMessage="1" showErrorMessage="1" sqref="L18" xr:uid="{00000000-0002-0000-0000-000007000000}">
      <formula1>30</formula1>
      <formula2>45</formula2>
    </dataValidation>
    <dataValidation type="decimal" allowBlank="1" showInputMessage="1" showErrorMessage="1" errorTitle="Förderqupte" error="Bitte geben Sie die beantragte Förderquote gemäß Ihres Antrages an. Gemäß der Kommunalrichtinlinie kann eine maximale Förderquote von 45 % beantragt werden." promptTitle="Förderquote" sqref="F17" xr:uid="{00000000-0002-0000-0000-000008000000}">
      <formula1>1</formula1>
      <formula2>45</formula2>
    </dataValidation>
    <dataValidation allowBlank="1" showInputMessage="1" showErrorMessage="1" error="Bitte auswählen" sqref="J13" xr:uid="{00000000-0002-0000-0000-000009000000}"/>
  </dataValidations>
  <hyperlinks>
    <hyperlink ref="D9" r:id="rId1" xr:uid="{00000000-0004-0000-0000-000000000000}"/>
  </hyperlinks>
  <pageMargins left="0.59055118110236227" right="0.39370078740157483" top="0.39370078740157483" bottom="0.39370078740157483" header="0.51181102362204722" footer="0.51181102362204722"/>
  <pageSetup paperSize="9" scale="69" orientation="portrait" r:id="rId2"/>
  <headerFooter alignWithMargins="0"/>
  <ignoredErrors>
    <ignoredError sqref="I17"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2053" r:id="rId5" name="Drop Down 5">
              <controlPr defaultSize="0" autoLine="0" autoPict="0">
                <anchor moveWithCells="1">
                  <from>
                    <xdr:col>5</xdr:col>
                    <xdr:colOff>0</xdr:colOff>
                    <xdr:row>12</xdr:row>
                    <xdr:rowOff>0</xdr:rowOff>
                  </from>
                  <to>
                    <xdr:col>7</xdr:col>
                    <xdr:colOff>336550</xdr:colOff>
                    <xdr:row>13</xdr:row>
                    <xdr:rowOff>0</xdr:rowOff>
                  </to>
                </anchor>
              </controlPr>
            </control>
          </mc:Choice>
        </mc:AlternateContent>
        <mc:AlternateContent xmlns:mc="http://schemas.openxmlformats.org/markup-compatibility/2006">
          <mc:Choice Requires="x14">
            <control shapeId="2061" r:id="rId6" name="Drop Down 13">
              <controlPr defaultSize="0" autoLine="0" autoPict="0">
                <anchor moveWithCells="1">
                  <from>
                    <xdr:col>6</xdr:col>
                    <xdr:colOff>0</xdr:colOff>
                    <xdr:row>25</xdr:row>
                    <xdr:rowOff>0</xdr:rowOff>
                  </from>
                  <to>
                    <xdr:col>8</xdr:col>
                    <xdr:colOff>0</xdr:colOff>
                    <xdr:row>25</xdr:row>
                    <xdr:rowOff>298450</xdr:rowOff>
                  </to>
                </anchor>
              </controlPr>
            </control>
          </mc:Choice>
        </mc:AlternateContent>
        <mc:AlternateContent xmlns:mc="http://schemas.openxmlformats.org/markup-compatibility/2006">
          <mc:Choice Requires="x14">
            <control shapeId="2064" r:id="rId7" name="Drop Down 16">
              <controlPr locked="0" defaultSize="0" autoLine="0" autoPict="0">
                <anchor moveWithCells="1">
                  <from>
                    <xdr:col>6</xdr:col>
                    <xdr:colOff>0</xdr:colOff>
                    <xdr:row>29</xdr:row>
                    <xdr:rowOff>0</xdr:rowOff>
                  </from>
                  <to>
                    <xdr:col>8</xdr:col>
                    <xdr:colOff>0</xdr:colOff>
                    <xdr:row>29</xdr:row>
                    <xdr:rowOff>279400</xdr:rowOff>
                  </to>
                </anchor>
              </controlPr>
            </control>
          </mc:Choice>
        </mc:AlternateContent>
        <mc:AlternateContent xmlns:mc="http://schemas.openxmlformats.org/markup-compatibility/2006">
          <mc:Choice Requires="x14">
            <control shapeId="2065" r:id="rId8" name="Drop Down 17">
              <controlPr defaultSize="0" autoLine="0" autoPict="0">
                <anchor moveWithCells="1">
                  <from>
                    <xdr:col>6</xdr:col>
                    <xdr:colOff>0</xdr:colOff>
                    <xdr:row>33</xdr:row>
                    <xdr:rowOff>0</xdr:rowOff>
                  </from>
                  <to>
                    <xdr:col>8</xdr:col>
                    <xdr:colOff>0</xdr:colOff>
                    <xdr:row>33</xdr:row>
                    <xdr:rowOff>266700</xdr:rowOff>
                  </to>
                </anchor>
              </controlPr>
            </control>
          </mc:Choice>
        </mc:AlternateContent>
        <mc:AlternateContent xmlns:mc="http://schemas.openxmlformats.org/markup-compatibility/2006">
          <mc:Choice Requires="x14">
            <control shapeId="2062" r:id="rId9" name="Drop Down 14">
              <controlPr defaultSize="0" autoLine="0" autoPict="0">
                <anchor moveWithCells="1">
                  <from>
                    <xdr:col>6</xdr:col>
                    <xdr:colOff>0</xdr:colOff>
                    <xdr:row>28</xdr:row>
                    <xdr:rowOff>0</xdr:rowOff>
                  </from>
                  <to>
                    <xdr:col>8</xdr:col>
                    <xdr:colOff>0</xdr:colOff>
                    <xdr:row>28</xdr:row>
                    <xdr:rowOff>279400</xdr:rowOff>
                  </to>
                </anchor>
              </controlPr>
            </control>
          </mc:Choice>
        </mc:AlternateContent>
        <mc:AlternateContent xmlns:mc="http://schemas.openxmlformats.org/markup-compatibility/2006">
          <mc:Choice Requires="x14">
            <control shapeId="2066" r:id="rId10" name="Drop Down 18">
              <controlPr defaultSize="0" autoLine="0" autoPict="0">
                <anchor moveWithCells="1">
                  <from>
                    <xdr:col>6</xdr:col>
                    <xdr:colOff>0</xdr:colOff>
                    <xdr:row>34</xdr:row>
                    <xdr:rowOff>0</xdr:rowOff>
                  </from>
                  <to>
                    <xdr:col>8</xdr:col>
                    <xdr:colOff>0</xdr:colOff>
                    <xdr:row>34</xdr:row>
                    <xdr:rowOff>279400</xdr:rowOff>
                  </to>
                </anchor>
              </controlPr>
            </control>
          </mc:Choice>
        </mc:AlternateContent>
        <mc:AlternateContent xmlns:mc="http://schemas.openxmlformats.org/markup-compatibility/2006">
          <mc:Choice Requires="x14">
            <control shapeId="2068" r:id="rId11" name="Drop Down 20">
              <controlPr defaultSize="0" autoLine="0" autoPict="0">
                <anchor moveWithCells="1">
                  <from>
                    <xdr:col>6</xdr:col>
                    <xdr:colOff>0</xdr:colOff>
                    <xdr:row>35</xdr:row>
                    <xdr:rowOff>0</xdr:rowOff>
                  </from>
                  <to>
                    <xdr:col>8</xdr:col>
                    <xdr:colOff>0</xdr:colOff>
                    <xdr:row>35</xdr:row>
                    <xdr:rowOff>285750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notContainsText" priority="68" operator="notContains" id="{06651B85-DABA-452F-9862-C1806C03F16A}">
            <xm:f>ISERROR(SEARCH($F$11,F11))</xm:f>
            <xm:f>$F$11</xm:f>
            <x14:dxf>
              <fill>
                <patternFill>
                  <fgColor rgb="FFFFFFCC"/>
                  <bgColor rgb="FFFFFFCC"/>
                </patternFill>
              </fill>
            </x14:dxf>
          </x14:cfRule>
          <x14:cfRule type="containsText" priority="69" operator="containsText" id="{90E5791A-147F-4538-A892-2EF9AFED9164}">
            <xm:f>NOT(ISERROR(SEARCH($F$11,F11)))</xm:f>
            <xm:f>$F$11</xm:f>
            <x14:dxf>
              <fill>
                <patternFill>
                  <bgColor theme="6" tint="0.79998168889431442"/>
                </patternFill>
              </fill>
            </x14:dxf>
          </x14:cfRule>
          <xm:sqref>F11:H11</xm:sqref>
        </x14:conditionalFormatting>
        <x14:conditionalFormatting xmlns:xm="http://schemas.microsoft.com/office/excel/2006/main">
          <x14:cfRule type="notContainsText" priority="66" operator="notContains" id="{8A0AE987-D88D-4B8E-B36D-0B169A2F2F7D}">
            <xm:f>ISERROR(SEARCH($F$12,F12))</xm:f>
            <xm:f>$F$12</xm:f>
            <x14:dxf>
              <fill>
                <patternFill>
                  <bgColor rgb="FFFFFFCC"/>
                </patternFill>
              </fill>
            </x14:dxf>
          </x14:cfRule>
          <x14:cfRule type="containsText" priority="67" operator="containsText" id="{C20EDF35-F154-4F92-A57A-415C6FAF3CC5}">
            <xm:f>NOT(ISERROR(SEARCH($F$12,F12)))</xm:f>
            <xm:f>$F$12</xm:f>
            <x14:dxf>
              <fill>
                <patternFill>
                  <bgColor theme="6" tint="0.79998168889431442"/>
                </patternFill>
              </fill>
            </x14:dxf>
          </x14:cfRule>
          <xm:sqref>F12:H12</xm:sqref>
        </x14:conditionalFormatting>
        <x14:conditionalFormatting xmlns:xm="http://schemas.microsoft.com/office/excel/2006/main">
          <x14:cfRule type="containsText" priority="2" operator="containsText" id="{691D591D-3372-4E23-81B0-F897A10497FF}">
            <xm:f>NOT(ISERROR(SEARCH($G$27,G27)))</xm:f>
            <xm:f>$G$27</xm:f>
            <x14:dxf>
              <fill>
                <patternFill>
                  <bgColor theme="6" tint="0.79998168889431442"/>
                </patternFill>
              </fill>
            </x14:dxf>
          </x14:cfRule>
          <xm:sqref>G27:H27</xm:sqref>
        </x14:conditionalFormatting>
        <x14:conditionalFormatting xmlns:xm="http://schemas.microsoft.com/office/excel/2006/main">
          <x14:cfRule type="iconSet" priority="65" id="{9C203C05-E7B9-4B71-85DA-7E9155F333DC}">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I13</xm:sqref>
        </x14:conditionalFormatting>
        <x14:conditionalFormatting xmlns:xm="http://schemas.microsoft.com/office/excel/2006/main">
          <x14:cfRule type="iconSet" priority="44" id="{C63DFF85-4671-4679-B3ED-772067B0076E}">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I26:I27</xm:sqref>
        </x14:conditionalFormatting>
        <x14:conditionalFormatting xmlns:xm="http://schemas.microsoft.com/office/excel/2006/main">
          <x14:cfRule type="iconSet" priority="70" id="{7FF998B9-4E81-44E1-A45B-3FAFC2C32863}">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I29:I36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6" tint="0.59999389629810485"/>
    <pageSetUpPr fitToPage="1"/>
  </sheetPr>
  <dimension ref="A1:BC104"/>
  <sheetViews>
    <sheetView showRowColHeaders="0" showRuler="0" zoomScale="90" zoomScaleNormal="90" zoomScaleSheetLayoutView="100" workbookViewId="0">
      <selection activeCell="I7" sqref="I7"/>
    </sheetView>
  </sheetViews>
  <sheetFormatPr baseColWidth="10" defaultColWidth="11.453125" defaultRowHeight="12.5"/>
  <cols>
    <col min="1" max="1" width="4.54296875" style="30" customWidth="1"/>
    <col min="2" max="2" width="2.54296875" style="30" customWidth="1"/>
    <col min="3" max="3" width="11.453125" style="30"/>
    <col min="4" max="4" width="3.26953125" style="30" customWidth="1"/>
    <col min="5" max="5" width="24.54296875" style="30" customWidth="1"/>
    <col min="6" max="6" width="11.453125" style="30"/>
    <col min="7" max="7" width="55.54296875" style="30" customWidth="1"/>
    <col min="8" max="8" width="23.81640625" style="30" customWidth="1"/>
    <col min="9" max="9" width="7.453125" style="62" customWidth="1"/>
    <col min="10" max="10" width="2.54296875" style="30" customWidth="1"/>
    <col min="11" max="11" width="22.453125" style="30" customWidth="1"/>
    <col min="12" max="12" width="13" style="30" customWidth="1"/>
    <col min="13" max="16384" width="11.453125" style="30"/>
  </cols>
  <sheetData>
    <row r="1" spans="1:55" ht="20.149999999999999" customHeight="1" thickBot="1">
      <c r="A1" s="5" t="s">
        <v>9</v>
      </c>
      <c r="B1" s="5"/>
      <c r="C1" s="5"/>
      <c r="D1" s="5"/>
      <c r="E1" s="5"/>
      <c r="F1" s="5"/>
      <c r="G1" s="5"/>
      <c r="H1" s="5"/>
      <c r="I1" s="108"/>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row>
    <row r="2" spans="1:55" ht="20.5" customHeight="1">
      <c r="A2" s="5"/>
      <c r="B2" s="1"/>
      <c r="C2" s="214"/>
      <c r="D2" s="214"/>
      <c r="E2" s="214"/>
      <c r="F2" s="214"/>
      <c r="G2" s="214"/>
      <c r="H2" s="214"/>
      <c r="I2" s="167"/>
      <c r="J2" s="9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row>
    <row r="3" spans="1:55" ht="106" customHeight="1">
      <c r="A3" s="5"/>
      <c r="B3" s="2"/>
      <c r="C3" s="218" t="s">
        <v>249</v>
      </c>
      <c r="D3" s="218"/>
      <c r="E3" s="218"/>
      <c r="F3" s="218"/>
      <c r="G3" s="218"/>
      <c r="H3" s="218"/>
      <c r="I3" s="168"/>
      <c r="J3" s="9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row>
    <row r="4" spans="1:55" ht="67.5" customHeight="1">
      <c r="A4" s="5"/>
      <c r="B4" s="2"/>
      <c r="C4" s="219" t="s">
        <v>288</v>
      </c>
      <c r="D4" s="220"/>
      <c r="E4" s="220"/>
      <c r="F4" s="220"/>
      <c r="G4" s="220"/>
      <c r="H4" s="221"/>
      <c r="I4" s="109"/>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row>
    <row r="5" spans="1:55" ht="50.5" customHeight="1">
      <c r="A5" s="5"/>
      <c r="B5" s="2"/>
      <c r="C5" s="222"/>
      <c r="D5" s="223"/>
      <c r="E5" s="223"/>
      <c r="F5" s="223"/>
      <c r="G5" s="223"/>
      <c r="H5" s="224"/>
      <c r="I5" s="109"/>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row>
    <row r="6" spans="1:55" s="89" customFormat="1" ht="25.5" customHeight="1">
      <c r="A6" s="5"/>
      <c r="B6" s="2"/>
      <c r="C6" s="226"/>
      <c r="D6" s="226"/>
      <c r="E6" s="226"/>
      <c r="F6" s="226"/>
      <c r="G6" s="226"/>
      <c r="H6" s="226"/>
      <c r="I6" s="109"/>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9.25" customHeight="1">
      <c r="A7" s="5"/>
      <c r="B7" s="2"/>
      <c r="C7" s="211" t="s">
        <v>209</v>
      </c>
      <c r="D7" s="211"/>
      <c r="E7" s="211"/>
      <c r="F7" s="211"/>
      <c r="G7" s="211"/>
      <c r="H7" s="166"/>
      <c r="I7" s="169">
        <v>1</v>
      </c>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row>
    <row r="8" spans="1:55" ht="27" customHeight="1">
      <c r="A8" s="5"/>
      <c r="B8" s="2"/>
      <c r="C8" s="213" t="s">
        <v>210</v>
      </c>
      <c r="D8" s="213"/>
      <c r="E8" s="213"/>
      <c r="F8" s="213"/>
      <c r="G8" s="213"/>
      <c r="H8" s="166"/>
      <c r="I8" s="169">
        <v>1</v>
      </c>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row>
    <row r="9" spans="1:55" s="5" customFormat="1" ht="27" customHeight="1">
      <c r="B9" s="2"/>
      <c r="C9" s="226"/>
      <c r="D9" s="226"/>
      <c r="E9" s="226"/>
      <c r="F9" s="226"/>
      <c r="G9" s="226"/>
      <c r="H9" s="226"/>
      <c r="I9" s="109"/>
    </row>
    <row r="10" spans="1:55" s="51" customFormat="1" ht="25.5" customHeight="1">
      <c r="A10" s="50"/>
      <c r="B10" s="2"/>
      <c r="C10" s="193" t="s">
        <v>69</v>
      </c>
      <c r="D10" s="194"/>
      <c r="E10" s="194"/>
      <c r="F10" s="194"/>
      <c r="G10" s="225"/>
      <c r="H10" s="71" t="s">
        <v>80</v>
      </c>
      <c r="I10" s="109"/>
      <c r="J10" s="50"/>
      <c r="K10" s="215"/>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row>
    <row r="11" spans="1:55" ht="30.75" customHeight="1">
      <c r="A11" s="5"/>
      <c r="B11" s="96"/>
      <c r="C11" s="193">
        <v>200</v>
      </c>
      <c r="D11" s="194"/>
      <c r="E11" s="201" t="s">
        <v>212</v>
      </c>
      <c r="F11" s="216"/>
      <c r="G11" s="217"/>
      <c r="H11" s="107">
        <f>Verfahrenstechnik!C4</f>
        <v>0</v>
      </c>
      <c r="I11" s="109"/>
      <c r="J11" s="5"/>
      <c r="K11" s="21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row>
    <row r="12" spans="1:55" ht="116" customHeight="1">
      <c r="A12" s="5"/>
      <c r="B12" s="96"/>
      <c r="C12" s="193">
        <v>300</v>
      </c>
      <c r="D12" s="194"/>
      <c r="E12" s="201" t="s">
        <v>284</v>
      </c>
      <c r="F12" s="216"/>
      <c r="G12" s="217"/>
      <c r="H12" s="107">
        <f>Verfahrenstechnik!C11</f>
        <v>0</v>
      </c>
      <c r="I12" s="109"/>
      <c r="J12" s="5"/>
      <c r="K12" s="21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row>
    <row r="13" spans="1:55" ht="145.5" customHeight="1">
      <c r="A13" s="5"/>
      <c r="B13" s="96"/>
      <c r="C13" s="193">
        <v>400</v>
      </c>
      <c r="D13" s="194"/>
      <c r="E13" s="201" t="s">
        <v>258</v>
      </c>
      <c r="F13" s="202"/>
      <c r="G13" s="203"/>
      <c r="H13" s="107">
        <f>Verfahrenstechnik!C65</f>
        <v>0</v>
      </c>
      <c r="I13" s="109"/>
      <c r="J13" s="5"/>
      <c r="K13" s="21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row>
    <row r="14" spans="1:55" ht="128" customHeight="1">
      <c r="A14" s="5"/>
      <c r="B14" s="96"/>
      <c r="C14" s="193">
        <v>500</v>
      </c>
      <c r="D14" s="225"/>
      <c r="E14" s="201" t="s">
        <v>285</v>
      </c>
      <c r="F14" s="202"/>
      <c r="G14" s="203"/>
      <c r="H14" s="107">
        <f>Verfahrenstechnik!C93</f>
        <v>0</v>
      </c>
      <c r="I14" s="109"/>
      <c r="J14" s="5"/>
      <c r="K14" s="21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row>
    <row r="15" spans="1:55" ht="54.75" customHeight="1">
      <c r="A15" s="5"/>
      <c r="B15" s="96"/>
      <c r="C15" s="193">
        <v>700</v>
      </c>
      <c r="D15" s="194"/>
      <c r="E15" s="201" t="s">
        <v>213</v>
      </c>
      <c r="F15" s="202"/>
      <c r="G15" s="203"/>
      <c r="H15" s="107">
        <f>Verfahrenstechnik!C97</f>
        <v>0</v>
      </c>
      <c r="I15" s="109"/>
      <c r="J15" s="5"/>
      <c r="K15" s="21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row>
    <row r="16" spans="1:55" ht="20.25" customHeight="1">
      <c r="A16" s="5"/>
      <c r="B16" s="96"/>
      <c r="C16" s="190" t="s">
        <v>81</v>
      </c>
      <c r="D16" s="190"/>
      <c r="E16" s="190"/>
      <c r="F16" s="190"/>
      <c r="G16" s="190"/>
      <c r="H16" s="7">
        <f>SUM(H11:H15)</f>
        <v>0</v>
      </c>
      <c r="I16" s="109"/>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row>
    <row r="17" spans="1:55" ht="21.75" customHeight="1">
      <c r="A17" s="5"/>
      <c r="B17" s="96"/>
      <c r="C17" s="204"/>
      <c r="D17" s="204"/>
      <c r="E17" s="204"/>
      <c r="F17" s="204"/>
      <c r="G17" s="204"/>
      <c r="H17" s="204"/>
      <c r="I17" s="109"/>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row>
    <row r="18" spans="1:55" ht="41.25" customHeight="1">
      <c r="A18" s="5"/>
      <c r="B18" s="96"/>
      <c r="C18" s="200" t="s">
        <v>253</v>
      </c>
      <c r="D18" s="197"/>
      <c r="E18" s="197"/>
      <c r="F18" s="197"/>
      <c r="G18" s="198"/>
      <c r="H18" s="69"/>
      <c r="I18" s="109"/>
      <c r="J18" s="5"/>
      <c r="K18" s="189"/>
      <c r="L18" s="189"/>
      <c r="M18" s="189"/>
      <c r="N18" s="189"/>
      <c r="O18" s="189"/>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row>
    <row r="19" spans="1:55" ht="27.65" customHeight="1">
      <c r="A19" s="5"/>
      <c r="B19" s="96"/>
      <c r="C19" s="196" t="s">
        <v>256</v>
      </c>
      <c r="D19" s="197"/>
      <c r="E19" s="197"/>
      <c r="F19" s="197"/>
      <c r="G19" s="198"/>
      <c r="H19" s="119"/>
      <c r="I19" s="109"/>
      <c r="J19" s="5"/>
      <c r="K19" s="97"/>
      <c r="L19" s="97"/>
      <c r="M19" s="97"/>
      <c r="N19" s="97"/>
      <c r="O19" s="97"/>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row>
    <row r="20" spans="1:55" ht="20.25" customHeight="1">
      <c r="A20" s="5"/>
      <c r="B20" s="96"/>
      <c r="C20" s="191" t="s">
        <v>211</v>
      </c>
      <c r="D20" s="192"/>
      <c r="E20" s="192"/>
      <c r="F20" s="192"/>
      <c r="G20" s="192"/>
      <c r="H20" s="125">
        <f>0.436*H18/1000</f>
        <v>0</v>
      </c>
      <c r="I20" s="109"/>
      <c r="J20" s="5"/>
      <c r="K20" s="98"/>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row>
    <row r="21" spans="1:55" ht="20.25" customHeight="1">
      <c r="A21" s="5"/>
      <c r="B21" s="96"/>
      <c r="C21" s="204"/>
      <c r="D21" s="204"/>
      <c r="E21" s="204"/>
      <c r="F21" s="204"/>
      <c r="G21" s="204"/>
      <c r="H21" s="120"/>
      <c r="I21" s="109"/>
      <c r="J21" s="5"/>
      <c r="K21" s="98"/>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row>
    <row r="22" spans="1:55" ht="30.75" customHeight="1">
      <c r="A22" s="5"/>
      <c r="B22" s="96"/>
      <c r="C22" s="212" t="s">
        <v>248</v>
      </c>
      <c r="D22" s="212"/>
      <c r="E22" s="212"/>
      <c r="F22" s="212"/>
      <c r="G22" s="212"/>
      <c r="H22" s="212"/>
      <c r="I22" s="109"/>
      <c r="J22" s="5"/>
      <c r="K22" s="98"/>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row>
    <row r="23" spans="1:55" ht="22.4" customHeight="1">
      <c r="A23" s="5"/>
      <c r="B23" s="96"/>
      <c r="C23" s="205" t="s">
        <v>246</v>
      </c>
      <c r="D23" s="206"/>
      <c r="E23" s="206"/>
      <c r="F23" s="206"/>
      <c r="G23" s="207"/>
      <c r="H23" s="126"/>
      <c r="I23" s="109"/>
      <c r="J23" s="5"/>
      <c r="K23" s="98"/>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row>
    <row r="24" spans="1:55" ht="28.5" customHeight="1">
      <c r="A24" s="5"/>
      <c r="B24" s="96"/>
      <c r="C24" s="208" t="s">
        <v>247</v>
      </c>
      <c r="D24" s="209"/>
      <c r="E24" s="209"/>
      <c r="F24" s="209"/>
      <c r="G24" s="210"/>
      <c r="H24" s="126"/>
      <c r="I24" s="109"/>
      <c r="J24" s="5"/>
      <c r="K24" s="98"/>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row>
    <row r="25" spans="1:55" ht="22.4" customHeight="1">
      <c r="A25" s="5"/>
      <c r="B25" s="96"/>
      <c r="C25" s="211" t="s">
        <v>245</v>
      </c>
      <c r="D25" s="211"/>
      <c r="E25" s="211"/>
      <c r="F25" s="211"/>
      <c r="G25" s="211"/>
      <c r="H25" s="122">
        <f>IFERROR((1-(H24/H23))*100,0)</f>
        <v>0</v>
      </c>
      <c r="I25" s="109"/>
      <c r="J25" s="5"/>
      <c r="K25" s="98"/>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row>
    <row r="26" spans="1:55" ht="13.5" customHeight="1">
      <c r="A26" s="5"/>
      <c r="B26" s="96"/>
      <c r="C26" s="121"/>
      <c r="D26" s="121"/>
      <c r="E26" s="121"/>
      <c r="F26" s="121"/>
      <c r="G26" s="121"/>
      <c r="H26" s="8"/>
      <c r="I26" s="109"/>
      <c r="J26" s="5"/>
      <c r="K26" s="98"/>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row>
    <row r="27" spans="1:55" ht="16.5" customHeight="1">
      <c r="A27" s="5"/>
      <c r="B27" s="96"/>
      <c r="C27" s="195" t="s">
        <v>10</v>
      </c>
      <c r="D27" s="195"/>
      <c r="E27" s="195"/>
      <c r="F27" s="195"/>
      <c r="G27" s="195"/>
      <c r="H27" s="195"/>
      <c r="I27" s="109"/>
      <c r="J27" s="5"/>
      <c r="K27" s="98"/>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row>
    <row r="28" spans="1:55" ht="15" customHeight="1" thickBot="1">
      <c r="A28" s="5"/>
      <c r="B28" s="3"/>
      <c r="C28" s="199"/>
      <c r="D28" s="199"/>
      <c r="E28" s="199"/>
      <c r="F28" s="199"/>
      <c r="G28" s="199"/>
      <c r="H28" s="199"/>
      <c r="I28" s="170"/>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row>
    <row r="29" spans="1:55">
      <c r="A29" s="5"/>
      <c r="B29" s="5"/>
      <c r="C29" s="5"/>
      <c r="D29" s="5"/>
      <c r="E29" s="5"/>
      <c r="F29" s="5"/>
      <c r="G29" s="5"/>
      <c r="H29" s="5"/>
      <c r="I29" s="108"/>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row>
    <row r="30" spans="1:55">
      <c r="A30" s="5"/>
      <c r="B30" s="5"/>
      <c r="C30" s="5"/>
      <c r="D30" s="5"/>
      <c r="E30" s="5"/>
      <c r="F30" s="5"/>
      <c r="G30" s="5"/>
      <c r="H30" s="5"/>
      <c r="I30" s="108"/>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row>
    <row r="31" spans="1:55">
      <c r="A31" s="5"/>
      <c r="B31" s="5"/>
      <c r="C31" s="5"/>
      <c r="D31" s="5"/>
      <c r="E31" s="5"/>
      <c r="F31" s="5"/>
      <c r="G31" s="5"/>
      <c r="H31" s="5"/>
      <c r="I31" s="108"/>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row>
    <row r="32" spans="1:55">
      <c r="A32" s="5"/>
      <c r="B32" s="5"/>
      <c r="C32" s="5"/>
      <c r="D32" s="5"/>
      <c r="E32" s="5"/>
      <c r="F32" s="5"/>
      <c r="G32" s="5"/>
      <c r="H32" s="5"/>
      <c r="I32" s="108"/>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row>
    <row r="33" spans="1:55">
      <c r="A33" s="5"/>
      <c r="B33" s="5"/>
      <c r="C33" s="5"/>
      <c r="D33" s="5"/>
      <c r="E33" s="5"/>
      <c r="F33" s="5"/>
      <c r="G33" s="5"/>
      <c r="H33" s="5"/>
      <c r="I33" s="108"/>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row>
    <row r="34" spans="1:55">
      <c r="A34" s="5"/>
      <c r="B34" s="5"/>
      <c r="C34" s="5"/>
      <c r="D34" s="5"/>
      <c r="E34" s="5"/>
      <c r="F34" s="5"/>
      <c r="G34" s="5"/>
      <c r="H34" s="5"/>
      <c r="I34" s="108"/>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row>
    <row r="35" spans="1:55">
      <c r="A35" s="5"/>
      <c r="B35" s="5"/>
      <c r="C35" s="5"/>
      <c r="D35" s="5"/>
      <c r="E35" s="5"/>
      <c r="F35" s="5"/>
      <c r="G35" s="5"/>
      <c r="H35" s="5"/>
      <c r="I35" s="108"/>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row>
    <row r="36" spans="1:55">
      <c r="A36" s="5"/>
      <c r="B36" s="5"/>
      <c r="C36" s="5"/>
      <c r="D36" s="5"/>
      <c r="E36" s="5"/>
      <c r="F36" s="5"/>
      <c r="G36" s="5"/>
      <c r="H36" s="5"/>
      <c r="I36" s="108"/>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row>
    <row r="37" spans="1:55">
      <c r="A37" s="5"/>
      <c r="B37" s="5"/>
      <c r="C37" s="5"/>
      <c r="D37" s="5"/>
      <c r="E37" s="5"/>
      <c r="F37" s="5"/>
      <c r="G37" s="5"/>
      <c r="H37" s="5"/>
      <c r="I37" s="108"/>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row>
    <row r="38" spans="1:55">
      <c r="A38" s="5"/>
      <c r="B38" s="5"/>
      <c r="C38" s="5"/>
      <c r="D38" s="5"/>
      <c r="E38" s="5"/>
      <c r="F38" s="5"/>
      <c r="G38" s="5"/>
      <c r="H38" s="5"/>
      <c r="I38" s="108"/>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row>
    <row r="39" spans="1:55">
      <c r="A39" s="5"/>
      <c r="B39" s="5"/>
      <c r="C39" s="5"/>
      <c r="D39" s="5"/>
      <c r="E39" s="5"/>
      <c r="F39" s="5"/>
      <c r="G39" s="5"/>
      <c r="H39" s="5"/>
      <c r="I39" s="108"/>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row>
    <row r="40" spans="1:55">
      <c r="A40" s="5"/>
      <c r="B40" s="5"/>
      <c r="C40" s="5"/>
      <c r="D40" s="5"/>
      <c r="E40" s="5"/>
      <c r="F40" s="5"/>
      <c r="G40" s="5"/>
      <c r="H40" s="5"/>
      <c r="I40" s="108"/>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row>
    <row r="41" spans="1:55">
      <c r="A41" s="5"/>
      <c r="B41" s="5"/>
      <c r="C41" s="5"/>
      <c r="D41" s="5"/>
      <c r="E41" s="5"/>
      <c r="F41" s="5"/>
      <c r="G41" s="5"/>
      <c r="H41" s="5"/>
      <c r="I41" s="108"/>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row>
    <row r="42" spans="1:55">
      <c r="A42" s="5"/>
      <c r="B42" s="5"/>
      <c r="C42" s="5"/>
      <c r="D42" s="5"/>
      <c r="E42" s="5"/>
      <c r="F42" s="5"/>
      <c r="G42" s="5"/>
      <c r="H42" s="5"/>
      <c r="I42" s="108"/>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row>
    <row r="43" spans="1:55">
      <c r="A43" s="5"/>
      <c r="B43" s="5"/>
      <c r="C43" s="5"/>
      <c r="D43" s="5"/>
      <c r="E43" s="5"/>
      <c r="F43" s="5"/>
      <c r="G43" s="5"/>
      <c r="H43" s="5"/>
      <c r="I43" s="108"/>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row>
    <row r="44" spans="1:55">
      <c r="A44" s="5"/>
      <c r="B44" s="5"/>
      <c r="C44" s="5"/>
      <c r="D44" s="5"/>
      <c r="E44" s="5"/>
      <c r="F44" s="5"/>
      <c r="G44" s="5"/>
      <c r="H44" s="5"/>
      <c r="I44" s="108"/>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row>
    <row r="45" spans="1:55">
      <c r="A45" s="5"/>
      <c r="B45" s="5"/>
      <c r="C45" s="5"/>
      <c r="D45" s="5"/>
      <c r="E45" s="5"/>
      <c r="F45" s="5"/>
      <c r="G45" s="5"/>
      <c r="H45" s="5"/>
      <c r="I45" s="108"/>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row>
    <row r="46" spans="1:55">
      <c r="A46" s="5"/>
      <c r="B46" s="5"/>
      <c r="C46" s="5"/>
      <c r="D46" s="5"/>
      <c r="E46" s="5"/>
      <c r="F46" s="5"/>
      <c r="G46" s="5"/>
      <c r="H46" s="5"/>
      <c r="I46" s="108"/>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row>
    <row r="47" spans="1:55">
      <c r="A47" s="5"/>
      <c r="B47" s="5"/>
      <c r="C47" s="5"/>
      <c r="D47" s="5"/>
      <c r="E47" s="5"/>
      <c r="F47" s="5"/>
      <c r="G47" s="5"/>
      <c r="H47" s="5"/>
      <c r="I47" s="108"/>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row>
    <row r="48" spans="1:55">
      <c r="A48" s="5"/>
      <c r="B48" s="5"/>
      <c r="C48" s="5"/>
      <c r="D48" s="5"/>
      <c r="E48" s="5"/>
      <c r="F48" s="5"/>
      <c r="G48" s="5"/>
      <c r="H48" s="5"/>
      <c r="I48" s="108"/>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row>
    <row r="49" spans="1:55">
      <c r="A49" s="5"/>
      <c r="B49" s="5"/>
      <c r="C49" s="5"/>
      <c r="D49" s="5"/>
      <c r="E49" s="5"/>
      <c r="F49" s="5"/>
      <c r="G49" s="5"/>
      <c r="H49" s="5"/>
      <c r="I49" s="108"/>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row>
    <row r="50" spans="1:55">
      <c r="A50" s="5"/>
      <c r="B50" s="5"/>
      <c r="C50" s="5"/>
      <c r="D50" s="5"/>
      <c r="E50" s="5"/>
      <c r="F50" s="5"/>
      <c r="G50" s="5"/>
      <c r="H50" s="5"/>
      <c r="I50" s="108"/>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row>
    <row r="51" spans="1:55">
      <c r="A51" s="5"/>
      <c r="B51" s="5"/>
      <c r="C51" s="5"/>
      <c r="D51" s="5"/>
      <c r="E51" s="5"/>
      <c r="F51" s="5"/>
      <c r="G51" s="5"/>
      <c r="H51" s="5"/>
      <c r="I51" s="108"/>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row>
    <row r="52" spans="1:55">
      <c r="A52" s="5"/>
      <c r="B52" s="5"/>
      <c r="C52" s="5"/>
      <c r="D52" s="5"/>
      <c r="E52" s="5"/>
      <c r="F52" s="5"/>
      <c r="G52" s="5"/>
      <c r="H52" s="5"/>
      <c r="I52" s="108"/>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row>
    <row r="53" spans="1:55">
      <c r="A53" s="5"/>
      <c r="B53" s="5"/>
      <c r="C53" s="5"/>
      <c r="D53" s="5"/>
      <c r="E53" s="5"/>
      <c r="F53" s="5"/>
      <c r="G53" s="5"/>
      <c r="H53" s="5"/>
      <c r="I53" s="108"/>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row>
    <row r="54" spans="1:55">
      <c r="A54" s="5"/>
      <c r="B54" s="5"/>
      <c r="C54" s="5"/>
      <c r="D54" s="5"/>
      <c r="E54" s="5"/>
      <c r="F54" s="5"/>
      <c r="G54" s="5"/>
      <c r="H54" s="5"/>
      <c r="I54" s="108"/>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row>
    <row r="55" spans="1:55">
      <c r="A55" s="5"/>
      <c r="B55" s="5"/>
      <c r="C55" s="5"/>
      <c r="D55" s="5"/>
      <c r="E55" s="5"/>
      <c r="F55" s="5"/>
      <c r="G55" s="5"/>
      <c r="H55" s="5"/>
      <c r="I55" s="108"/>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row>
    <row r="56" spans="1:55">
      <c r="A56" s="5"/>
      <c r="B56" s="5"/>
      <c r="C56" s="5"/>
      <c r="D56" s="5"/>
      <c r="E56" s="5"/>
      <c r="F56" s="5"/>
      <c r="G56" s="5"/>
      <c r="H56" s="5"/>
      <c r="I56" s="108"/>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row>
    <row r="57" spans="1:55">
      <c r="A57" s="5"/>
      <c r="B57" s="5"/>
      <c r="C57" s="5"/>
      <c r="D57" s="5"/>
      <c r="E57" s="5"/>
      <c r="F57" s="5"/>
      <c r="G57" s="5"/>
      <c r="H57" s="5"/>
      <c r="I57" s="108"/>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row>
    <row r="58" spans="1:55">
      <c r="A58" s="5"/>
      <c r="B58" s="5"/>
      <c r="C58" s="5"/>
      <c r="D58" s="5"/>
      <c r="E58" s="5"/>
      <c r="F58" s="5"/>
      <c r="G58" s="5"/>
      <c r="H58" s="5"/>
      <c r="I58" s="108"/>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row>
    <row r="59" spans="1:55">
      <c r="A59" s="5"/>
      <c r="B59" s="5"/>
      <c r="C59" s="5"/>
      <c r="D59" s="5"/>
      <c r="E59" s="5"/>
      <c r="F59" s="5"/>
      <c r="G59" s="5"/>
      <c r="H59" s="5"/>
      <c r="I59" s="108"/>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row>
    <row r="60" spans="1:55">
      <c r="A60" s="5"/>
      <c r="B60" s="5"/>
      <c r="C60" s="5"/>
      <c r="D60" s="5"/>
      <c r="E60" s="5"/>
      <c r="F60" s="5"/>
      <c r="G60" s="5"/>
      <c r="H60" s="5"/>
      <c r="I60" s="108"/>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row>
    <row r="61" spans="1:55">
      <c r="A61" s="5"/>
      <c r="B61" s="5"/>
      <c r="C61" s="5"/>
      <c r="D61" s="5"/>
      <c r="E61" s="5"/>
      <c r="F61" s="5"/>
      <c r="G61" s="5"/>
      <c r="H61" s="5"/>
      <c r="I61" s="108"/>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row>
    <row r="62" spans="1:55">
      <c r="A62" s="5"/>
      <c r="B62" s="5"/>
      <c r="C62" s="5"/>
      <c r="D62" s="5"/>
      <c r="E62" s="5"/>
      <c r="F62" s="5"/>
      <c r="G62" s="5"/>
      <c r="H62" s="5"/>
      <c r="I62" s="108"/>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row>
    <row r="63" spans="1:55">
      <c r="A63" s="5"/>
      <c r="B63" s="5"/>
      <c r="C63" s="5"/>
      <c r="D63" s="5"/>
      <c r="E63" s="5"/>
      <c r="F63" s="5"/>
      <c r="G63" s="5"/>
      <c r="H63" s="5"/>
      <c r="I63" s="108"/>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row>
    <row r="64" spans="1:55">
      <c r="A64" s="5"/>
      <c r="B64" s="5"/>
      <c r="C64" s="5"/>
      <c r="D64" s="5"/>
      <c r="E64" s="5"/>
      <c r="F64" s="5"/>
      <c r="G64" s="5"/>
      <c r="H64" s="5"/>
      <c r="I64" s="108"/>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row>
    <row r="65" spans="1:55">
      <c r="A65" s="5"/>
      <c r="B65" s="5"/>
      <c r="C65" s="5"/>
      <c r="D65" s="5"/>
      <c r="E65" s="5"/>
      <c r="F65" s="5"/>
      <c r="G65" s="5"/>
      <c r="H65" s="5"/>
      <c r="I65" s="108"/>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row>
    <row r="66" spans="1:55">
      <c r="A66" s="5"/>
      <c r="B66" s="5"/>
      <c r="C66" s="5"/>
      <c r="D66" s="5"/>
      <c r="E66" s="5"/>
      <c r="F66" s="5"/>
      <c r="G66" s="5"/>
      <c r="H66" s="5"/>
      <c r="I66" s="108"/>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row>
    <row r="67" spans="1:55">
      <c r="A67" s="5"/>
      <c r="B67" s="5"/>
      <c r="C67" s="5"/>
      <c r="D67" s="5"/>
      <c r="E67" s="5"/>
      <c r="F67" s="5"/>
      <c r="G67" s="5"/>
      <c r="H67" s="5"/>
      <c r="I67" s="108"/>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row>
    <row r="68" spans="1:55">
      <c r="A68" s="5"/>
      <c r="B68" s="5"/>
      <c r="C68" s="5"/>
      <c r="D68" s="5"/>
      <c r="E68" s="5"/>
      <c r="F68" s="5"/>
      <c r="G68" s="5"/>
      <c r="H68" s="5"/>
      <c r="I68" s="108"/>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row>
    <row r="69" spans="1:55">
      <c r="A69" s="5"/>
      <c r="B69" s="5"/>
      <c r="C69" s="5"/>
      <c r="D69" s="5"/>
      <c r="E69" s="5"/>
      <c r="F69" s="5"/>
      <c r="G69" s="5"/>
      <c r="H69" s="5"/>
      <c r="I69" s="108"/>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row>
    <row r="70" spans="1:55">
      <c r="A70" s="5"/>
      <c r="B70" s="5"/>
      <c r="C70" s="5"/>
      <c r="D70" s="5"/>
      <c r="E70" s="5"/>
      <c r="F70" s="5"/>
      <c r="G70" s="5"/>
      <c r="H70" s="5"/>
      <c r="I70" s="108"/>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row>
    <row r="71" spans="1:55">
      <c r="A71" s="5"/>
      <c r="B71" s="5"/>
      <c r="C71" s="5"/>
      <c r="D71" s="5"/>
      <c r="E71" s="5"/>
      <c r="F71" s="5"/>
      <c r="G71" s="5"/>
      <c r="H71" s="5"/>
      <c r="I71" s="108"/>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row>
    <row r="72" spans="1:55">
      <c r="A72" s="5"/>
      <c r="B72" s="5"/>
      <c r="C72" s="5"/>
      <c r="D72" s="5"/>
      <c r="E72" s="5"/>
      <c r="F72" s="5"/>
      <c r="G72" s="5"/>
      <c r="H72" s="5"/>
      <c r="I72" s="108"/>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row>
    <row r="73" spans="1:55">
      <c r="A73" s="5"/>
      <c r="B73" s="5"/>
      <c r="C73" s="5"/>
      <c r="D73" s="5"/>
      <c r="E73" s="5"/>
      <c r="F73" s="5"/>
      <c r="G73" s="5"/>
      <c r="H73" s="5"/>
      <c r="I73" s="108"/>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row>
    <row r="74" spans="1:55">
      <c r="A74" s="5"/>
      <c r="B74" s="5"/>
      <c r="C74" s="5"/>
      <c r="D74" s="5"/>
      <c r="E74" s="5"/>
      <c r="F74" s="5"/>
      <c r="G74" s="5"/>
      <c r="H74" s="5"/>
      <c r="I74" s="108"/>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row>
    <row r="75" spans="1:55">
      <c r="A75" s="5"/>
      <c r="B75" s="5"/>
      <c r="C75" s="5"/>
      <c r="D75" s="5"/>
      <c r="E75" s="5"/>
      <c r="F75" s="5"/>
      <c r="G75" s="5"/>
      <c r="H75" s="5"/>
      <c r="I75" s="108"/>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row>
    <row r="76" spans="1:55">
      <c r="A76" s="5"/>
      <c r="B76" s="5"/>
      <c r="C76" s="5"/>
      <c r="D76" s="5"/>
      <c r="E76" s="5"/>
      <c r="F76" s="5"/>
      <c r="G76" s="5"/>
      <c r="H76" s="5"/>
      <c r="I76" s="108"/>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row>
    <row r="77" spans="1:55">
      <c r="A77" s="5"/>
      <c r="B77" s="5"/>
      <c r="C77" s="5"/>
      <c r="D77" s="5"/>
      <c r="E77" s="5"/>
      <c r="F77" s="5"/>
      <c r="G77" s="5"/>
      <c r="H77" s="5"/>
      <c r="I77" s="108"/>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row>
    <row r="78" spans="1:55">
      <c r="A78" s="5"/>
      <c r="B78" s="5"/>
      <c r="C78" s="5"/>
      <c r="D78" s="5"/>
      <c r="E78" s="5"/>
      <c r="F78" s="5"/>
      <c r="G78" s="5"/>
      <c r="H78" s="5"/>
      <c r="I78" s="108"/>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row>
    <row r="79" spans="1:55">
      <c r="A79" s="5"/>
      <c r="B79" s="5"/>
      <c r="C79" s="5"/>
      <c r="D79" s="5"/>
      <c r="E79" s="5"/>
      <c r="F79" s="5"/>
      <c r="G79" s="5"/>
      <c r="H79" s="5"/>
      <c r="I79" s="108"/>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row>
    <row r="80" spans="1:55">
      <c r="A80" s="5"/>
      <c r="B80" s="5"/>
      <c r="C80" s="5"/>
      <c r="D80" s="5"/>
      <c r="E80" s="5"/>
      <c r="F80" s="5"/>
      <c r="G80" s="5"/>
      <c r="H80" s="5"/>
      <c r="I80" s="108"/>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row>
    <row r="81" spans="1:55">
      <c r="A81" s="5"/>
      <c r="B81" s="5"/>
      <c r="C81" s="5"/>
      <c r="D81" s="5"/>
      <c r="E81" s="5"/>
      <c r="F81" s="5"/>
      <c r="G81" s="5"/>
      <c r="H81" s="5"/>
      <c r="I81" s="108"/>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row>
    <row r="82" spans="1:55">
      <c r="A82" s="5"/>
      <c r="B82" s="5"/>
      <c r="C82" s="5"/>
      <c r="D82" s="5"/>
      <c r="E82" s="5"/>
      <c r="F82" s="5"/>
      <c r="G82" s="5"/>
      <c r="H82" s="5"/>
      <c r="I82" s="108"/>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row>
    <row r="83" spans="1:55">
      <c r="A83" s="5"/>
      <c r="B83" s="5"/>
      <c r="C83" s="5"/>
      <c r="D83" s="5"/>
      <c r="E83" s="5"/>
      <c r="F83" s="5"/>
      <c r="G83" s="5"/>
      <c r="H83" s="5"/>
      <c r="I83" s="108"/>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row>
    <row r="84" spans="1:55">
      <c r="A84" s="5"/>
      <c r="B84" s="5"/>
      <c r="C84" s="5"/>
      <c r="D84" s="5"/>
      <c r="E84" s="5"/>
      <c r="F84" s="5"/>
      <c r="G84" s="5"/>
      <c r="H84" s="5"/>
      <c r="I84" s="108"/>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row>
    <row r="85" spans="1:55">
      <c r="A85" s="5"/>
      <c r="B85" s="5"/>
      <c r="C85" s="5"/>
      <c r="D85" s="5"/>
      <c r="E85" s="5"/>
      <c r="F85" s="5"/>
      <c r="G85" s="5"/>
      <c r="H85" s="5"/>
      <c r="I85" s="108"/>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row>
    <row r="86" spans="1:55">
      <c r="A86" s="5"/>
      <c r="B86" s="5"/>
      <c r="C86" s="5"/>
      <c r="D86" s="5"/>
      <c r="E86" s="5"/>
      <c r="F86" s="5"/>
      <c r="G86" s="5"/>
      <c r="H86" s="5"/>
      <c r="I86" s="108"/>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row>
    <row r="87" spans="1:55">
      <c r="A87" s="5"/>
      <c r="B87" s="5"/>
      <c r="C87" s="5"/>
      <c r="D87" s="5"/>
      <c r="E87" s="5"/>
      <c r="F87" s="5"/>
      <c r="G87" s="5"/>
      <c r="H87" s="5"/>
      <c r="I87" s="108"/>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row>
    <row r="88" spans="1:55">
      <c r="A88" s="5"/>
      <c r="B88" s="5"/>
      <c r="C88" s="5"/>
      <c r="D88" s="5"/>
      <c r="E88" s="5"/>
      <c r="F88" s="5"/>
      <c r="G88" s="5"/>
      <c r="H88" s="5"/>
      <c r="I88" s="108"/>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row>
    <row r="89" spans="1:55">
      <c r="A89" s="5"/>
      <c r="B89" s="5"/>
      <c r="C89" s="5"/>
      <c r="D89" s="5"/>
      <c r="E89" s="5"/>
      <c r="F89" s="5"/>
      <c r="G89" s="5"/>
      <c r="H89" s="5"/>
      <c r="I89" s="108"/>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row>
    <row r="90" spans="1:55">
      <c r="A90" s="5"/>
      <c r="B90" s="5"/>
      <c r="C90" s="5"/>
      <c r="D90" s="5"/>
      <c r="E90" s="5"/>
      <c r="F90" s="5"/>
      <c r="G90" s="5"/>
      <c r="H90" s="5"/>
      <c r="I90" s="108"/>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row>
    <row r="91" spans="1:55">
      <c r="A91" s="5"/>
      <c r="B91" s="5"/>
      <c r="C91" s="5"/>
      <c r="D91" s="5"/>
      <c r="E91" s="5"/>
      <c r="F91" s="5"/>
      <c r="G91" s="5"/>
      <c r="H91" s="5"/>
      <c r="I91" s="108"/>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row>
    <row r="92" spans="1:55">
      <c r="A92" s="5"/>
      <c r="B92" s="5"/>
      <c r="C92" s="5"/>
      <c r="D92" s="5"/>
      <c r="E92" s="5"/>
      <c r="F92" s="5"/>
      <c r="G92" s="5"/>
      <c r="H92" s="5"/>
      <c r="I92" s="108"/>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row>
    <row r="93" spans="1:55">
      <c r="A93" s="5"/>
      <c r="B93" s="5"/>
      <c r="C93" s="5"/>
      <c r="D93" s="5"/>
      <c r="E93" s="5"/>
      <c r="F93" s="5"/>
      <c r="G93" s="5"/>
      <c r="H93" s="5"/>
      <c r="I93" s="108"/>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row>
    <row r="94" spans="1:55">
      <c r="A94" s="5"/>
      <c r="B94" s="5"/>
      <c r="C94" s="5"/>
      <c r="D94" s="5"/>
      <c r="E94" s="5"/>
      <c r="F94" s="5"/>
      <c r="G94" s="5"/>
      <c r="H94" s="5"/>
      <c r="I94" s="108"/>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row>
    <row r="95" spans="1:55">
      <c r="A95" s="5"/>
      <c r="B95" s="5"/>
      <c r="C95" s="5"/>
      <c r="D95" s="5"/>
      <c r="E95" s="5"/>
      <c r="F95" s="5"/>
      <c r="G95" s="5"/>
      <c r="H95" s="5"/>
      <c r="I95" s="108"/>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row>
    <row r="96" spans="1:55">
      <c r="A96" s="5"/>
      <c r="B96" s="5"/>
      <c r="C96" s="5"/>
      <c r="D96" s="5"/>
      <c r="E96" s="5"/>
      <c r="F96" s="5"/>
      <c r="G96" s="5"/>
      <c r="H96" s="5"/>
      <c r="I96" s="108"/>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row>
    <row r="97" spans="1:55">
      <c r="A97" s="5"/>
      <c r="B97" s="5"/>
      <c r="C97" s="5"/>
      <c r="D97" s="5"/>
      <c r="E97" s="5"/>
      <c r="F97" s="5"/>
      <c r="G97" s="5"/>
      <c r="H97" s="5"/>
      <c r="I97" s="108"/>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row>
    <row r="98" spans="1:55">
      <c r="A98" s="5"/>
      <c r="B98" s="5"/>
      <c r="C98" s="5"/>
      <c r="D98" s="5"/>
      <c r="E98" s="5"/>
      <c r="F98" s="5"/>
      <c r="G98" s="5"/>
      <c r="H98" s="5"/>
      <c r="I98" s="108"/>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row>
    <row r="99" spans="1:55">
      <c r="A99" s="5"/>
      <c r="B99" s="5"/>
      <c r="C99" s="5"/>
      <c r="D99" s="5"/>
      <c r="E99" s="5"/>
      <c r="F99" s="5"/>
      <c r="G99" s="5"/>
      <c r="H99" s="5"/>
      <c r="I99" s="108"/>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row>
    <row r="100" spans="1:55">
      <c r="A100" s="5"/>
      <c r="B100" s="5"/>
      <c r="C100" s="5"/>
      <c r="D100" s="5"/>
      <c r="E100" s="5"/>
      <c r="F100" s="5"/>
      <c r="G100" s="5"/>
      <c r="H100" s="5"/>
      <c r="I100" s="108"/>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row>
    <row r="101" spans="1:55">
      <c r="A101" s="5"/>
      <c r="B101" s="5"/>
      <c r="C101" s="5"/>
      <c r="D101" s="5"/>
      <c r="E101" s="5"/>
      <c r="F101" s="5"/>
      <c r="G101" s="5"/>
      <c r="H101" s="5"/>
      <c r="I101" s="108"/>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row>
    <row r="102" spans="1:55">
      <c r="A102" s="5"/>
      <c r="B102" s="5"/>
      <c r="C102" s="5"/>
      <c r="D102" s="5"/>
      <c r="E102" s="5"/>
      <c r="F102" s="5"/>
      <c r="G102" s="5"/>
      <c r="H102" s="5"/>
      <c r="I102" s="108"/>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row>
    <row r="103" spans="1:55">
      <c r="A103" s="5"/>
      <c r="B103" s="5"/>
      <c r="C103" s="5"/>
      <c r="D103" s="5"/>
      <c r="E103" s="5"/>
      <c r="F103" s="5"/>
      <c r="G103" s="5"/>
      <c r="H103" s="5"/>
      <c r="I103" s="108"/>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row>
    <row r="104" spans="1:55">
      <c r="A104" s="5"/>
      <c r="B104" s="5"/>
      <c r="C104" s="5"/>
      <c r="D104" s="5"/>
      <c r="E104" s="5"/>
      <c r="F104" s="5"/>
      <c r="G104" s="5"/>
      <c r="H104" s="5"/>
      <c r="I104" s="108"/>
      <c r="J104" s="5"/>
      <c r="K104" s="5"/>
      <c r="L104" s="5"/>
      <c r="M104" s="5"/>
      <c r="N104" s="5"/>
      <c r="O104" s="5"/>
      <c r="P104" s="5"/>
      <c r="Q104" s="5"/>
      <c r="R104" s="5"/>
      <c r="S104" s="5"/>
      <c r="T104" s="5"/>
      <c r="U104" s="5"/>
      <c r="V104" s="5"/>
      <c r="W104" s="5"/>
      <c r="X104" s="5"/>
      <c r="Y104" s="5"/>
      <c r="Z104" s="5"/>
      <c r="AA104" s="5" t="s">
        <v>9</v>
      </c>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row>
  </sheetData>
  <sheetProtection algorithmName="SHA-512" hashValue="MAMD4kCRdNxxMOMrbw2Ye3ZcxTgikMBDym2g7qdhX8OXxgr3AENnrj9wp/uuPQIJx3FZIOtNseZibjdmlDv7Rw==" saltValue="B7srbAXRB5o2t1/5BCfknw==" spinCount="100000" sheet="1" objects="1" scenarios="1" selectLockedCells="1"/>
  <mergeCells count="32">
    <mergeCell ref="C8:G8"/>
    <mergeCell ref="C2:H2"/>
    <mergeCell ref="K10:K15"/>
    <mergeCell ref="C11:D11"/>
    <mergeCell ref="E11:G11"/>
    <mergeCell ref="C12:D12"/>
    <mergeCell ref="E12:G12"/>
    <mergeCell ref="C3:H3"/>
    <mergeCell ref="C4:H5"/>
    <mergeCell ref="C10:G10"/>
    <mergeCell ref="C7:G7"/>
    <mergeCell ref="C14:D14"/>
    <mergeCell ref="E14:G14"/>
    <mergeCell ref="C6:H6"/>
    <mergeCell ref="C9:H9"/>
    <mergeCell ref="C28:H28"/>
    <mergeCell ref="C18:G18"/>
    <mergeCell ref="E13:G13"/>
    <mergeCell ref="C15:D15"/>
    <mergeCell ref="E15:G15"/>
    <mergeCell ref="C17:H17"/>
    <mergeCell ref="C21:G21"/>
    <mergeCell ref="C23:G23"/>
    <mergeCell ref="C24:G24"/>
    <mergeCell ref="C25:G25"/>
    <mergeCell ref="C22:H22"/>
    <mergeCell ref="K18:O18"/>
    <mergeCell ref="C16:G16"/>
    <mergeCell ref="C20:G20"/>
    <mergeCell ref="C13:D13"/>
    <mergeCell ref="C27:H27"/>
    <mergeCell ref="C19:G19"/>
  </mergeCells>
  <conditionalFormatting sqref="H7">
    <cfRule type="expression" dxfId="54" priority="1">
      <formula>$I$7&gt;=2</formula>
    </cfRule>
    <cfRule type="expression" dxfId="53" priority="2">
      <formula>$I$7=1</formula>
    </cfRule>
  </conditionalFormatting>
  <conditionalFormatting sqref="H8">
    <cfRule type="expression" dxfId="52" priority="18">
      <formula>$I$8=2</formula>
    </cfRule>
    <cfRule type="expression" dxfId="51" priority="19">
      <formula>$I$8=1</formula>
    </cfRule>
  </conditionalFormatting>
  <conditionalFormatting sqref="H18:H19">
    <cfRule type="cellIs" dxfId="50" priority="14" operator="greaterThan">
      <formula>0</formula>
    </cfRule>
    <cfRule type="cellIs" dxfId="49" priority="15" operator="equal">
      <formula>0</formula>
    </cfRule>
    <cfRule type="cellIs" dxfId="48" priority="16" operator="lessThan">
      <formula>0</formula>
    </cfRule>
  </conditionalFormatting>
  <conditionalFormatting sqref="H20:H21">
    <cfRule type="cellIs" dxfId="47" priority="35" operator="greaterThan">
      <formula>0</formula>
    </cfRule>
  </conditionalFormatting>
  <conditionalFormatting sqref="H23:H24">
    <cfRule type="cellIs" dxfId="46" priority="7" operator="greaterThan">
      <formula>0</formula>
    </cfRule>
    <cfRule type="cellIs" dxfId="45" priority="8" operator="equal">
      <formula>0</formula>
    </cfRule>
    <cfRule type="cellIs" dxfId="44" priority="9" operator="lessThan">
      <formula>0</formula>
    </cfRule>
  </conditionalFormatting>
  <conditionalFormatting sqref="H25">
    <cfRule type="cellIs" dxfId="43" priority="3" operator="lessThan">
      <formula>0</formula>
    </cfRule>
    <cfRule type="cellIs" priority="4" operator="equal">
      <formula>0</formula>
    </cfRule>
    <cfRule type="cellIs" dxfId="42" priority="5" operator="between">
      <formula>0.01</formula>
      <formula>25</formula>
    </cfRule>
    <cfRule type="cellIs" dxfId="41" priority="6" operator="greaterThanOrEqual">
      <formula>25</formula>
    </cfRule>
  </conditionalFormatting>
  <dataValidations count="2">
    <dataValidation allowBlank="1" showInputMessage="1" showErrorMessage="1" error="Bitte Zahl eingeben" sqref="H19" xr:uid="{00000000-0002-0000-0100-000000000000}"/>
    <dataValidation type="decimal" allowBlank="1" showInputMessage="1" showErrorMessage="1" error="Bitte Zahl eingeben. Kein Text möglich." sqref="H18" xr:uid="{00000000-0002-0000-0100-000001000000}">
      <formula1>0.1</formula1>
      <formula2>10000000</formula2>
    </dataValidation>
  </dataValidations>
  <printOptions gridLines="1"/>
  <pageMargins left="0.70866141732283472" right="0.70866141732283472" top="0.78740157480314965" bottom="0.78740157480314965" header="0.31496062992125984" footer="0.31496062992125984"/>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6" r:id="rId4" name="Drop Down 16">
              <controlPr defaultSize="0" autoLine="0" autoPict="0">
                <anchor moveWithCells="1">
                  <from>
                    <xdr:col>7</xdr:col>
                    <xdr:colOff>0</xdr:colOff>
                    <xdr:row>6</xdr:row>
                    <xdr:rowOff>0</xdr:rowOff>
                  </from>
                  <to>
                    <xdr:col>8</xdr:col>
                    <xdr:colOff>0</xdr:colOff>
                    <xdr:row>6</xdr:row>
                    <xdr:rowOff>260350</xdr:rowOff>
                  </to>
                </anchor>
              </controlPr>
            </control>
          </mc:Choice>
        </mc:AlternateContent>
        <mc:AlternateContent xmlns:mc="http://schemas.openxmlformats.org/markup-compatibility/2006">
          <mc:Choice Requires="x14">
            <control shapeId="5139" r:id="rId5" name="Drop Down 19">
              <controlPr defaultSize="0" autoLine="0" autoPict="0">
                <anchor moveWithCells="1">
                  <from>
                    <xdr:col>7</xdr:col>
                    <xdr:colOff>0</xdr:colOff>
                    <xdr:row>7</xdr:row>
                    <xdr:rowOff>0</xdr:rowOff>
                  </from>
                  <to>
                    <xdr:col>8</xdr:col>
                    <xdr:colOff>0</xdr:colOff>
                    <xdr:row>7</xdr:row>
                    <xdr:rowOff>260350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22" id="{562A5657-3CD5-47C1-815C-2668CB47D5A4}">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I7</xm:sqref>
        </x14:conditionalFormatting>
        <x14:conditionalFormatting xmlns:xm="http://schemas.microsoft.com/office/excel/2006/main">
          <x14:cfRule type="iconSet" priority="17" id="{95A6D894-CAE5-4D04-BCF7-E127314E0016}">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H102"/>
  <sheetViews>
    <sheetView showRowColHeaders="0" zoomScale="90" zoomScaleNormal="90" workbookViewId="0">
      <selection activeCell="C22" sqref="C22"/>
    </sheetView>
  </sheetViews>
  <sheetFormatPr baseColWidth="10" defaultColWidth="27.26953125" defaultRowHeight="12.5"/>
  <cols>
    <col min="1" max="1" width="55.7265625" style="148" customWidth="1"/>
    <col min="2" max="2" width="150.7265625" style="164" customWidth="1"/>
    <col min="3" max="3" width="31.54296875" style="165" customWidth="1"/>
    <col min="4" max="4" width="13.453125" style="157" customWidth="1"/>
    <col min="5" max="16384" width="27.26953125" style="146"/>
  </cols>
  <sheetData>
    <row r="1" spans="1:5" s="163" customFormat="1" ht="22.5" customHeight="1" thickBot="1">
      <c r="A1" s="232" t="s">
        <v>244</v>
      </c>
      <c r="B1" s="233"/>
      <c r="C1" s="128" t="s">
        <v>81</v>
      </c>
      <c r="D1" s="152"/>
      <c r="E1" s="143"/>
    </row>
    <row r="2" spans="1:5" s="144" customFormat="1" ht="67.5" customHeight="1" thickBot="1">
      <c r="A2" s="234" t="s">
        <v>293</v>
      </c>
      <c r="B2" s="235"/>
      <c r="C2" s="129">
        <f>C4+C11+C65+C93+C97</f>
        <v>0</v>
      </c>
      <c r="D2" s="153"/>
    </row>
    <row r="3" spans="1:5" s="144" customFormat="1" ht="25" customHeight="1" thickBot="1">
      <c r="A3" s="236" t="s">
        <v>122</v>
      </c>
      <c r="B3" s="237"/>
      <c r="C3" s="127" t="s">
        <v>254</v>
      </c>
      <c r="D3" s="153"/>
    </row>
    <row r="4" spans="1:5" s="144" customFormat="1" ht="25" customHeight="1">
      <c r="A4" s="230" t="s">
        <v>123</v>
      </c>
      <c r="B4" s="231"/>
      <c r="C4" s="110">
        <f>SUM(C6:C10)</f>
        <v>0</v>
      </c>
      <c r="D4" s="153"/>
    </row>
    <row r="5" spans="1:5" s="144" customFormat="1" ht="25" customHeight="1">
      <c r="A5" s="227" t="s">
        <v>175</v>
      </c>
      <c r="B5" s="229"/>
      <c r="C5" s="117"/>
      <c r="D5" s="153"/>
    </row>
    <row r="6" spans="1:5" s="145" customFormat="1" ht="12.75" customHeight="1">
      <c r="A6" s="90" t="s">
        <v>84</v>
      </c>
      <c r="B6" s="99" t="s">
        <v>85</v>
      </c>
      <c r="C6" s="111"/>
      <c r="D6" s="154"/>
    </row>
    <row r="7" spans="1:5" s="145" customFormat="1" ht="12.75" customHeight="1">
      <c r="A7" s="91" t="s">
        <v>86</v>
      </c>
      <c r="B7" s="100" t="s">
        <v>259</v>
      </c>
      <c r="C7" s="112"/>
      <c r="D7" s="154"/>
    </row>
    <row r="8" spans="1:5" s="145" customFormat="1" ht="12.75" customHeight="1">
      <c r="A8" s="91" t="s">
        <v>87</v>
      </c>
      <c r="B8" s="101" t="s">
        <v>88</v>
      </c>
      <c r="C8" s="112"/>
      <c r="D8" s="154"/>
    </row>
    <row r="9" spans="1:5" s="145" customFormat="1" ht="12.75" customHeight="1">
      <c r="A9" s="92" t="s">
        <v>89</v>
      </c>
      <c r="B9" s="100" t="s">
        <v>90</v>
      </c>
      <c r="C9" s="112"/>
      <c r="D9" s="154"/>
    </row>
    <row r="10" spans="1:5" s="145" customFormat="1" ht="12.75" customHeight="1">
      <c r="A10" s="91" t="s">
        <v>91</v>
      </c>
      <c r="B10" s="100" t="s">
        <v>92</v>
      </c>
      <c r="C10" s="113"/>
      <c r="D10" s="154"/>
    </row>
    <row r="11" spans="1:5" s="144" customFormat="1" ht="25" customHeight="1">
      <c r="A11" s="230" t="s">
        <v>124</v>
      </c>
      <c r="B11" s="231"/>
      <c r="C11" s="110">
        <f>SUM(C13:C16)+SUM(C18:C24)+SUM(C26:C32)+SUM(C34:C40)+SUM(C42:C47)+SUM(C49:C52)+C54+C56+SUM(C58:C64)</f>
        <v>0</v>
      </c>
      <c r="D11" s="153"/>
    </row>
    <row r="12" spans="1:5" s="144" customFormat="1" ht="25" customHeight="1">
      <c r="A12" s="227" t="s">
        <v>176</v>
      </c>
      <c r="B12" s="229"/>
      <c r="C12" s="117"/>
      <c r="D12" s="153"/>
    </row>
    <row r="13" spans="1:5" s="145" customFormat="1" ht="24" customHeight="1">
      <c r="A13" s="90" t="s">
        <v>93</v>
      </c>
      <c r="B13" s="102" t="s">
        <v>94</v>
      </c>
      <c r="C13" s="114"/>
      <c r="D13" s="154"/>
    </row>
    <row r="14" spans="1:5" s="145" customFormat="1" ht="24" customHeight="1">
      <c r="A14" s="91" t="s">
        <v>95</v>
      </c>
      <c r="B14" s="100" t="s">
        <v>96</v>
      </c>
      <c r="C14" s="112"/>
      <c r="D14" s="154"/>
    </row>
    <row r="15" spans="1:5" s="145" customFormat="1" ht="12.75" customHeight="1">
      <c r="A15" s="91" t="s">
        <v>97</v>
      </c>
      <c r="B15" s="101" t="s">
        <v>98</v>
      </c>
      <c r="C15" s="112"/>
      <c r="D15" s="154"/>
    </row>
    <row r="16" spans="1:5" s="145" customFormat="1" ht="12.75" customHeight="1">
      <c r="A16" s="91" t="s">
        <v>220</v>
      </c>
      <c r="B16" s="101" t="s">
        <v>125</v>
      </c>
      <c r="C16" s="112"/>
      <c r="D16" s="155">
        <f>SUM(C13:C15)/100*5</f>
        <v>0</v>
      </c>
    </row>
    <row r="17" spans="1:4" s="144" customFormat="1" ht="25" customHeight="1">
      <c r="A17" s="227" t="s">
        <v>177</v>
      </c>
      <c r="B17" s="229"/>
      <c r="C17" s="117"/>
      <c r="D17" s="153"/>
    </row>
    <row r="18" spans="1:4" s="145" customFormat="1" ht="12.75" customHeight="1">
      <c r="A18" s="91" t="s">
        <v>99</v>
      </c>
      <c r="B18" s="100" t="s">
        <v>100</v>
      </c>
      <c r="C18" s="112"/>
      <c r="D18" s="154"/>
    </row>
    <row r="19" spans="1:4" s="145" customFormat="1" ht="12.75" customHeight="1">
      <c r="A19" s="92" t="s">
        <v>101</v>
      </c>
      <c r="B19" s="101" t="s">
        <v>102</v>
      </c>
      <c r="C19" s="112"/>
      <c r="D19" s="154"/>
    </row>
    <row r="20" spans="1:4" s="145" customFormat="1" ht="12.75" customHeight="1">
      <c r="A20" s="91" t="s">
        <v>103</v>
      </c>
      <c r="B20" s="101" t="s">
        <v>260</v>
      </c>
      <c r="C20" s="112"/>
      <c r="D20" s="154"/>
    </row>
    <row r="21" spans="1:4" s="145" customFormat="1" ht="24" customHeight="1">
      <c r="A21" s="92" t="s">
        <v>104</v>
      </c>
      <c r="B21" s="100" t="s">
        <v>105</v>
      </c>
      <c r="C21" s="112"/>
      <c r="D21" s="154"/>
    </row>
    <row r="22" spans="1:4" s="145" customFormat="1" ht="24" customHeight="1">
      <c r="A22" s="92" t="s">
        <v>106</v>
      </c>
      <c r="B22" s="100" t="s">
        <v>107</v>
      </c>
      <c r="C22" s="112"/>
      <c r="D22" s="154"/>
    </row>
    <row r="23" spans="1:4" s="145" customFormat="1" ht="12.75" customHeight="1">
      <c r="A23" s="91" t="s">
        <v>108</v>
      </c>
      <c r="B23" s="100" t="s">
        <v>109</v>
      </c>
      <c r="C23" s="112"/>
      <c r="D23" s="154"/>
    </row>
    <row r="24" spans="1:4" s="145" customFormat="1" ht="12.75" customHeight="1">
      <c r="A24" s="91" t="s">
        <v>110</v>
      </c>
      <c r="B24" s="101" t="s">
        <v>126</v>
      </c>
      <c r="C24" s="112"/>
      <c r="D24" s="156">
        <f>SUM(C18:C23)/100*5</f>
        <v>0</v>
      </c>
    </row>
    <row r="25" spans="1:4" s="144" customFormat="1" ht="25" customHeight="1">
      <c r="A25" s="227" t="s">
        <v>174</v>
      </c>
      <c r="B25" s="229"/>
      <c r="C25" s="117"/>
      <c r="D25" s="153"/>
    </row>
    <row r="26" spans="1:4" s="145" customFormat="1" ht="12.75" customHeight="1">
      <c r="A26" s="91" t="s">
        <v>111</v>
      </c>
      <c r="B26" s="103" t="s">
        <v>112</v>
      </c>
      <c r="C26" s="112"/>
      <c r="D26" s="154"/>
    </row>
    <row r="27" spans="1:4" s="145" customFormat="1" ht="24" customHeight="1">
      <c r="A27" s="91" t="s">
        <v>113</v>
      </c>
      <c r="B27" s="100" t="s">
        <v>116</v>
      </c>
      <c r="C27" s="112"/>
      <c r="D27" s="154"/>
    </row>
    <row r="28" spans="1:4" s="145" customFormat="1" ht="12.75" customHeight="1">
      <c r="A28" s="91" t="s">
        <v>114</v>
      </c>
      <c r="B28" s="101" t="s">
        <v>115</v>
      </c>
      <c r="C28" s="112"/>
      <c r="D28" s="154"/>
    </row>
    <row r="29" spans="1:4" s="145" customFormat="1" ht="12.75" customHeight="1">
      <c r="A29" s="91" t="s">
        <v>117</v>
      </c>
      <c r="B29" s="100" t="s">
        <v>264</v>
      </c>
      <c r="C29" s="112"/>
      <c r="D29" s="154"/>
    </row>
    <row r="30" spans="1:4" s="145" customFormat="1" ht="12.75" customHeight="1">
      <c r="A30" s="92" t="s">
        <v>118</v>
      </c>
      <c r="B30" s="100" t="s">
        <v>286</v>
      </c>
      <c r="C30" s="112"/>
      <c r="D30" s="154"/>
    </row>
    <row r="31" spans="1:4" s="145" customFormat="1" ht="12.75" customHeight="1">
      <c r="A31" s="92" t="s">
        <v>119</v>
      </c>
      <c r="B31" s="100" t="s">
        <v>287</v>
      </c>
      <c r="C31" s="112"/>
      <c r="D31" s="154"/>
    </row>
    <row r="32" spans="1:4" s="145" customFormat="1" ht="12.75" customHeight="1">
      <c r="A32" s="92" t="s">
        <v>120</v>
      </c>
      <c r="B32" s="100" t="s">
        <v>121</v>
      </c>
      <c r="C32" s="112"/>
      <c r="D32" s="154"/>
    </row>
    <row r="33" spans="1:4" s="144" customFormat="1" ht="25" customHeight="1">
      <c r="A33" s="227" t="s">
        <v>183</v>
      </c>
      <c r="B33" s="229"/>
      <c r="C33" s="117"/>
      <c r="D33" s="153"/>
    </row>
    <row r="34" spans="1:4" s="147" customFormat="1" ht="24" customHeight="1">
      <c r="A34" s="92" t="s">
        <v>184</v>
      </c>
      <c r="B34" s="100" t="s">
        <v>185</v>
      </c>
      <c r="C34" s="142"/>
      <c r="D34" s="157"/>
    </row>
    <row r="35" spans="1:4" s="147" customFormat="1" ht="24" customHeight="1">
      <c r="A35" s="92" t="s">
        <v>186</v>
      </c>
      <c r="B35" s="100" t="s">
        <v>187</v>
      </c>
      <c r="C35" s="142"/>
      <c r="D35" s="157"/>
    </row>
    <row r="36" spans="1:4" s="147" customFormat="1" ht="12.75" customHeight="1">
      <c r="A36" s="92" t="s">
        <v>188</v>
      </c>
      <c r="B36" s="100" t="s">
        <v>189</v>
      </c>
      <c r="C36" s="142"/>
      <c r="D36" s="157"/>
    </row>
    <row r="37" spans="1:4" s="147" customFormat="1" ht="12.75" customHeight="1">
      <c r="A37" s="92" t="s">
        <v>190</v>
      </c>
      <c r="B37" s="100" t="s">
        <v>264</v>
      </c>
      <c r="C37" s="142"/>
      <c r="D37" s="158"/>
    </row>
    <row r="38" spans="1:4" s="147" customFormat="1" ht="12.75" customHeight="1">
      <c r="A38" s="92" t="s">
        <v>191</v>
      </c>
      <c r="B38" s="100" t="s">
        <v>261</v>
      </c>
      <c r="C38" s="142"/>
      <c r="D38" s="157"/>
    </row>
    <row r="39" spans="1:4" s="147" customFormat="1" ht="24" customHeight="1">
      <c r="A39" s="92" t="s">
        <v>192</v>
      </c>
      <c r="B39" s="100" t="s">
        <v>193</v>
      </c>
      <c r="C39" s="142"/>
      <c r="D39" s="157"/>
    </row>
    <row r="40" spans="1:4" s="147" customFormat="1" ht="12.75" customHeight="1">
      <c r="A40" s="92" t="s">
        <v>194</v>
      </c>
      <c r="B40" s="100" t="s">
        <v>292</v>
      </c>
      <c r="C40" s="142"/>
      <c r="D40" s="159">
        <f>SUM(C34:C39)/100*5</f>
        <v>0</v>
      </c>
    </row>
    <row r="41" spans="1:4" s="144" customFormat="1" ht="25" customHeight="1">
      <c r="A41" s="227" t="s">
        <v>195</v>
      </c>
      <c r="B41" s="229"/>
      <c r="C41" s="117"/>
      <c r="D41" s="153"/>
    </row>
    <row r="42" spans="1:4" s="147" customFormat="1" ht="24" customHeight="1">
      <c r="A42" s="92" t="s">
        <v>196</v>
      </c>
      <c r="B42" s="100" t="s">
        <v>197</v>
      </c>
      <c r="C42" s="142"/>
      <c r="D42" s="157"/>
    </row>
    <row r="43" spans="1:4" s="147" customFormat="1" ht="12.75" customHeight="1">
      <c r="A43" s="92" t="s">
        <v>198</v>
      </c>
      <c r="B43" s="100" t="s">
        <v>262</v>
      </c>
      <c r="C43" s="142"/>
      <c r="D43" s="160"/>
    </row>
    <row r="44" spans="1:4" s="147" customFormat="1" ht="12.75" customHeight="1">
      <c r="A44" s="92" t="s">
        <v>199</v>
      </c>
      <c r="B44" s="100" t="s">
        <v>263</v>
      </c>
      <c r="C44" s="142"/>
      <c r="D44" s="157"/>
    </row>
    <row r="45" spans="1:4" s="147" customFormat="1" ht="12.75" customHeight="1">
      <c r="A45" s="92" t="s">
        <v>200</v>
      </c>
      <c r="B45" s="100" t="s">
        <v>201</v>
      </c>
      <c r="C45" s="142"/>
      <c r="D45" s="157"/>
    </row>
    <row r="46" spans="1:4" s="147" customFormat="1" ht="12.75" customHeight="1">
      <c r="A46" s="92" t="s">
        <v>202</v>
      </c>
      <c r="B46" s="100" t="s">
        <v>203</v>
      </c>
      <c r="C46" s="142"/>
      <c r="D46" s="157"/>
    </row>
    <row r="47" spans="1:4" s="147" customFormat="1" ht="24" customHeight="1">
      <c r="A47" s="92" t="s">
        <v>204</v>
      </c>
      <c r="B47" s="100" t="s">
        <v>237</v>
      </c>
      <c r="C47" s="142"/>
      <c r="D47" s="159">
        <f>SUM(C42:C46)/100*5</f>
        <v>0</v>
      </c>
    </row>
    <row r="48" spans="1:4" s="144" customFormat="1" ht="25" customHeight="1">
      <c r="A48" s="227" t="s">
        <v>205</v>
      </c>
      <c r="B48" s="229"/>
      <c r="C48" s="117"/>
      <c r="D48" s="153"/>
    </row>
    <row r="49" spans="1:4" s="147" customFormat="1" ht="12.75" customHeight="1">
      <c r="A49" s="92" t="s">
        <v>206</v>
      </c>
      <c r="B49" s="100" t="s">
        <v>265</v>
      </c>
      <c r="C49" s="142"/>
      <c r="D49" s="158"/>
    </row>
    <row r="50" spans="1:4" s="147" customFormat="1" ht="12.75" customHeight="1">
      <c r="A50" s="91" t="s">
        <v>127</v>
      </c>
      <c r="B50" s="103" t="s">
        <v>266</v>
      </c>
      <c r="C50" s="142"/>
      <c r="D50" s="157"/>
    </row>
    <row r="51" spans="1:4" s="147" customFormat="1" ht="12.75" customHeight="1">
      <c r="A51" s="91" t="s">
        <v>128</v>
      </c>
      <c r="B51" s="103" t="s">
        <v>130</v>
      </c>
      <c r="C51" s="142"/>
      <c r="D51" s="157"/>
    </row>
    <row r="52" spans="1:4" s="147" customFormat="1" ht="24" customHeight="1">
      <c r="A52" s="91" t="s">
        <v>129</v>
      </c>
      <c r="B52" s="103" t="s">
        <v>238</v>
      </c>
      <c r="C52" s="142"/>
      <c r="D52" s="159">
        <f>SUM(C49:C51)/100*5</f>
        <v>0</v>
      </c>
    </row>
    <row r="53" spans="1:4" s="144" customFormat="1" ht="25" customHeight="1">
      <c r="A53" s="227" t="s">
        <v>267</v>
      </c>
      <c r="B53" s="229"/>
      <c r="C53" s="117"/>
      <c r="D53" s="153"/>
    </row>
    <row r="54" spans="1:4" s="147" customFormat="1" ht="12.75" customHeight="1">
      <c r="A54" s="91" t="s">
        <v>131</v>
      </c>
      <c r="B54" s="103" t="s">
        <v>255</v>
      </c>
      <c r="C54" s="142"/>
      <c r="D54" s="157"/>
    </row>
    <row r="55" spans="1:4" s="144" customFormat="1" ht="25" customHeight="1">
      <c r="A55" s="227" t="s">
        <v>180</v>
      </c>
      <c r="B55" s="229"/>
      <c r="C55" s="117"/>
      <c r="D55" s="153"/>
    </row>
    <row r="56" spans="1:4" ht="36" customHeight="1">
      <c r="A56" s="91" t="s">
        <v>132</v>
      </c>
      <c r="B56" s="103" t="s">
        <v>268</v>
      </c>
      <c r="C56" s="115"/>
    </row>
    <row r="57" spans="1:4" s="144" customFormat="1" ht="25" customHeight="1">
      <c r="A57" s="227" t="s">
        <v>178</v>
      </c>
      <c r="B57" s="229"/>
      <c r="C57" s="117"/>
      <c r="D57" s="153"/>
    </row>
    <row r="58" spans="1:4" ht="24" customHeight="1">
      <c r="A58" s="91" t="s">
        <v>133</v>
      </c>
      <c r="B58" s="103" t="s">
        <v>279</v>
      </c>
      <c r="C58" s="115"/>
    </row>
    <row r="59" spans="1:4" ht="12.75" customHeight="1">
      <c r="A59" s="91" t="s">
        <v>134</v>
      </c>
      <c r="B59" s="104" t="s">
        <v>135</v>
      </c>
      <c r="C59" s="115"/>
    </row>
    <row r="60" spans="1:4" ht="12.75" customHeight="1">
      <c r="A60" s="91" t="s">
        <v>136</v>
      </c>
      <c r="B60" s="103" t="s">
        <v>137</v>
      </c>
      <c r="C60" s="115"/>
    </row>
    <row r="61" spans="1:4" ht="12.75" customHeight="1">
      <c r="A61" s="91" t="s">
        <v>138</v>
      </c>
      <c r="B61" s="103" t="s">
        <v>139</v>
      </c>
      <c r="C61" s="115"/>
    </row>
    <row r="62" spans="1:4" ht="24" customHeight="1">
      <c r="A62" s="91" t="s">
        <v>140</v>
      </c>
      <c r="B62" s="103" t="s">
        <v>141</v>
      </c>
      <c r="C62" s="115"/>
    </row>
    <row r="63" spans="1:4" ht="12.75" customHeight="1">
      <c r="A63" s="91" t="s">
        <v>142</v>
      </c>
      <c r="B63" s="103" t="s">
        <v>269</v>
      </c>
      <c r="C63" s="115"/>
    </row>
    <row r="64" spans="1:4" ht="24" customHeight="1">
      <c r="A64" s="91" t="s">
        <v>143</v>
      </c>
      <c r="B64" s="103" t="s">
        <v>257</v>
      </c>
      <c r="C64" s="115"/>
      <c r="D64" s="159">
        <f>SUM(C58:C63)/100*5</f>
        <v>0</v>
      </c>
    </row>
    <row r="65" spans="1:8" s="144" customFormat="1" ht="25" customHeight="1">
      <c r="A65" s="230" t="s">
        <v>144</v>
      </c>
      <c r="B65" s="231"/>
      <c r="C65" s="110">
        <f>SUM(C67:C68)+SUM(C70:C72)+C74+SUM(C76:C77)+SUM(C79:C84)+SUM(C86:C92)</f>
        <v>0</v>
      </c>
      <c r="D65" s="153"/>
    </row>
    <row r="66" spans="1:8" s="151" customFormat="1" ht="25" customHeight="1">
      <c r="A66" s="227" t="s">
        <v>270</v>
      </c>
      <c r="B66" s="228"/>
      <c r="C66" s="117"/>
      <c r="D66" s="157"/>
      <c r="E66" s="146"/>
      <c r="F66" s="146"/>
      <c r="G66" s="146"/>
      <c r="H66" s="146"/>
    </row>
    <row r="67" spans="1:8" s="151" customFormat="1" ht="12.75" customHeight="1">
      <c r="A67" s="91" t="s">
        <v>145</v>
      </c>
      <c r="B67" s="103" t="s">
        <v>146</v>
      </c>
      <c r="C67" s="115"/>
      <c r="D67" s="157"/>
      <c r="E67" s="146"/>
      <c r="F67" s="146"/>
      <c r="G67" s="146"/>
      <c r="H67" s="146"/>
    </row>
    <row r="68" spans="1:8" s="151" customFormat="1" ht="12.75" customHeight="1">
      <c r="A68" s="91" t="s">
        <v>219</v>
      </c>
      <c r="B68" s="104" t="s">
        <v>271</v>
      </c>
      <c r="C68" s="115"/>
      <c r="D68" s="159">
        <f>SUM(C67)/100*5</f>
        <v>0</v>
      </c>
      <c r="E68" s="146"/>
      <c r="F68" s="146"/>
      <c r="G68" s="146"/>
      <c r="H68" s="146"/>
    </row>
    <row r="69" spans="1:8" s="149" customFormat="1" ht="25" customHeight="1">
      <c r="A69" s="227" t="s">
        <v>272</v>
      </c>
      <c r="B69" s="228"/>
      <c r="C69" s="117"/>
      <c r="D69" s="161"/>
      <c r="E69" s="148"/>
      <c r="F69" s="148"/>
      <c r="G69" s="148"/>
      <c r="H69" s="148"/>
    </row>
    <row r="70" spans="1:8" s="151" customFormat="1" ht="12.75" customHeight="1">
      <c r="A70" s="91" t="s">
        <v>147</v>
      </c>
      <c r="B70" s="104" t="s">
        <v>148</v>
      </c>
      <c r="C70" s="115"/>
      <c r="D70" s="157"/>
      <c r="E70" s="146"/>
      <c r="F70" s="146"/>
      <c r="G70" s="146"/>
      <c r="H70" s="146"/>
    </row>
    <row r="71" spans="1:8" s="151" customFormat="1" ht="12.75" customHeight="1">
      <c r="A71" s="91" t="s">
        <v>149</v>
      </c>
      <c r="B71" s="104" t="s">
        <v>150</v>
      </c>
      <c r="C71" s="115"/>
      <c r="D71" s="157"/>
      <c r="E71" s="146"/>
      <c r="F71" s="146"/>
      <c r="G71" s="146"/>
      <c r="H71" s="146"/>
    </row>
    <row r="72" spans="1:8" s="151" customFormat="1" ht="12.75" customHeight="1">
      <c r="A72" s="91" t="s">
        <v>151</v>
      </c>
      <c r="B72" s="103" t="s">
        <v>291</v>
      </c>
      <c r="C72" s="115"/>
      <c r="D72" s="159">
        <f>SUM(C70:C71)/100*5</f>
        <v>0</v>
      </c>
      <c r="E72" s="146"/>
      <c r="F72" s="146"/>
      <c r="G72" s="146"/>
      <c r="H72" s="146"/>
    </row>
    <row r="73" spans="1:8" s="151" customFormat="1" ht="25" customHeight="1">
      <c r="A73" s="227" t="s">
        <v>273</v>
      </c>
      <c r="B73" s="228"/>
      <c r="C73" s="117"/>
      <c r="D73" s="157"/>
      <c r="E73" s="146"/>
      <c r="F73" s="146"/>
      <c r="G73" s="146"/>
      <c r="H73" s="146"/>
    </row>
    <row r="74" spans="1:8" s="151" customFormat="1" ht="12.75" customHeight="1">
      <c r="A74" s="93" t="s">
        <v>169</v>
      </c>
      <c r="B74" s="101" t="s">
        <v>170</v>
      </c>
      <c r="C74" s="115"/>
      <c r="D74" s="157"/>
      <c r="E74" s="146"/>
      <c r="F74" s="146"/>
      <c r="G74" s="146"/>
      <c r="H74" s="146"/>
    </row>
    <row r="75" spans="1:8" s="151" customFormat="1" ht="42" customHeight="1">
      <c r="A75" s="227" t="s">
        <v>179</v>
      </c>
      <c r="B75" s="228"/>
      <c r="C75" s="117"/>
      <c r="D75" s="157"/>
      <c r="E75" s="146"/>
      <c r="F75" s="146"/>
      <c r="G75" s="146"/>
      <c r="H75" s="146"/>
    </row>
    <row r="76" spans="1:8" s="151" customFormat="1" ht="12.75" customHeight="1">
      <c r="A76" s="92" t="s">
        <v>274</v>
      </c>
      <c r="B76" s="103" t="s">
        <v>275</v>
      </c>
      <c r="C76" s="115"/>
      <c r="D76" s="157"/>
      <c r="E76" s="146"/>
      <c r="F76" s="146"/>
      <c r="G76" s="146"/>
      <c r="H76" s="146"/>
    </row>
    <row r="77" spans="1:8" s="151" customFormat="1" ht="12.75" customHeight="1">
      <c r="A77" s="91" t="s">
        <v>152</v>
      </c>
      <c r="B77" s="103" t="s">
        <v>276</v>
      </c>
      <c r="C77" s="115"/>
      <c r="D77" s="159">
        <f>SUM(C76)/100*5</f>
        <v>0</v>
      </c>
      <c r="E77" s="146"/>
      <c r="F77" s="146"/>
      <c r="G77" s="146"/>
      <c r="H77" s="146"/>
    </row>
    <row r="78" spans="1:8" s="150" customFormat="1" ht="25" customHeight="1">
      <c r="A78" s="227" t="s">
        <v>77</v>
      </c>
      <c r="B78" s="228"/>
      <c r="C78" s="117"/>
      <c r="D78" s="157"/>
      <c r="E78" s="146"/>
      <c r="F78" s="146"/>
      <c r="G78" s="146"/>
      <c r="H78" s="146"/>
    </row>
    <row r="79" spans="1:8" s="150" customFormat="1" ht="12.75" customHeight="1">
      <c r="A79" s="91" t="s">
        <v>153</v>
      </c>
      <c r="B79" s="103" t="s">
        <v>277</v>
      </c>
      <c r="C79" s="115"/>
      <c r="D79" s="157"/>
      <c r="E79" s="146"/>
      <c r="F79" s="146"/>
      <c r="G79" s="146"/>
      <c r="H79" s="146"/>
    </row>
    <row r="80" spans="1:8" s="150" customFormat="1" ht="12.75" customHeight="1">
      <c r="A80" s="92" t="s">
        <v>154</v>
      </c>
      <c r="B80" s="103" t="s">
        <v>155</v>
      </c>
      <c r="C80" s="115"/>
      <c r="D80" s="157"/>
      <c r="E80" s="146"/>
      <c r="F80" s="146"/>
      <c r="G80" s="146"/>
      <c r="H80" s="146"/>
    </row>
    <row r="81" spans="1:8" s="150" customFormat="1" ht="12.75" customHeight="1">
      <c r="A81" s="92" t="s">
        <v>156</v>
      </c>
      <c r="B81" s="103" t="s">
        <v>278</v>
      </c>
      <c r="C81" s="115"/>
      <c r="D81" s="161"/>
      <c r="E81" s="146"/>
      <c r="F81" s="146"/>
      <c r="G81" s="146"/>
      <c r="H81" s="146"/>
    </row>
    <row r="82" spans="1:8" s="150" customFormat="1" ht="12.75" customHeight="1">
      <c r="A82" s="92" t="s">
        <v>38</v>
      </c>
      <c r="B82" s="103" t="s">
        <v>158</v>
      </c>
      <c r="C82" s="115"/>
      <c r="D82" s="157"/>
      <c r="E82" s="146"/>
      <c r="F82" s="146"/>
      <c r="G82" s="146"/>
      <c r="H82" s="146"/>
    </row>
    <row r="83" spans="1:8" s="150" customFormat="1" ht="12.75" customHeight="1">
      <c r="A83" s="92" t="s">
        <v>39</v>
      </c>
      <c r="B83" s="103" t="s">
        <v>159</v>
      </c>
      <c r="C83" s="115"/>
      <c r="D83" s="157"/>
      <c r="E83" s="146"/>
      <c r="F83" s="146"/>
      <c r="G83" s="146"/>
      <c r="H83" s="146"/>
    </row>
    <row r="84" spans="1:8" s="151" customFormat="1" ht="12.75" customHeight="1">
      <c r="A84" s="92" t="s">
        <v>160</v>
      </c>
      <c r="B84" s="104" t="s">
        <v>161</v>
      </c>
      <c r="C84" s="115"/>
      <c r="D84" s="159">
        <f>SUM(C79:C83)/100*5</f>
        <v>0</v>
      </c>
      <c r="E84" s="146"/>
      <c r="F84" s="146"/>
      <c r="G84" s="146"/>
      <c r="H84" s="146"/>
    </row>
    <row r="85" spans="1:8" s="151" customFormat="1" ht="25" customHeight="1">
      <c r="A85" s="227" t="s">
        <v>181</v>
      </c>
      <c r="B85" s="228"/>
      <c r="C85" s="117"/>
      <c r="D85" s="161"/>
      <c r="E85" s="146"/>
      <c r="F85" s="146"/>
      <c r="G85" s="146"/>
      <c r="H85" s="146"/>
    </row>
    <row r="86" spans="1:8" s="151" customFormat="1" ht="24" customHeight="1">
      <c r="A86" s="92" t="s">
        <v>162</v>
      </c>
      <c r="B86" s="103" t="s">
        <v>279</v>
      </c>
      <c r="C86" s="115"/>
      <c r="D86" s="157"/>
      <c r="E86" s="146"/>
      <c r="F86" s="146"/>
      <c r="G86" s="146"/>
      <c r="H86" s="146"/>
    </row>
    <row r="87" spans="1:8" s="151" customFormat="1" ht="12.75" customHeight="1">
      <c r="A87" s="92" t="s">
        <v>40</v>
      </c>
      <c r="B87" s="104" t="s">
        <v>163</v>
      </c>
      <c r="C87" s="115"/>
      <c r="D87" s="157"/>
      <c r="E87" s="146"/>
      <c r="F87" s="146"/>
      <c r="G87" s="146"/>
      <c r="H87" s="146"/>
    </row>
    <row r="88" spans="1:8" s="151" customFormat="1" ht="12.75" customHeight="1">
      <c r="A88" s="92" t="s">
        <v>41</v>
      </c>
      <c r="B88" s="103" t="s">
        <v>164</v>
      </c>
      <c r="C88" s="115"/>
      <c r="D88" s="157"/>
      <c r="E88" s="146"/>
      <c r="F88" s="146"/>
      <c r="G88" s="146"/>
      <c r="H88" s="146"/>
    </row>
    <row r="89" spans="1:8" s="151" customFormat="1" ht="12.75" customHeight="1">
      <c r="A89" s="92" t="s">
        <v>42</v>
      </c>
      <c r="B89" s="103" t="s">
        <v>139</v>
      </c>
      <c r="C89" s="115"/>
      <c r="D89" s="157"/>
      <c r="E89" s="146"/>
      <c r="F89" s="146"/>
      <c r="G89" s="146"/>
      <c r="H89" s="146"/>
    </row>
    <row r="90" spans="1:8" s="151" customFormat="1" ht="24" customHeight="1">
      <c r="A90" s="92" t="s">
        <v>157</v>
      </c>
      <c r="B90" s="100" t="s">
        <v>165</v>
      </c>
      <c r="C90" s="115"/>
      <c r="D90" s="157"/>
      <c r="E90" s="146"/>
      <c r="F90" s="146"/>
      <c r="G90" s="146"/>
      <c r="H90" s="146"/>
    </row>
    <row r="91" spans="1:8" s="151" customFormat="1" ht="12.75" customHeight="1">
      <c r="A91" s="92" t="s">
        <v>166</v>
      </c>
      <c r="B91" s="103" t="s">
        <v>280</v>
      </c>
      <c r="C91" s="115"/>
      <c r="D91" s="157"/>
      <c r="E91" s="146"/>
      <c r="F91" s="146"/>
      <c r="G91" s="146"/>
      <c r="H91" s="146"/>
    </row>
    <row r="92" spans="1:8" s="151" customFormat="1" ht="24" customHeight="1">
      <c r="A92" s="92" t="s">
        <v>167</v>
      </c>
      <c r="B92" s="100" t="s">
        <v>239</v>
      </c>
      <c r="C92" s="115"/>
      <c r="D92" s="159">
        <f>SUM(C86:C91)/100*5</f>
        <v>0</v>
      </c>
      <c r="E92" s="146"/>
      <c r="F92" s="146"/>
      <c r="G92" s="146"/>
      <c r="H92" s="146"/>
    </row>
    <row r="93" spans="1:8" s="144" customFormat="1" ht="25" customHeight="1">
      <c r="A93" s="230" t="s">
        <v>218</v>
      </c>
      <c r="B93" s="231"/>
      <c r="C93" s="110">
        <f>SUM(C95:C96)</f>
        <v>0</v>
      </c>
      <c r="D93" s="153"/>
    </row>
    <row r="94" spans="1:8" s="151" customFormat="1" ht="25" customHeight="1">
      <c r="A94" s="227" t="s">
        <v>214</v>
      </c>
      <c r="B94" s="228"/>
      <c r="C94" s="117"/>
      <c r="D94" s="161"/>
      <c r="E94" s="146"/>
      <c r="F94" s="146"/>
      <c r="G94" s="146"/>
      <c r="H94" s="146"/>
    </row>
    <row r="95" spans="1:8" s="151" customFormat="1" ht="12.75" customHeight="1">
      <c r="A95" s="92" t="s">
        <v>215</v>
      </c>
      <c r="B95" s="100" t="s">
        <v>281</v>
      </c>
      <c r="C95" s="115"/>
      <c r="D95" s="157"/>
      <c r="E95" s="146"/>
      <c r="F95" s="146"/>
      <c r="G95" s="146"/>
      <c r="H95" s="146"/>
    </row>
    <row r="96" spans="1:8" s="151" customFormat="1" ht="12.75" customHeight="1">
      <c r="A96" s="106" t="s">
        <v>216</v>
      </c>
      <c r="B96" s="118" t="s">
        <v>217</v>
      </c>
      <c r="C96" s="115"/>
      <c r="D96" s="159">
        <f>SUM(C95)/100*5</f>
        <v>0</v>
      </c>
      <c r="E96" s="146"/>
      <c r="F96" s="146"/>
      <c r="G96" s="146"/>
      <c r="H96" s="146"/>
    </row>
    <row r="97" spans="1:8" s="144" customFormat="1" ht="25" customHeight="1">
      <c r="A97" s="230" t="s">
        <v>168</v>
      </c>
      <c r="B97" s="231"/>
      <c r="C97" s="110">
        <f>SUM(C99:C100)+C102</f>
        <v>0</v>
      </c>
      <c r="D97" s="153"/>
    </row>
    <row r="98" spans="1:8" s="151" customFormat="1" ht="25" customHeight="1">
      <c r="A98" s="227" t="s">
        <v>182</v>
      </c>
      <c r="B98" s="228"/>
      <c r="C98" s="117"/>
      <c r="D98" s="161"/>
      <c r="E98" s="146"/>
      <c r="F98" s="146"/>
      <c r="G98" s="146"/>
      <c r="H98" s="146"/>
    </row>
    <row r="99" spans="1:8" ht="12.75" customHeight="1">
      <c r="A99" s="92" t="s">
        <v>171</v>
      </c>
      <c r="B99" s="103" t="s">
        <v>282</v>
      </c>
      <c r="C99" s="115"/>
    </row>
    <row r="100" spans="1:8" ht="12.75" customHeight="1">
      <c r="A100" s="92" t="s">
        <v>172</v>
      </c>
      <c r="B100" s="103" t="s">
        <v>283</v>
      </c>
      <c r="C100" s="115"/>
      <c r="D100" s="159">
        <f>SUM(C99)/100*5</f>
        <v>0</v>
      </c>
    </row>
    <row r="101" spans="1:8" ht="25" customHeight="1">
      <c r="A101" s="227" t="s">
        <v>173</v>
      </c>
      <c r="B101" s="228"/>
      <c r="C101" s="117"/>
      <c r="D101" s="162"/>
    </row>
    <row r="102" spans="1:8" ht="12.75" customHeight="1" thickBot="1">
      <c r="A102" s="94" t="s">
        <v>289</v>
      </c>
      <c r="B102" s="105" t="s">
        <v>290</v>
      </c>
      <c r="C102" s="116"/>
    </row>
  </sheetData>
  <sheetProtection algorithmName="SHA-512" hashValue="rgkKdb6VLIv7eYgshksAkJ3CAL9l7+LlK+BegnbWIxTjfKcbagSq9xnDrV0EzYmPMt/3a8qudVq/J+C+d6/oKg==" saltValue="QBwPlYktGnQ5ner9KNzxVA==" spinCount="100000" sheet="1" objects="1" scenarios="1" selectLockedCells="1"/>
  <mergeCells count="27">
    <mergeCell ref="A1:B1"/>
    <mergeCell ref="A2:B2"/>
    <mergeCell ref="A85:B85"/>
    <mergeCell ref="A97:B97"/>
    <mergeCell ref="A98:B98"/>
    <mergeCell ref="A17:B17"/>
    <mergeCell ref="A25:B25"/>
    <mergeCell ref="A55:B55"/>
    <mergeCell ref="A57:B57"/>
    <mergeCell ref="A3:B3"/>
    <mergeCell ref="A4:B4"/>
    <mergeCell ref="A5:B5"/>
    <mergeCell ref="A11:B11"/>
    <mergeCell ref="A12:B12"/>
    <mergeCell ref="A101:B101"/>
    <mergeCell ref="A33:B33"/>
    <mergeCell ref="A41:B41"/>
    <mergeCell ref="A48:B48"/>
    <mergeCell ref="A53:B53"/>
    <mergeCell ref="A65:B65"/>
    <mergeCell ref="A66:B66"/>
    <mergeCell ref="A69:B69"/>
    <mergeCell ref="A73:B73"/>
    <mergeCell ref="A75:B75"/>
    <mergeCell ref="A78:B78"/>
    <mergeCell ref="A93:B93"/>
    <mergeCell ref="A94:B94"/>
  </mergeCells>
  <conditionalFormatting sqref="C16">
    <cfRule type="cellIs" dxfId="40" priority="13" operator="greaterThan">
      <formula>SUM(C13:C15)/100*5</formula>
    </cfRule>
  </conditionalFormatting>
  <conditionalFormatting sqref="C24">
    <cfRule type="cellIs" dxfId="39" priority="12" operator="greaterThan">
      <formula>SUM(C18:C23)/100*5</formula>
    </cfRule>
  </conditionalFormatting>
  <conditionalFormatting sqref="C40">
    <cfRule type="cellIs" dxfId="38" priority="11" operator="greaterThan">
      <formula>SUM(C34:C39)/100*5</formula>
    </cfRule>
  </conditionalFormatting>
  <conditionalFormatting sqref="C47">
    <cfRule type="cellIs" dxfId="37" priority="10" operator="greaterThan">
      <formula>SUM(C42:C46)/100*5</formula>
    </cfRule>
  </conditionalFormatting>
  <conditionalFormatting sqref="C52">
    <cfRule type="cellIs" dxfId="36" priority="9" operator="greaterThan">
      <formula>SUM(C49:C51)/100*5</formula>
    </cfRule>
  </conditionalFormatting>
  <conditionalFormatting sqref="C64">
    <cfRule type="cellIs" dxfId="35" priority="8" operator="greaterThan">
      <formula>SUM(C58:C63)/100*5</formula>
    </cfRule>
  </conditionalFormatting>
  <conditionalFormatting sqref="C68">
    <cfRule type="cellIs" dxfId="34" priority="7" operator="greaterThan">
      <formula>SUM(C67)/100*5</formula>
    </cfRule>
  </conditionalFormatting>
  <conditionalFormatting sqref="C72">
    <cfRule type="cellIs" dxfId="33" priority="6" operator="greaterThan">
      <formula>SUM(C70:C71)/100*5</formula>
    </cfRule>
  </conditionalFormatting>
  <conditionalFormatting sqref="C77">
    <cfRule type="cellIs" dxfId="32" priority="5" operator="greaterThan">
      <formula>SUM(C76)/100*5</formula>
    </cfRule>
  </conditionalFormatting>
  <conditionalFormatting sqref="C84">
    <cfRule type="cellIs" dxfId="31" priority="4" operator="greaterThan">
      <formula>SUM(C79:C83)/100*5</formula>
    </cfRule>
  </conditionalFormatting>
  <conditionalFormatting sqref="C92">
    <cfRule type="cellIs" dxfId="30" priority="3" operator="greaterThan">
      <formula>SUM(C86:C91)/100*5</formula>
    </cfRule>
  </conditionalFormatting>
  <conditionalFormatting sqref="C96">
    <cfRule type="cellIs" dxfId="29" priority="2" operator="greaterThan">
      <formula>SUM(C95)/100*5</formula>
    </cfRule>
  </conditionalFormatting>
  <conditionalFormatting sqref="C100">
    <cfRule type="cellIs" dxfId="28" priority="1" operator="greaterThan">
      <formula>SUM(C99)/100*5</formula>
    </cfRule>
  </conditionalFormatting>
  <dataValidations count="1">
    <dataValidation type="decimal" operator="lessThanOrEqual" allowBlank="1" showInputMessage="1" showErrorMessage="1" error="Eingabe größer 5%" sqref="C40 C16 C24 C47 C52 C64 C68 C72 C77 C84 C92 C96 C100" xr:uid="{00000000-0002-0000-0200-000000000000}">
      <formula1>D16</formula1>
    </dataValidation>
  </dataValidations>
  <pageMargins left="0.7" right="0.7" top="0.75" bottom="0.75" header="0.3" footer="0.3"/>
  <pageSetup paperSize="9" scale="56"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1"/>
  <dimension ref="A1:C33"/>
  <sheetViews>
    <sheetView topLeftCell="A8" workbookViewId="0">
      <selection activeCell="C15" sqref="C15:C17"/>
    </sheetView>
  </sheetViews>
  <sheetFormatPr baseColWidth="10" defaultRowHeight="12.5"/>
  <cols>
    <col min="1" max="1" width="44.81640625" style="15" customWidth="1"/>
    <col min="2" max="2" width="34.81640625" style="15" customWidth="1"/>
    <col min="3" max="3" width="72.453125" style="15" customWidth="1"/>
    <col min="4" max="4" width="30.26953125" customWidth="1"/>
  </cols>
  <sheetData>
    <row r="1" spans="1:3">
      <c r="A1" s="14" t="s">
        <v>25</v>
      </c>
    </row>
    <row r="2" spans="1:3" ht="25.5" thickBot="1">
      <c r="A2" s="16" t="s">
        <v>27</v>
      </c>
      <c r="B2" s="14" t="b">
        <v>1</v>
      </c>
    </row>
    <row r="3" spans="1:3" ht="15.5">
      <c r="A3" s="45"/>
      <c r="B3" t="s">
        <v>11</v>
      </c>
    </row>
    <row r="5" spans="1:3" s="11" customFormat="1" ht="13">
      <c r="A5" s="238" t="s">
        <v>224</v>
      </c>
      <c r="B5" s="239"/>
      <c r="C5" s="240"/>
    </row>
    <row r="6" spans="1:3" s="12" customFormat="1" ht="13">
      <c r="A6" s="46" t="s">
        <v>223</v>
      </c>
      <c r="B6" s="46" t="s">
        <v>26</v>
      </c>
      <c r="C6" s="17" t="s">
        <v>227</v>
      </c>
    </row>
    <row r="7" spans="1:3" ht="13">
      <c r="A7" s="21" t="s">
        <v>225</v>
      </c>
      <c r="B7" s="18" t="s">
        <v>226</v>
      </c>
      <c r="C7" s="36" t="s">
        <v>19</v>
      </c>
    </row>
    <row r="8" spans="1:3" ht="14">
      <c r="A8" s="13" t="s">
        <v>225</v>
      </c>
      <c r="B8" s="13" t="s">
        <v>226</v>
      </c>
      <c r="C8" s="37" t="s">
        <v>14</v>
      </c>
    </row>
    <row r="9" spans="1:3" ht="14">
      <c r="A9" s="13" t="s">
        <v>225</v>
      </c>
      <c r="B9" s="13" t="s">
        <v>226</v>
      </c>
      <c r="C9" s="37" t="s">
        <v>15</v>
      </c>
    </row>
    <row r="10" spans="1:3" ht="14">
      <c r="A10" s="13" t="s">
        <v>225</v>
      </c>
      <c r="B10" s="13" t="s">
        <v>226</v>
      </c>
      <c r="C10" s="37" t="s">
        <v>16</v>
      </c>
    </row>
    <row r="11" spans="1:3" ht="14">
      <c r="A11" s="13" t="s">
        <v>225</v>
      </c>
      <c r="B11" s="13" t="s">
        <v>226</v>
      </c>
      <c r="C11" s="37" t="s">
        <v>17</v>
      </c>
    </row>
    <row r="12" spans="1:3" ht="14">
      <c r="A12" s="13" t="s">
        <v>225</v>
      </c>
      <c r="B12" s="13" t="s">
        <v>226</v>
      </c>
      <c r="C12" s="37" t="s">
        <v>18</v>
      </c>
    </row>
    <row r="13" spans="1:3" ht="30" customHeight="1">
      <c r="A13" s="21" t="s">
        <v>232</v>
      </c>
      <c r="B13" s="21" t="s">
        <v>233</v>
      </c>
      <c r="C13" s="36" t="s">
        <v>31</v>
      </c>
    </row>
    <row r="14" spans="1:3" ht="27" customHeight="1">
      <c r="A14" s="19" t="s">
        <v>232</v>
      </c>
      <c r="B14" s="19" t="s">
        <v>233</v>
      </c>
      <c r="C14" s="36" t="s">
        <v>221</v>
      </c>
    </row>
    <row r="15" spans="1:3" ht="27" customHeight="1">
      <c r="A15" s="21" t="s">
        <v>231</v>
      </c>
      <c r="B15" s="21" t="s">
        <v>235</v>
      </c>
      <c r="C15" s="36" t="s">
        <v>31</v>
      </c>
    </row>
    <row r="16" spans="1:3" ht="27" customHeight="1">
      <c r="A16" s="19" t="s">
        <v>231</v>
      </c>
      <c r="B16" s="19" t="s">
        <v>235</v>
      </c>
      <c r="C16" s="36" t="s">
        <v>221</v>
      </c>
    </row>
    <row r="17" spans="1:3" ht="27" customHeight="1">
      <c r="A17" s="19" t="s">
        <v>231</v>
      </c>
      <c r="B17" s="19" t="s">
        <v>235</v>
      </c>
      <c r="C17" s="36" t="s">
        <v>234</v>
      </c>
    </row>
    <row r="18" spans="1:3" ht="13">
      <c r="A18" s="18" t="s">
        <v>35</v>
      </c>
      <c r="B18" s="18" t="s">
        <v>228</v>
      </c>
      <c r="C18" s="36" t="s">
        <v>36</v>
      </c>
    </row>
    <row r="19" spans="1:3" ht="13">
      <c r="A19" s="13" t="s">
        <v>35</v>
      </c>
      <c r="B19" s="13" t="s">
        <v>229</v>
      </c>
      <c r="C19" s="36" t="s">
        <v>222</v>
      </c>
    </row>
    <row r="20" spans="1:3" ht="13">
      <c r="A20" s="17" t="s">
        <v>32</v>
      </c>
      <c r="B20" s="17" t="s">
        <v>26</v>
      </c>
      <c r="C20" s="17" t="s">
        <v>227</v>
      </c>
    </row>
    <row r="21" spans="1:3" ht="13">
      <c r="A21" s="18" t="s">
        <v>34</v>
      </c>
      <c r="B21" s="18" t="s">
        <v>207</v>
      </c>
      <c r="C21" s="88" t="s">
        <v>19</v>
      </c>
    </row>
    <row r="22" spans="1:3" ht="13">
      <c r="A22" s="13" t="s">
        <v>34</v>
      </c>
      <c r="B22" s="13" t="s">
        <v>207</v>
      </c>
      <c r="C22" s="88" t="s">
        <v>23</v>
      </c>
    </row>
    <row r="23" spans="1:3" ht="13">
      <c r="A23" s="13" t="s">
        <v>34</v>
      </c>
      <c r="B23" s="13" t="s">
        <v>207</v>
      </c>
      <c r="C23" s="88" t="s">
        <v>24</v>
      </c>
    </row>
    <row r="24" spans="1:3" ht="13">
      <c r="A24" s="18" t="s">
        <v>208</v>
      </c>
      <c r="B24" s="18" t="s">
        <v>33</v>
      </c>
      <c r="C24" s="36" t="s">
        <v>31</v>
      </c>
    </row>
    <row r="25" spans="1:3" ht="13">
      <c r="A25" s="13" t="s">
        <v>208</v>
      </c>
      <c r="B25" s="18" t="s">
        <v>33</v>
      </c>
      <c r="C25" s="36" t="s">
        <v>221</v>
      </c>
    </row>
    <row r="26" spans="1:3">
      <c r="A26" s="20"/>
      <c r="B26" s="20"/>
      <c r="C26" s="13"/>
    </row>
    <row r="27" spans="1:3">
      <c r="A27" s="20"/>
      <c r="B27" s="20"/>
      <c r="C27" s="20"/>
    </row>
    <row r="28" spans="1:3">
      <c r="A28" s="20"/>
      <c r="B28" s="20"/>
      <c r="C28" s="20"/>
    </row>
    <row r="29" spans="1:3">
      <c r="A29" s="20"/>
      <c r="B29" s="20"/>
      <c r="C29" s="20"/>
    </row>
    <row r="30" spans="1:3">
      <c r="A30" s="20"/>
      <c r="B30" s="20"/>
      <c r="C30" s="47"/>
    </row>
    <row r="31" spans="1:3">
      <c r="A31" s="20"/>
      <c r="B31" s="20"/>
      <c r="C31" s="47"/>
    </row>
    <row r="32" spans="1:3">
      <c r="A32" s="20"/>
      <c r="B32" s="20"/>
      <c r="C32" s="47"/>
    </row>
    <row r="33" spans="1:2">
      <c r="A33" s="20"/>
      <c r="B33" s="20"/>
    </row>
  </sheetData>
  <mergeCells count="1">
    <mergeCell ref="A5:C5"/>
  </mergeCells>
  <pageMargins left="0.7" right="0.7" top="0.78740157499999996" bottom="0.78740157499999996" header="0.3" footer="0.3"/>
  <pageSetup paperSize="9" orientation="portrait" r:id="rId1"/>
  <drawing r:id="rId2"/>
  <legacyDrawing r:id="rId3"/>
  <controls>
    <mc:AlternateContent xmlns:mc="http://schemas.openxmlformats.org/markup-compatibility/2006">
      <mc:Choice Requires="x14">
        <control shapeId="6145" r:id="rId4" name="ComboBox1">
          <controlPr defaultSize="0" autoLine="0" r:id="rId5">
            <anchor moveWithCells="1">
              <from>
                <xdr:col>3</xdr:col>
                <xdr:colOff>0</xdr:colOff>
                <xdr:row>6</xdr:row>
                <xdr:rowOff>31750</xdr:rowOff>
              </from>
              <to>
                <xdr:col>3</xdr:col>
                <xdr:colOff>1003300</xdr:colOff>
                <xdr:row>7</xdr:row>
                <xdr:rowOff>184150</xdr:rowOff>
              </to>
            </anchor>
          </controlPr>
        </control>
      </mc:Choice>
      <mc:Fallback>
        <control shapeId="6145" r:id="rId4" name="ComboBox1"/>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7"/>
  <dimension ref="A1:C16"/>
  <sheetViews>
    <sheetView topLeftCell="B2" zoomScale="140" zoomScaleNormal="140" workbookViewId="0">
      <selection activeCell="C4" sqref="C4"/>
    </sheetView>
  </sheetViews>
  <sheetFormatPr baseColWidth="10" defaultRowHeight="12.5"/>
  <cols>
    <col min="1" max="1" width="141.81640625" style="20" customWidth="1"/>
    <col min="2" max="2" width="45.1796875" style="41" customWidth="1"/>
    <col min="3" max="3" width="83.453125" style="20" customWidth="1"/>
  </cols>
  <sheetData>
    <row r="1" spans="1:3" ht="13">
      <c r="A1" s="17" t="s">
        <v>44</v>
      </c>
      <c r="B1" s="39" t="s">
        <v>46</v>
      </c>
      <c r="C1" s="17" t="s">
        <v>45</v>
      </c>
    </row>
    <row r="2" spans="1:3" ht="116.25" customHeight="1">
      <c r="A2" s="43" t="s">
        <v>64</v>
      </c>
      <c r="B2" s="21" t="s">
        <v>65</v>
      </c>
      <c r="C2" s="18"/>
    </row>
    <row r="3" spans="1:3" ht="57.75" customHeight="1">
      <c r="A3" s="43" t="s">
        <v>57</v>
      </c>
      <c r="B3" s="21" t="s">
        <v>61</v>
      </c>
      <c r="C3" s="13" t="s">
        <v>58</v>
      </c>
    </row>
    <row r="4" spans="1:3" ht="57.75" customHeight="1">
      <c r="A4" s="44" t="s">
        <v>66</v>
      </c>
      <c r="B4" s="15" t="s">
        <v>67</v>
      </c>
      <c r="C4" s="13"/>
    </row>
    <row r="5" spans="1:3" ht="171" customHeight="1">
      <c r="A5" s="44" t="s">
        <v>70</v>
      </c>
      <c r="B5" s="25" t="s">
        <v>71</v>
      </c>
      <c r="C5" s="13"/>
    </row>
    <row r="6" spans="1:3" ht="171" customHeight="1">
      <c r="A6" s="44" t="s">
        <v>72</v>
      </c>
      <c r="B6" s="25" t="s">
        <v>73</v>
      </c>
      <c r="C6" s="13"/>
    </row>
    <row r="7" spans="1:3" ht="171" customHeight="1">
      <c r="A7" s="44" t="s">
        <v>74</v>
      </c>
      <c r="B7" s="48" t="s">
        <v>75</v>
      </c>
      <c r="C7" s="19" t="s">
        <v>76</v>
      </c>
    </row>
    <row r="8" spans="1:3" ht="107.25" customHeight="1">
      <c r="A8" s="43" t="s">
        <v>56</v>
      </c>
      <c r="B8" s="21" t="s">
        <v>60</v>
      </c>
      <c r="C8" s="21" t="s">
        <v>59</v>
      </c>
    </row>
    <row r="9" spans="1:3" ht="325.5" customHeight="1">
      <c r="A9" s="43" t="s">
        <v>62</v>
      </c>
      <c r="B9" s="21" t="s">
        <v>63</v>
      </c>
      <c r="C9" s="21"/>
    </row>
    <row r="10" spans="1:3" ht="291" customHeight="1">
      <c r="A10" s="43" t="s">
        <v>53</v>
      </c>
      <c r="B10" s="21" t="s">
        <v>54</v>
      </c>
      <c r="C10" s="18"/>
    </row>
    <row r="11" spans="1:3" ht="207.75" customHeight="1">
      <c r="A11" s="42" t="s">
        <v>43</v>
      </c>
      <c r="B11" s="40" t="s">
        <v>47</v>
      </c>
    </row>
    <row r="12" spans="1:3" ht="207.75" customHeight="1">
      <c r="A12" s="42"/>
      <c r="B12" s="40"/>
    </row>
    <row r="13" spans="1:3" ht="390" customHeight="1">
      <c r="A13" s="42" t="s">
        <v>48</v>
      </c>
      <c r="B13" s="19" t="s">
        <v>49</v>
      </c>
    </row>
    <row r="14" spans="1:3" ht="352.5" customHeight="1">
      <c r="A14" s="42" t="s">
        <v>50</v>
      </c>
      <c r="B14" s="19" t="s">
        <v>51</v>
      </c>
    </row>
    <row r="15" spans="1:3" ht="206.25" customHeight="1">
      <c r="A15" s="42" t="s">
        <v>52</v>
      </c>
    </row>
    <row r="16" spans="1:3" ht="409.5" customHeight="1">
      <c r="A16" s="42" t="s">
        <v>55</v>
      </c>
    </row>
  </sheetData>
  <hyperlinks>
    <hyperlink ref="A13" r:id="rId1" xr:uid="{00000000-0004-0000-0400-000000000000}"/>
    <hyperlink ref="A14" r:id="rId2" xr:uid="{00000000-0004-0000-0400-000001000000}"/>
    <hyperlink ref="A15" r:id="rId3" xr:uid="{00000000-0004-0000-0400-000002000000}"/>
    <hyperlink ref="A10" r:id="rId4" xr:uid="{00000000-0004-0000-0400-000003000000}"/>
    <hyperlink ref="A11" r:id="rId5" xr:uid="{00000000-0004-0000-0400-000004000000}"/>
    <hyperlink ref="A16" r:id="rId6" xr:uid="{00000000-0004-0000-0400-000005000000}"/>
    <hyperlink ref="A8" r:id="rId7" xr:uid="{00000000-0004-0000-0400-000006000000}"/>
    <hyperlink ref="A3" r:id="rId8" xr:uid="{00000000-0004-0000-0400-000007000000}"/>
    <hyperlink ref="A9" r:id="rId9" xr:uid="{00000000-0004-0000-0400-000008000000}"/>
    <hyperlink ref="A2" r:id="rId10" xr:uid="{00000000-0004-0000-0400-000009000000}"/>
    <hyperlink ref="A4" r:id="rId11" xr:uid="{00000000-0004-0000-0400-00000A000000}"/>
    <hyperlink ref="A5" r:id="rId12" xr:uid="{00000000-0004-0000-0400-00000B000000}"/>
    <hyperlink ref="A6" r:id="rId13" xr:uid="{00000000-0004-0000-0400-00000C000000}"/>
    <hyperlink ref="A7" r:id="rId14" xr:uid="{00000000-0004-0000-0400-00000D000000}"/>
  </hyperlinks>
  <pageMargins left="0.7" right="0.7" top="0.78740157499999996" bottom="0.78740157499999996" header="0.3" footer="0.3"/>
  <pageSetup paperSize="9" orientation="portrait" r:id="rId15"/>
  <drawing r:id="rId1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1"/>
  <dimension ref="A1:A2"/>
  <sheetViews>
    <sheetView workbookViewId="0">
      <selection activeCell="O65" sqref="O65"/>
    </sheetView>
  </sheetViews>
  <sheetFormatPr baseColWidth="10" defaultRowHeight="12.5"/>
  <sheetData>
    <row r="1" ht="64.5" customHeight="1"/>
    <row r="2" ht="31.5" customHeight="1"/>
  </sheetData>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3FB08AACC0646040B0A2DBF33500BFA8" ma:contentTypeVersion="8" ma:contentTypeDescription="Ein neues Dokument erstellen." ma:contentTypeScope="" ma:versionID="82dfa6fc94aabaf71518d3802b218ce2">
  <xsd:schema xmlns:xsd="http://www.w3.org/2001/XMLSchema" xmlns:xs="http://www.w3.org/2001/XMLSchema" xmlns:p="http://schemas.microsoft.com/office/2006/metadata/properties" xmlns:ns2="1934966c-ec37-4e59-8b44-db5a8732b60b" xmlns:ns3="01dfe1d6-4a43-4a05-ba47-a6f2d0a93262" targetNamespace="http://schemas.microsoft.com/office/2006/metadata/properties" ma:root="true" ma:fieldsID="82425a09f6709705604c8bf3d65cde7e" ns2:_="" ns3:_="">
    <xsd:import namespace="1934966c-ec37-4e59-8b44-db5a8732b60b"/>
    <xsd:import namespace="01dfe1d6-4a43-4a05-ba47-a6f2d0a93262"/>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4966c-ec37-4e59-8b44-db5a8732b60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dfe1d6-4a43-4a05-ba47-a6f2d0a93262" elementFormDefault="qualified">
    <xsd:import namespace="http://schemas.microsoft.com/office/2006/documentManagement/types"/>
    <xsd:import namespace="http://schemas.microsoft.com/office/infopath/2007/PartnerControls"/>
    <xsd:element name="SharedWithUsers" ma:index="11"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2075B-C6A2-4785-80FF-E26313425DBA}">
  <ds:schemaRefs>
    <ds:schemaRef ds:uri="1934966c-ec37-4e59-8b44-db5a8732b60b"/>
    <ds:schemaRef ds:uri="http://purl.org/dc/elements/1.1/"/>
    <ds:schemaRef ds:uri="http://schemas.microsoft.com/office/2006/metadata/properties"/>
    <ds:schemaRef ds:uri="01dfe1d6-4a43-4a05-ba47-a6f2d0a93262"/>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8DDB09FA-6A7A-4212-AF8D-563F7D8354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34966c-ec37-4e59-8b44-db5a8732b60b"/>
    <ds:schemaRef ds:uri="01dfe1d6-4a43-4a05-ba47-a6f2d0a932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679EC5-E0F9-4BA7-ACAB-C28BBB938C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3</vt:i4>
      </vt:variant>
    </vt:vector>
  </HeadingPairs>
  <TitlesOfParts>
    <vt:vector size="9" baseType="lpstr">
      <vt:lpstr>Basisdatenblatt</vt:lpstr>
      <vt:lpstr>Maßnahme</vt:lpstr>
      <vt:lpstr>Verfahrenstechnik</vt:lpstr>
      <vt:lpstr>WErte</vt:lpstr>
      <vt:lpstr>Bilder</vt:lpstr>
      <vt:lpstr>Ausgabentab. Faulung</vt:lpstr>
      <vt:lpstr>Basisdatenblatt!Druckbereich</vt:lpstr>
      <vt:lpstr>Maßnahme!Druckbereich</vt:lpstr>
      <vt:lpstr>Verfahrenstechnik!Druckbereich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Kommunalrichtlinie 4.2.7f Verfahrenstechnik</dc:title>
  <dc:subject>Nationale Klimaschutzinitiative - Kommunalrichtlinie</dc:subject>
  <cp:keywords>Klimaschutz; NKI; Kommunalrichtlinie; Kommune; Projektförderung; Förderschwerpunkt; Abwasser; Abwasserbehandlung; Verfahrenstechnik; Innovativ</cp:keywords>
  <cp:lastModifiedBy>Franziska Brade</cp:lastModifiedBy>
  <cp:lastPrinted>2025-01-22T13:35:10Z</cp:lastPrinted>
  <dcterms:created xsi:type="dcterms:W3CDTF">2002-06-03T11:56:04Z</dcterms:created>
  <dcterms:modified xsi:type="dcterms:W3CDTF">2025-09-28T16:45:06Z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0x0101003FB08AACC0646040B0A2DBF33500BFA8</vt:lpwstr>
  </property>
</Properties>
</file>