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mc:AlternateContent xmlns:mc="http://schemas.openxmlformats.org/markup-compatibility/2006">
    <mc:Choice Requires="x15">
      <x15ac:absPath xmlns:x15ac="http://schemas.microsoft.com/office/spreadsheetml/2010/11/ac" url="C:\Users\vivian.ryll\Desktop\VHB_Überarbeiten\"/>
    </mc:Choice>
  </mc:AlternateContent>
  <xr:revisionPtr revIDLastSave="0" documentId="8_{26CEA1A9-9F1B-44B9-9868-AA87AFFEE488}" xr6:coauthVersionLast="47" xr6:coauthVersionMax="47" xr10:uidLastSave="{00000000-0000-0000-0000-000000000000}"/>
  <workbookProtection workbookPassword="C730" lockStructure="1"/>
  <bookViews>
    <workbookView xWindow="2730" yWindow="2730" windowWidth="21600" windowHeight="11295" tabRatio="749" xr2:uid="{00000000-000D-0000-FFFF-FFFF00000000}"/>
  </bookViews>
  <sheets>
    <sheet name="Basisdatenblatt" sheetId="63" r:id="rId1"/>
    <sheet name="Maßnahmen" sheetId="64" r:id="rId2"/>
    <sheet name="Pumpen_Ventilatoren" sheetId="22" r:id="rId3"/>
    <sheet name="Hydrauliche Betriebsoptimierung" sheetId="61" r:id="rId4"/>
    <sheet name="Werte" sheetId="65" state="hidden" r:id="rId5"/>
    <sheet name="Menu" sheetId="50" state="hidden" r:id="rId6"/>
  </sheets>
  <definedNames>
    <definedName name="co">Menu!$B$12</definedName>
    <definedName name="_xlnm.Print_Area" localSheetId="0">Basisdatenblatt!$B$2:$H$32</definedName>
    <definedName name="_xlnm.Print_Area" localSheetId="3">'Hydrauliche Betriebsoptimierung'!$B$2:$K$18</definedName>
    <definedName name="_xlnm.Print_Area" localSheetId="1">Maßnahmen!$B$2:$I$17</definedName>
    <definedName name="_xlnm.Print_Area" localSheetId="2">Pumpen_Ventilatoren!$B$2:$N$30</definedName>
    <definedName name="Preis">Menu!$B$13</definedName>
    <definedName name="Z_4E287BEF_0991_4645_AD33_AE6989947B5E_.wvu.PrintArea" localSheetId="2" hidden="1">Pumpen_Ventilatoren!$A$1:$L$32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2" l="1"/>
  <c r="G3" i="22"/>
  <c r="F4" i="61" l="1"/>
  <c r="F3" i="61"/>
  <c r="H16" i="63" l="1"/>
  <c r="H11" i="63" l="1"/>
  <c r="H12" i="63"/>
  <c r="E20" i="22" l="1"/>
  <c r="G10" i="64" s="1"/>
  <c r="L17" i="22"/>
  <c r="L18" i="22"/>
  <c r="L19" i="22"/>
  <c r="L16" i="22"/>
  <c r="K9" i="22"/>
  <c r="K10" i="22"/>
  <c r="K11" i="22"/>
  <c r="K8" i="22"/>
  <c r="M17" i="22" l="1"/>
  <c r="M18" i="22"/>
  <c r="M19" i="22"/>
  <c r="M16" i="22"/>
  <c r="J14" i="61" l="1"/>
  <c r="G11" i="64" s="1"/>
  <c r="G12" i="64" s="1"/>
  <c r="E15" i="63" s="1"/>
  <c r="J12" i="61"/>
  <c r="J13" i="61" s="1"/>
  <c r="E17" i="63" l="1"/>
  <c r="H17" i="63" s="1"/>
  <c r="H15" i="63"/>
  <c r="H15" i="64"/>
  <c r="H11" i="64"/>
  <c r="L20" i="22"/>
  <c r="K12" i="22"/>
  <c r="L24" i="22" l="1"/>
  <c r="L25" i="22" l="1"/>
  <c r="H10" i="64"/>
  <c r="H12" i="64" s="1"/>
  <c r="E19" i="63" s="1"/>
  <c r="H19" i="63" l="1"/>
  <c r="H14" i="64"/>
  <c r="H16" i="64" s="1"/>
  <c r="E21" i="63" s="1"/>
  <c r="H21" i="63" s="1"/>
  <c r="E22" i="63" l="1"/>
  <c r="H22" i="63" s="1"/>
  <c r="G32" i="63" s="1"/>
  <c r="H32" i="63" s="1"/>
  <c r="C32"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Angelika Paar </author>
  </authors>
  <commentList>
    <comment ref="B12" authorId="0" shapeId="0" xr:uid="{00000000-0006-0000-0500-000001000000}">
      <text>
        <r>
          <rPr>
            <b/>
            <sz val="9"/>
            <color indexed="81"/>
            <rFont val="Tahoma"/>
            <family val="2"/>
          </rPr>
          <t>Angelika Paar :</t>
        </r>
        <r>
          <rPr>
            <sz val="9"/>
            <color indexed="81"/>
            <rFont val="Tahoma"/>
            <family val="2"/>
          </rPr>
          <t xml:space="preserve">
Quelle: https://www.umweltbundesamt.de/sites/default/files/medien/1410/publikationen/2018-05-04_climate-change_11-2018_strommix-2018_0.pdf Tabelle 1, Strominlandsverbrauch, 2017 </t>
        </r>
      </text>
    </comment>
  </commentList>
</comments>
</file>

<file path=xl/sharedStrings.xml><?xml version="1.0" encoding="utf-8"?>
<sst xmlns="http://schemas.openxmlformats.org/spreadsheetml/2006/main" count="152" uniqueCount="111">
  <si>
    <t>Antragsteller</t>
  </si>
  <si>
    <t>Name der Trinkwasserversorgungsanlage</t>
  </si>
  <si>
    <t>Maßnahme</t>
  </si>
  <si>
    <t>bitte auswählen</t>
  </si>
  <si>
    <t>Dropdown Optionen Aggregate auswählen</t>
  </si>
  <si>
    <t>Austausch Pumpensystem</t>
  </si>
  <si>
    <t>Austausch Ventilatorsystem</t>
  </si>
  <si>
    <t>Steuerungsfeld MSR-Technik</t>
  </si>
  <si>
    <t>Steuerungsfeld hydraulische Betriebsoptimierung</t>
  </si>
  <si>
    <t>Austausch Motor</t>
  </si>
  <si>
    <t xml:space="preserve"> Typ/Nutzung (z.B. Trocken-, oder Nassläufer etc.) </t>
  </si>
  <si>
    <t>Beantragte Förderquote</t>
  </si>
  <si>
    <t>Fördersumme</t>
  </si>
  <si>
    <t>Strompreis</t>
  </si>
  <si>
    <t>CO2-Emissionsfaktor</t>
  </si>
  <si>
    <t>ct/kWh</t>
  </si>
  <si>
    <t>Vollbenutzungsstunden [h/a]</t>
  </si>
  <si>
    <t>Kurzbezeichnung</t>
  </si>
  <si>
    <t>Beschreibung der Maßnahme</t>
  </si>
  <si>
    <t>Kosten der Maßnahme [€]</t>
  </si>
  <si>
    <t>Energieeinsparung [kWh/a]</t>
  </si>
  <si>
    <t>Beschreibung der Maßnahmen und Einsparprognosen</t>
  </si>
  <si>
    <t>kWh/a</t>
  </si>
  <si>
    <t>c</t>
  </si>
  <si>
    <t>kg/kWh</t>
  </si>
  <si>
    <t xml:space="preserve"> Typ neue Pumpen / Ventilatoren</t>
  </si>
  <si>
    <t>Effizienzklasse des Motors</t>
  </si>
  <si>
    <t>IE4</t>
  </si>
  <si>
    <t>Pumpen-, Ventilator- und Motoraustausch sowie Motornachrüstung</t>
  </si>
  <si>
    <t>Nachrüstung Motor</t>
  </si>
  <si>
    <t>IE5</t>
  </si>
  <si>
    <t xml:space="preserve"> </t>
  </si>
  <si>
    <t>IE3 drehzahlgeregelt</t>
  </si>
  <si>
    <r>
      <t>Gesamtwirkungs-grad Pumpen- oder Ventilatorsysteme</t>
    </r>
    <r>
      <rPr>
        <vertAlign val="superscript"/>
        <sz val="10"/>
        <rFont val="Arial"/>
        <family val="2"/>
      </rPr>
      <t>a</t>
    </r>
    <r>
      <rPr>
        <sz val="10"/>
        <rFont val="Arial"/>
        <family val="2"/>
      </rPr>
      <t xml:space="preserve"> [%]</t>
    </r>
  </si>
  <si>
    <t>elektrische Nennleistung [kW]</t>
  </si>
  <si>
    <t>€</t>
  </si>
  <si>
    <t>%</t>
  </si>
  <si>
    <r>
      <t>Nur bei Pumpen: Fördervolumen [m</t>
    </r>
    <r>
      <rPr>
        <vertAlign val="superscript"/>
        <sz val="10"/>
        <rFont val="Arial"/>
        <family val="2"/>
      </rPr>
      <t>3</t>
    </r>
    <r>
      <rPr>
        <sz val="10"/>
        <rFont val="Arial"/>
        <family val="2"/>
      </rPr>
      <t>/h]</t>
    </r>
  </si>
  <si>
    <t>Fördervoraussetzungen eingehalten?</t>
  </si>
  <si>
    <t xml:space="preserve">Korrekturfaktor Steuerung/ Frequenzumrichter </t>
  </si>
  <si>
    <t>Stromverbrauch</t>
  </si>
  <si>
    <t>zu erwartende Stromeinsparungen</t>
  </si>
  <si>
    <r>
      <rPr>
        <b/>
        <sz val="10"/>
        <color rgb="FFFF0000"/>
        <rFont val="Arial"/>
        <family val="2"/>
      </rPr>
      <t xml:space="preserve">Nicht Zuwendungfähige Maßnahmen: </t>
    </r>
    <r>
      <rPr>
        <sz val="10"/>
        <color theme="1"/>
        <rFont val="Arial"/>
        <family val="2"/>
      </rPr>
      <t xml:space="preserve">
</t>
    </r>
    <r>
      <rPr>
        <sz val="10"/>
        <color theme="1"/>
        <rFont val="Arial"/>
        <family val="2"/>
      </rPr>
      <t>Temporäre Provisorien, Unvorhergesehens, Planungsleistungen nach HOAI</t>
    </r>
    <r>
      <rPr>
        <sz val="10"/>
        <rFont val="Arial"/>
        <family val="2"/>
      </rPr>
      <t xml:space="preserve">
</t>
    </r>
    <r>
      <rPr>
        <sz val="10"/>
        <rFont val="Wingdings"/>
        <charset val="2"/>
      </rPr>
      <t/>
    </r>
  </si>
  <si>
    <t>Kosten der Maßnahme in Netto- oder Bruttowerten:</t>
  </si>
  <si>
    <t>(Teil-)Maßnahmen:</t>
  </si>
  <si>
    <t>Ausgaben:</t>
  </si>
  <si>
    <t>Energieeinsparungen:</t>
  </si>
  <si>
    <t>Pumpen und Ventilatoren</t>
  </si>
  <si>
    <t>Gesamt</t>
  </si>
  <si>
    <t>Die in diesem Formular ausgesprochenen Bestätigungen und Erklärungen werden durch die Unterzeichnung des Antrages auf Gewährung einer Zuwendung auf Ausgabenbasis (AZA) rechtskräftig. Informationen zur Einreichung eines Förderantrages finden Sie auf der Internetseite der Nationalen Klimaschutzinitiative:</t>
  </si>
  <si>
    <t>https://www.klimaschutz.de/de/foerderung/kommunalrichtlinie</t>
  </si>
  <si>
    <t>Basisdaten</t>
  </si>
  <si>
    <t>Fördersatz, THG-Einsparung und Fördermitteleffizienz</t>
  </si>
  <si>
    <t>Gesamtausgaben</t>
  </si>
  <si>
    <t>THG-Einsparungen während der Lebensdauer</t>
  </si>
  <si>
    <r>
      <t>t CO</t>
    </r>
    <r>
      <rPr>
        <vertAlign val="subscript"/>
        <sz val="10"/>
        <rFont val="Arial"/>
        <family val="2"/>
      </rPr>
      <t>2</t>
    </r>
    <r>
      <rPr>
        <sz val="10"/>
        <rFont val="Arial"/>
        <family val="2"/>
      </rPr>
      <t>-Äq.</t>
    </r>
  </si>
  <si>
    <t>Fördermitteleffizienz</t>
  </si>
  <si>
    <r>
      <t>€/t CO</t>
    </r>
    <r>
      <rPr>
        <vertAlign val="subscript"/>
        <sz val="10"/>
        <rFont val="Arial"/>
        <family val="2"/>
      </rPr>
      <t>2</t>
    </r>
    <r>
      <rPr>
        <sz val="10"/>
        <rFont val="Arial"/>
        <family val="2"/>
      </rPr>
      <t>-Äq.</t>
    </r>
  </si>
  <si>
    <t xml:space="preserve">Fördervorraussetzungen und technischen Mindestanforderungen gemäß der Kommunalrichtlinie:
</t>
  </si>
  <si>
    <t xml:space="preserve">Die in der Kommunalrichtlinie und im Technischen Annex genannten Fördervoraussetzungen sowie die Einhaltung der anerkannten Regeln der Technik wurden in der Planungsphase berücksichtigt. </t>
  </si>
  <si>
    <t>Abfrage Beihilferelevanz</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</si>
  <si>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</si>
  <si>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a. Ich/wir bestätige/n, dass die durch das beantragte Vorhaben unterstützte Dienstleistung einem rechtlichen Monopol unterliegt.</t>
  </si>
  <si>
    <t>Ort/Name der Trinkwasseranlage</t>
  </si>
  <si>
    <t>Energieeinsparung pro Jahr</t>
  </si>
  <si>
    <t>Steuerungsfeld 
projektbegleitende Maßnahmen</t>
  </si>
  <si>
    <t>Pflichtfelder (Auswahl- oder Ausfüllfelder)</t>
  </si>
  <si>
    <t>Feld</t>
  </si>
  <si>
    <t>Auswahl Text</t>
  </si>
  <si>
    <t>Bitte auswählen</t>
  </si>
  <si>
    <t xml:space="preserve">Bestätigung für Zielkennwerte der Studie </t>
  </si>
  <si>
    <t xml:space="preserve">G25, 28, 29
</t>
  </si>
  <si>
    <t>Bitte um Bestätigung:</t>
  </si>
  <si>
    <t>Hiermit bestätigen wir.</t>
  </si>
  <si>
    <t>Bestätigung Beihilfe</t>
  </si>
  <si>
    <t>G 33, 34, 35</t>
  </si>
  <si>
    <t>Wir bestätigen hiermit nicht.</t>
  </si>
  <si>
    <t>Beihilfe deminis</t>
  </si>
  <si>
    <t>G 36</t>
  </si>
  <si>
    <t>Wir bitten um Kenntnsinahme:</t>
  </si>
  <si>
    <t>G36</t>
  </si>
  <si>
    <t>Wir haben Kenntnis genommen.</t>
  </si>
  <si>
    <t>Maßnahmenblatt</t>
  </si>
  <si>
    <t>Brutto Netto</t>
  </si>
  <si>
    <t>F7</t>
  </si>
  <si>
    <t>Brutto</t>
  </si>
  <si>
    <t>Netto</t>
  </si>
  <si>
    <t>Bestätigung zwf. Maßnahmen</t>
  </si>
  <si>
    <t>F8</t>
  </si>
  <si>
    <r>
      <t xml:space="preserve">Sollten die Bestätigungen a), b) und/oder c)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</si>
  <si>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t>Prototyp: Aggregate Trinkwasser Excelblatt</t>
  </si>
  <si>
    <t>Hydrauliche Betriebsoptimierung</t>
  </si>
  <si>
    <t>Aggregate Trinkwasser</t>
  </si>
  <si>
    <t>4.2.8 Maßnahmen zur Förderung klimafreundlicher Trinkwasserversorgung - Vorhabenbeschreibung:
a) Einsatz energieeffizienter Aggregate (Einzelkomponenten) in der Trinkwasserversorgung</t>
  </si>
  <si>
    <t>Die Lebensdauer der (Teil-)Maßnahmen beträgt 10 Jahre für den Austausch von Pumpen und Ventilatoren und 5 Jahre für die hydrauliche Betriebsoptmierung</t>
  </si>
  <si>
    <r>
      <t xml:space="preserve">Zuwendungsfähige Maßnahmen:
</t>
    </r>
    <r>
      <rPr>
        <sz val="10"/>
        <rFont val="Arial"/>
        <family val="2"/>
      </rPr>
      <t>• energieeffiziente Pumpen- beziehungsweise Ventilatorsysteme; dies beinhaltet alle Bauteile inklusive der Hydraulik, Motoren, Frequenzumrichter, EMV-Filter und der
entsprechenden Verbindungsleitungen
• Motoren mit Frequenzumformern
• Mess-, Steuer- und Regeltechnik für die zu ersetzenden Komponente</t>
    </r>
  </si>
  <si>
    <r>
      <rPr>
        <b/>
        <sz val="10"/>
        <rFont val="Arial"/>
        <family val="2"/>
      </rPr>
      <t>Bitte bestätigen Sie</t>
    </r>
    <r>
      <rPr>
        <sz val="10"/>
        <rFont val="Arial"/>
        <family val="2"/>
      </rPr>
      <t>, dass sich Ihre beantragten Ausgaben nur auf die zuwendungsfähigen Maßnahmen beziehen:</t>
    </r>
  </si>
  <si>
    <r>
      <t>THG-Einsparungen durch Pumpen- und Ventilatorentausch (Lebensdauer 10 Jahre) [t CO</t>
    </r>
    <r>
      <rPr>
        <b/>
        <vertAlign val="subscript"/>
        <sz val="10"/>
        <color theme="1"/>
        <rFont val="Arial"/>
        <family val="2"/>
      </rPr>
      <t>2</t>
    </r>
    <r>
      <rPr>
        <b/>
        <sz val="10"/>
        <color theme="1"/>
        <rFont val="Arial"/>
        <family val="2"/>
      </rPr>
      <t>-Äq.]</t>
    </r>
  </si>
  <si>
    <r>
      <t>THG-Einsparungen durch hydraulische Betriebsoptimierungen (Lebensdauer 5 Jahre) [t CO</t>
    </r>
    <r>
      <rPr>
        <b/>
        <vertAlign val="subscript"/>
        <sz val="10"/>
        <rFont val="Arial"/>
        <family val="2"/>
      </rPr>
      <t>2</t>
    </r>
    <r>
      <rPr>
        <b/>
        <sz val="10"/>
        <rFont val="Arial"/>
        <family val="2"/>
      </rPr>
      <t>-Äq.]</t>
    </r>
  </si>
  <si>
    <r>
      <t>Gesamte THG-Einsparungen [t CO</t>
    </r>
    <r>
      <rPr>
        <b/>
        <vertAlign val="subscript"/>
        <sz val="10"/>
        <rFont val="Arial"/>
        <family val="2"/>
      </rPr>
      <t>2</t>
    </r>
    <r>
      <rPr>
        <b/>
        <sz val="10"/>
        <rFont val="Arial"/>
        <family val="2"/>
      </rPr>
      <t>-Äq.]</t>
    </r>
  </si>
  <si>
    <r>
      <rPr>
        <vertAlign val="superscript"/>
        <sz val="10"/>
        <rFont val="Arial"/>
        <family val="2"/>
      </rPr>
      <t>a</t>
    </r>
    <r>
      <rPr>
        <sz val="10"/>
        <rFont val="Arial"/>
        <family val="2"/>
      </rPr>
      <t xml:space="preserve"> Angabe des Gesamtwirkungsgrad für den gewählten Betriebspunkt (bei Pumpen in Anlehnung an DIN EN 9906)
</t>
    </r>
    <r>
      <rPr>
        <vertAlign val="superscript"/>
        <sz val="10"/>
        <rFont val="Arial"/>
        <family val="2"/>
      </rPr>
      <t>b</t>
    </r>
    <r>
      <rPr>
        <sz val="10"/>
        <rFont val="Arial"/>
        <family val="2"/>
      </rPr>
      <t xml:space="preserve"> Nutzungsdauer von 10 Jahren bei Pumpen / Ventilatoren gemäß AfA-Tabelle für den Wirtschaftszweig "Energie- und Wasserversorgung"
</t>
    </r>
    <r>
      <rPr>
        <vertAlign val="superscript"/>
        <sz val="10"/>
        <rFont val="Arial"/>
        <family val="2"/>
      </rPr>
      <t>c</t>
    </r>
    <r>
      <rPr>
        <sz val="10"/>
        <rFont val="Arial"/>
        <family val="2"/>
      </rPr>
      <t xml:space="preserve"> Berechnet mit Emissionsfaktor 0,436 kg CO2/kWh (Quelle: Öko-Institut 2021)
</t>
    </r>
  </si>
  <si>
    <t>Preis pro Aggregat</t>
  </si>
  <si>
    <t>SUMME Investitionsausgaben</t>
  </si>
  <si>
    <t>Ausgaben für Montage / Demontage</t>
  </si>
  <si>
    <r>
      <rPr>
        <vertAlign val="superscript"/>
        <sz val="9"/>
        <rFont val="Arial"/>
        <family val="2"/>
      </rPr>
      <t>a</t>
    </r>
    <r>
      <rPr>
        <sz val="9"/>
        <rFont val="Arial"/>
        <family val="2"/>
      </rPr>
      <t xml:space="preserve"> Korrekturfaktor für Frequenzumrichter, Bypassbetrieb, Drosselantrieb, Steuerung</t>
    </r>
  </si>
  <si>
    <r>
      <rPr>
        <vertAlign val="superscript"/>
        <sz val="9"/>
        <rFont val="Arial"/>
        <family val="2"/>
      </rPr>
      <t>b</t>
    </r>
    <r>
      <rPr>
        <sz val="9"/>
        <rFont val="Arial"/>
        <family val="2"/>
      </rPr>
      <t xml:space="preserve"> Emissionsfaktor Strommix: 0,436 kg CO</t>
    </r>
    <r>
      <rPr>
        <vertAlign val="subscript"/>
        <sz val="9"/>
        <rFont val="Arial"/>
        <family val="2"/>
      </rPr>
      <t>2</t>
    </r>
    <r>
      <rPr>
        <sz val="9"/>
        <rFont val="Arial"/>
        <family val="2"/>
      </rPr>
      <t>/kWh (Quelle: Öko-Institut 2021)</t>
    </r>
  </si>
  <si>
    <r>
      <t xml:space="preserve">Zu erwartende THG-Einsparung während der Nutzungsdauer von 5 Jahren </t>
    </r>
    <r>
      <rPr>
        <vertAlign val="superscript"/>
        <sz val="10"/>
        <rFont val="Arial"/>
        <family val="2"/>
      </rPr>
      <t>a,b</t>
    </r>
  </si>
  <si>
    <t>Hydraulische Betriebsoptimierung</t>
  </si>
  <si>
    <t>Gesamtausgaben für die hydraulische Betriebsoptimierung</t>
  </si>
  <si>
    <r>
      <t xml:space="preserve">Zu erwartende THG-Einsparung während der Nutzungsdauer von 10 Jahren </t>
    </r>
    <r>
      <rPr>
        <vertAlign val="superscript"/>
        <sz val="10"/>
        <rFont val="Arial"/>
        <family val="2"/>
      </rPr>
      <t xml:space="preserve">b, c </t>
    </r>
  </si>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</sst>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7" formatCode="#,##0.00\ &quot;€&quot;;\-#,##0.00\ &quot;€&quot;"/>
    <numFmt numFmtId="44" formatCode="_-* #,##0.00\ &quot;€&quot;_-;\-* #,##0.00\ &quot;€&quot;_-;_-* &quot;-&quot;??\ &quot;€&quot;_-;_-@_-"/>
    <numFmt numFmtId="164" formatCode="_-* #,##0.00\ _€_-;\-* #,##0.00\ _€_-;_-* &quot;-&quot;??\ _€_-;_-@_-"/>
    <numFmt numFmtId="165" formatCode="0.0"/>
    <numFmt numFmtId="166" formatCode="_-* #,##0.00\ [$€-1]_-;\-* #,##0.00\ [$€-1]_-;_-* &quot;-&quot;??\ [$€-1]_-"/>
    <numFmt numFmtId="167" formatCode="#;#;@"/>
    <numFmt numFmtId="168" formatCode="#,##0\ &quot;kWh/a&quot;"/>
    <numFmt numFmtId="169" formatCode="\ \ \ \ \ \ \ \ \ \ @\ *."/>
    <numFmt numFmtId="170" formatCode="\ \ \ \ \ \ \ \ \ \ \ \ @\ *."/>
    <numFmt numFmtId="171" formatCode="\ \ \ \ \ \ \ \ \ \ \ \ @"/>
    <numFmt numFmtId="172" formatCode="\ \ \ \ \ \ \ \ \ \ \ \ \ @\ *."/>
    <numFmt numFmtId="173" formatCode="\ @\ *."/>
    <numFmt numFmtId="174" formatCode="\ @"/>
    <numFmt numFmtId="175" formatCode="\ \ @\ *."/>
    <numFmt numFmtId="176" formatCode="\ \ @"/>
    <numFmt numFmtId="177" formatCode="\ \ \ @\ *."/>
    <numFmt numFmtId="178" formatCode="\ \ \ @"/>
    <numFmt numFmtId="179" formatCode="\ \ \ \ @\ *."/>
    <numFmt numFmtId="180" formatCode="\ \ \ \ @"/>
    <numFmt numFmtId="181" formatCode="\ \ \ \ \ \ @\ *."/>
    <numFmt numFmtId="182" formatCode="\ \ \ \ \ \ @"/>
    <numFmt numFmtId="183" formatCode="\ \ \ \ \ \ \ @\ *."/>
    <numFmt numFmtId="184" formatCode="\ \ \ \ \ \ \ \ \ @\ *."/>
    <numFmt numFmtId="185" formatCode="\ \ \ \ \ \ \ \ \ @"/>
    <numFmt numFmtId="186" formatCode="#,##0.00\ &quot;Gg&quot;"/>
    <numFmt numFmtId="187" formatCode="#,##0.00\ &quot;kg&quot;"/>
    <numFmt numFmtId="188" formatCode="#,##0.00\ &quot;kt&quot;"/>
    <numFmt numFmtId="189" formatCode="#,##0.00\ &quot;Stck&quot;"/>
    <numFmt numFmtId="190" formatCode="#,##0.00\ &quot;Stk&quot;"/>
    <numFmt numFmtId="191" formatCode="#,##0.00\ &quot;T.Stk&quot;"/>
    <numFmt numFmtId="192" formatCode="#,##0.00\ &quot;TJ&quot;"/>
    <numFmt numFmtId="193" formatCode="#,##0.00\ &quot;TStk&quot;"/>
    <numFmt numFmtId="194" formatCode="yyyy"/>
    <numFmt numFmtId="195" formatCode="_-* #,##0.00\ [$€]_-;\-* #,##0.00\ [$€]_-;_-* &quot;-&quot;??\ [$€]_-;_-@_-"/>
    <numFmt numFmtId="196" formatCode="@\ *."/>
    <numFmt numFmtId="197" formatCode="#,##0.00\ &quot;€&quot;"/>
    <numFmt numFmtId="198" formatCode="#,##0.0"/>
    <numFmt numFmtId="199" formatCode="&quot;SUMME:&quot;\ #,##0\ &quot;kWh/a&quot;"/>
    <numFmt numFmtId="200" formatCode="0.0\ &quot;t CO2-Äq.&quot;"/>
    <numFmt numFmtId="201" formatCode="#,##0.00\ _€;\-#,##0.00\ _€"/>
    <numFmt numFmtId="202" formatCode="#,##0.00\ [$€-407];\-#,##0.00\ [$€-407]"/>
  </numFmts>
  <fonts count="47">
    <font>
      <sz val="10"/>
      <name val="Arial"/>
    </font>
    <font>
      <sz val="10"/>
      <name val="Arial"/>
      <family val="2"/>
    </font>
    <font>
      <b/>
      <sz val="12"/>
      <name val="Arial"/>
      <family val="2"/>
    </font>
    <font>
      <sz val="12"/>
      <name val="Arial"/>
      <family val="2"/>
    </font>
    <font>
      <b/>
      <sz val="16"/>
      <name val="Arial"/>
      <family val="2"/>
    </font>
    <font>
      <vertAlign val="superscript"/>
      <sz val="10"/>
      <name val="Arial"/>
      <family val="2"/>
    </font>
    <font>
      <b/>
      <sz val="10"/>
      <name val="Arial"/>
      <family val="2"/>
    </font>
    <font>
      <sz val="10"/>
      <name val="Arial"/>
      <family val="2"/>
    </font>
    <font>
      <vertAlign val="subscript"/>
      <sz val="10"/>
      <name val="Arial"/>
      <family val="2"/>
    </font>
    <font>
      <sz val="10"/>
      <color theme="0" tint="-0.34998626667073579"/>
      <name val="Arial"/>
      <family val="2"/>
    </font>
    <font>
      <sz val="10"/>
      <name val="Arial"/>
      <family val="2"/>
    </font>
    <font>
      <sz val="9"/>
      <color indexed="81"/>
      <name val="Tahoma"/>
      <family val="2"/>
    </font>
    <font>
      <b/>
      <sz val="9"/>
      <color indexed="81"/>
      <name val="Tahoma"/>
      <family val="2"/>
    </font>
    <font>
      <sz val="10"/>
      <color rgb="FFFF0000"/>
      <name val="Arial"/>
      <family val="2"/>
    </font>
    <font>
      <sz val="10"/>
      <color rgb="FF00B050"/>
      <name val="Arial"/>
      <family val="2"/>
    </font>
    <font>
      <sz val="10"/>
      <color rgb="FF000000"/>
      <name val="Calibri"/>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b/>
      <sz val="12"/>
      <color theme="0"/>
      <name val="Arial"/>
      <family val="2"/>
    </font>
    <font>
      <b/>
      <sz val="12"/>
      <color theme="1"/>
      <name val="Arial"/>
      <family val="2"/>
    </font>
    <font>
      <sz val="10"/>
      <color theme="1"/>
      <name val="Arial"/>
      <family val="2"/>
    </font>
    <font>
      <b/>
      <vertAlign val="subscript"/>
      <sz val="10"/>
      <name val="Arial"/>
      <family val="2"/>
    </font>
    <font>
      <sz val="10"/>
      <color rgb="FFA2A2A2"/>
      <name val="Arial"/>
      <family val="2"/>
    </font>
    <font>
      <u/>
      <sz val="10"/>
      <color theme="10"/>
      <name val="Arial"/>
      <family val="2"/>
    </font>
    <font>
      <b/>
      <sz val="10"/>
      <color theme="1"/>
      <name val="Arial"/>
      <family val="2"/>
    </font>
    <font>
      <b/>
      <sz val="16"/>
      <color rgb="FF008A3E"/>
      <name val="Arial"/>
      <family val="2"/>
    </font>
    <font>
      <b/>
      <sz val="10"/>
      <color rgb="FF008A3E"/>
      <name val="Arial"/>
      <family val="2"/>
    </font>
    <font>
      <b/>
      <sz val="10"/>
      <color rgb="FFFF0000"/>
      <name val="Arial"/>
      <family val="2"/>
    </font>
    <font>
      <sz val="10"/>
      <name val="Wingdings"/>
      <charset val="2"/>
    </font>
    <font>
      <b/>
      <vertAlign val="subscript"/>
      <sz val="10"/>
      <color theme="1"/>
      <name val="Arial"/>
      <family val="2"/>
    </font>
    <font>
      <b/>
      <sz val="12"/>
      <color rgb="FF008A3E"/>
      <name val="Arial"/>
      <family val="2"/>
    </font>
    <font>
      <b/>
      <sz val="11"/>
      <color rgb="FF008A3E"/>
      <name val="Arial"/>
      <family val="2"/>
    </font>
    <font>
      <b/>
      <sz val="11"/>
      <name val="Arial"/>
      <family val="2"/>
    </font>
    <font>
      <b/>
      <sz val="10"/>
      <color theme="10"/>
      <name val="Arial"/>
      <family val="2"/>
    </font>
    <font>
      <sz val="9"/>
      <name val="Arial"/>
      <family val="2"/>
    </font>
    <font>
      <vertAlign val="subscript"/>
      <sz val="9"/>
      <name val="Arial"/>
      <family val="2"/>
    </font>
    <font>
      <sz val="12"/>
      <color theme="1"/>
      <name val="Arial"/>
      <family val="2"/>
    </font>
    <font>
      <b/>
      <sz val="10"/>
      <color rgb="FF00B050"/>
      <name val="Arial"/>
      <family val="2"/>
    </font>
    <font>
      <b/>
      <sz val="10"/>
      <color rgb="FF00A802"/>
      <name val="Arial"/>
      <family val="2"/>
    </font>
    <font>
      <sz val="10"/>
      <color theme="0"/>
      <name val="Arial"/>
      <family val="2"/>
    </font>
    <font>
      <sz val="9"/>
      <color theme="0" tint="-0.34998626667073579"/>
      <name val="Arial"/>
      <family val="2"/>
    </font>
    <font>
      <vertAlign val="superscript"/>
      <sz val="10"/>
      <color theme="0" tint="-0.34998626667073579"/>
      <name val="Arial"/>
      <family val="2"/>
    </font>
    <font>
      <vertAlign val="superscript"/>
      <sz val="9"/>
      <name val="Arial"/>
      <family val="2"/>
    </font>
  </fonts>
  <fills count="13">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A0A0A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style="thin">
        <color indexed="64"/>
      </right>
      <top style="thick">
        <color indexed="64"/>
      </top>
      <bottom style="thin">
        <color indexed="64"/>
      </bottom>
      <diagonal/>
    </border>
  </borders>
  <cellStyleXfs count="50">
    <xf numFmtId="0" fontId="0" fillId="0" borderId="0"/>
    <xf numFmtId="166" fontId="1" fillId="0" borderId="0" applyFont="0" applyFill="0" applyBorder="0" applyAlignment="0" applyProtection="0"/>
    <xf numFmtId="0" fontId="7" fillId="0" borderId="0"/>
    <xf numFmtId="164" fontId="10" fillId="0" borderId="0" applyFont="0" applyFill="0" applyBorder="0" applyAlignment="0" applyProtection="0"/>
    <xf numFmtId="0" fontId="1" fillId="0" borderId="0"/>
    <xf numFmtId="9" fontId="1" fillId="0" borderId="0" applyFont="0" applyFill="0" applyBorder="0" applyAlignment="0" applyProtection="0"/>
    <xf numFmtId="49" fontId="16" fillId="0" borderId="0"/>
    <xf numFmtId="169" fontId="16" fillId="0" borderId="0">
      <alignment horizontal="center"/>
    </xf>
    <xf numFmtId="170" fontId="16" fillId="0" borderId="0"/>
    <xf numFmtId="171" fontId="16" fillId="0" borderId="0"/>
    <xf numFmtId="172" fontId="16" fillId="0" borderId="0"/>
    <xf numFmtId="173" fontId="16" fillId="0" borderId="0"/>
    <xf numFmtId="174" fontId="17" fillId="0" borderId="0"/>
    <xf numFmtId="175" fontId="18" fillId="0" borderId="0"/>
    <xf numFmtId="176" fontId="17" fillId="0" borderId="0"/>
    <xf numFmtId="49" fontId="19" fillId="0" borderId="1" applyNumberFormat="0" applyFont="0" applyFill="0" applyBorder="0" applyProtection="0">
      <alignment horizontal="left" vertical="center" indent="2"/>
    </xf>
    <xf numFmtId="177" fontId="16" fillId="0" borderId="0"/>
    <xf numFmtId="178" fontId="16" fillId="0" borderId="0"/>
    <xf numFmtId="179" fontId="16" fillId="0" borderId="0"/>
    <xf numFmtId="180" fontId="17" fillId="0" borderId="0"/>
    <xf numFmtId="49" fontId="19" fillId="0" borderId="14" applyNumberFormat="0" applyFont="0" applyFill="0" applyBorder="0" applyProtection="0">
      <alignment horizontal="left" vertical="center" indent="5"/>
    </xf>
    <xf numFmtId="181" fontId="16" fillId="0" borderId="0">
      <alignment horizontal="center"/>
    </xf>
    <xf numFmtId="182" fontId="16" fillId="0" borderId="0">
      <alignment horizontal="center"/>
    </xf>
    <xf numFmtId="183" fontId="16" fillId="0" borderId="0">
      <alignment horizontal="center"/>
    </xf>
    <xf numFmtId="184" fontId="16" fillId="0" borderId="0">
      <alignment horizontal="center"/>
    </xf>
    <xf numFmtId="185" fontId="16" fillId="0" borderId="0">
      <alignment horizontal="center"/>
    </xf>
    <xf numFmtId="0" fontId="1" fillId="0" borderId="0" applyFont="0" applyFill="0" applyBorder="0" applyAlignment="0" applyProtection="0"/>
    <xf numFmtId="186" fontId="1" fillId="0" borderId="15" applyFont="0" applyFill="0" applyBorder="0" applyAlignment="0" applyProtection="0">
      <alignment horizontal="left"/>
    </xf>
    <xf numFmtId="187" fontId="1" fillId="0" borderId="15" applyFont="0" applyFill="0" applyBorder="0" applyAlignment="0" applyProtection="0">
      <alignment horizontal="left"/>
    </xf>
    <xf numFmtId="188" fontId="1" fillId="0" borderId="15"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9" fontId="1" fillId="0" borderId="15" applyFont="0" applyFill="0" applyBorder="0" applyAlignment="0" applyProtection="0">
      <alignment horizontal="left"/>
    </xf>
    <xf numFmtId="190" fontId="1" fillId="0" borderId="15" applyFont="0" applyFill="0" applyBorder="0" applyAlignment="0" applyProtection="0">
      <alignment horizontal="left"/>
    </xf>
    <xf numFmtId="191" fontId="1" fillId="0" borderId="15" applyFont="0" applyFill="0" applyBorder="0" applyAlignment="0" applyProtection="0">
      <alignment horizontal="left"/>
    </xf>
    <xf numFmtId="192" fontId="1" fillId="0" borderId="15" applyFont="0" applyFill="0" applyBorder="0" applyAlignment="0" applyProtection="0">
      <alignment horizontal="left"/>
    </xf>
    <xf numFmtId="193" fontId="1" fillId="0" borderId="15" applyFont="0" applyFill="0" applyBorder="0" applyAlignment="0" applyProtection="0">
      <alignment horizontal="left"/>
    </xf>
    <xf numFmtId="194" fontId="1" fillId="0" borderId="15" applyFont="0" applyFill="0" applyBorder="0" applyAlignment="0" applyProtection="0">
      <alignment horizontal="left"/>
    </xf>
    <xf numFmtId="4" fontId="20" fillId="0" borderId="16" applyFill="0" applyBorder="0" applyProtection="0">
      <alignment horizontal="right" vertical="center"/>
    </xf>
    <xf numFmtId="195" fontId="1" fillId="0" borderId="0" applyFont="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96" fontId="17" fillId="0" borderId="0"/>
    <xf numFmtId="4" fontId="19" fillId="0" borderId="1" applyFill="0" applyBorder="0" applyProtection="0">
      <alignment horizontal="right" vertical="center"/>
    </xf>
    <xf numFmtId="49" fontId="20" fillId="0" borderId="1" applyNumberFormat="0" applyFill="0" applyBorder="0" applyProtection="0">
      <alignment horizontal="left" vertical="center"/>
    </xf>
    <xf numFmtId="0" fontId="19" fillId="0" borderId="1" applyNumberFormat="0" applyFill="0" applyAlignment="0" applyProtection="0"/>
    <xf numFmtId="0" fontId="1" fillId="0" borderId="0"/>
    <xf numFmtId="0" fontId="27" fillId="0" borderId="0" applyNumberFormat="0" applyFill="0" applyBorder="0" applyAlignment="0" applyProtection="0"/>
    <xf numFmtId="44" fontId="1" fillId="0" borderId="0" applyFont="0" applyFill="0" applyBorder="0" applyAlignment="0" applyProtection="0"/>
  </cellStyleXfs>
  <cellXfs count="329">
    <xf numFmtId="0" fontId="0" fillId="0" borderId="0" xfId="0"/>
    <xf numFmtId="3" fontId="7" fillId="2" borderId="1" xfId="0" applyNumberFormat="1" applyFont="1" applyFill="1" applyBorder="1" applyAlignment="1" applyProtection="1">
      <alignment horizontal="center" vertical="center"/>
      <protection locked="0"/>
    </xf>
    <xf numFmtId="0" fontId="0" fillId="0" borderId="0" xfId="0" applyProtection="1">
      <protection hidden="1"/>
    </xf>
    <xf numFmtId="0" fontId="3" fillId="3" borderId="0" xfId="0" applyFont="1" applyFill="1" applyAlignment="1" applyProtection="1">
      <alignment vertical="center"/>
      <protection hidden="1"/>
    </xf>
    <xf numFmtId="0" fontId="0" fillId="0" borderId="0" xfId="0" applyAlignment="1" applyProtection="1">
      <alignment vertical="center"/>
      <protection hidden="1"/>
    </xf>
    <xf numFmtId="0" fontId="3" fillId="3" borderId="0" xfId="0" applyFont="1" applyFill="1" applyAlignment="1" applyProtection="1">
      <alignment vertical="center" wrapText="1"/>
      <protection hidden="1"/>
    </xf>
    <xf numFmtId="0" fontId="0" fillId="3" borderId="0" xfId="0" applyFill="1" applyAlignment="1" applyProtection="1">
      <alignment vertical="center"/>
      <protection hidden="1"/>
    </xf>
    <xf numFmtId="0" fontId="3" fillId="3" borderId="0" xfId="0" applyFont="1" applyFill="1" applyAlignment="1" applyProtection="1">
      <alignment horizontal="center" vertical="center" wrapText="1"/>
      <protection hidden="1"/>
    </xf>
    <xf numFmtId="0" fontId="0" fillId="3" borderId="0" xfId="0" applyFill="1" applyAlignment="1" applyProtection="1">
      <alignment horizontal="center" vertical="center" wrapText="1"/>
      <protection hidden="1"/>
    </xf>
    <xf numFmtId="0" fontId="2" fillId="3" borderId="0" xfId="0" applyFont="1" applyFill="1" applyAlignment="1" applyProtection="1">
      <alignment vertical="center"/>
      <protection hidden="1"/>
    </xf>
    <xf numFmtId="0" fontId="1" fillId="0" borderId="1" xfId="0" applyFont="1" applyBorder="1" applyAlignment="1" applyProtection="1">
      <alignment horizontal="center" vertical="center" wrapText="1"/>
      <protection hidden="1"/>
    </xf>
    <xf numFmtId="0" fontId="1" fillId="0" borderId="0" xfId="0" applyFont="1"/>
    <xf numFmtId="0" fontId="6" fillId="6" borderId="13" xfId="0" applyFont="1" applyFill="1" applyBorder="1" applyAlignment="1" applyProtection="1">
      <alignment horizontal="left" vertical="center" wrapText="1"/>
      <protection hidden="1"/>
    </xf>
    <xf numFmtId="0" fontId="6" fillId="6" borderId="0" xfId="0" applyFont="1" applyFill="1" applyAlignment="1" applyProtection="1">
      <alignment horizontal="left" vertical="center" wrapText="1"/>
      <protection hidden="1"/>
    </xf>
    <xf numFmtId="0" fontId="15" fillId="0" borderId="0" xfId="0" applyFont="1" applyAlignment="1">
      <alignment horizontal="right" vertical="center" wrapText="1"/>
    </xf>
    <xf numFmtId="0" fontId="1" fillId="0" borderId="0" xfId="4"/>
    <xf numFmtId="0" fontId="1" fillId="3" borderId="0" xfId="4" applyFill="1" applyAlignment="1" applyProtection="1">
      <alignment vertical="center"/>
      <protection hidden="1"/>
    </xf>
    <xf numFmtId="0" fontId="3" fillId="3" borderId="0" xfId="4" applyFont="1" applyFill="1" applyAlignment="1" applyProtection="1">
      <alignment vertical="center" wrapText="1"/>
      <protection hidden="1"/>
    </xf>
    <xf numFmtId="0" fontId="3" fillId="3" borderId="0" xfId="4" applyFont="1" applyFill="1" applyAlignment="1" applyProtection="1">
      <alignment horizontal="center" vertical="center" wrapText="1"/>
      <protection hidden="1"/>
    </xf>
    <xf numFmtId="0" fontId="3" fillId="3" borderId="0" xfId="4" applyFont="1" applyFill="1" applyAlignment="1" applyProtection="1">
      <alignment vertical="center"/>
      <protection hidden="1"/>
    </xf>
    <xf numFmtId="3" fontId="1" fillId="2" borderId="1" xfId="4" applyNumberFormat="1" applyFill="1" applyBorder="1" applyAlignment="1" applyProtection="1">
      <alignment horizontal="center" vertical="center"/>
      <protection locked="0"/>
    </xf>
    <xf numFmtId="0" fontId="1" fillId="6" borderId="0" xfId="4" applyFill="1" applyAlignment="1">
      <alignment horizontal="center"/>
    </xf>
    <xf numFmtId="1" fontId="1" fillId="6" borderId="0" xfId="4" applyNumberFormat="1" applyFill="1" applyAlignment="1">
      <alignment horizontal="center"/>
    </xf>
    <xf numFmtId="0" fontId="2" fillId="3" borderId="0" xfId="4" applyFont="1" applyFill="1" applyAlignment="1" applyProtection="1">
      <alignment vertical="center"/>
      <protection hidden="1"/>
    </xf>
    <xf numFmtId="0" fontId="0" fillId="6" borderId="0" xfId="0" applyFill="1" applyAlignment="1" applyProtection="1">
      <alignment vertical="center" wrapText="1"/>
      <protection hidden="1"/>
    </xf>
    <xf numFmtId="49" fontId="3" fillId="3" borderId="0" xfId="0" applyNumberFormat="1" applyFont="1" applyFill="1" applyAlignment="1" applyProtection="1">
      <alignment horizontal="center" vertical="center" wrapText="1"/>
      <protection hidden="1"/>
    </xf>
    <xf numFmtId="0" fontId="3" fillId="6" borderId="0" xfId="0" applyFont="1" applyFill="1" applyAlignment="1" applyProtection="1">
      <alignment horizontal="center" vertical="center"/>
      <protection hidden="1"/>
    </xf>
    <xf numFmtId="0" fontId="0" fillId="8" borderId="0" xfId="0" applyFill="1" applyProtection="1">
      <protection hidden="1"/>
    </xf>
    <xf numFmtId="0" fontId="0" fillId="8" borderId="0" xfId="0" applyFill="1" applyAlignment="1" applyProtection="1">
      <alignment wrapText="1"/>
      <protection hidden="1"/>
    </xf>
    <xf numFmtId="0" fontId="26" fillId="8" borderId="0" xfId="0" applyFont="1" applyFill="1" applyAlignment="1" applyProtection="1">
      <alignment vertical="center"/>
      <protection hidden="1"/>
    </xf>
    <xf numFmtId="0" fontId="0" fillId="8" borderId="0" xfId="0" applyFill="1" applyAlignment="1" applyProtection="1">
      <alignment vertical="center"/>
      <protection hidden="1"/>
    </xf>
    <xf numFmtId="0" fontId="1" fillId="8" borderId="0" xfId="0" applyFont="1" applyFill="1" applyAlignment="1" applyProtection="1">
      <alignment vertical="center"/>
      <protection hidden="1"/>
    </xf>
    <xf numFmtId="0" fontId="13" fillId="8" borderId="0" xfId="0" applyFont="1" applyFill="1" applyAlignment="1" applyProtection="1">
      <alignment vertical="center"/>
      <protection hidden="1"/>
    </xf>
    <xf numFmtId="0" fontId="14" fillId="8" borderId="0" xfId="0" applyFont="1" applyFill="1" applyAlignment="1" applyProtection="1">
      <alignment vertical="center"/>
      <protection hidden="1"/>
    </xf>
    <xf numFmtId="0" fontId="26" fillId="8" borderId="0" xfId="0" applyFont="1" applyFill="1" applyProtection="1">
      <protection hidden="1"/>
    </xf>
    <xf numFmtId="0" fontId="1" fillId="8" borderId="0" xfId="4" applyFill="1"/>
    <xf numFmtId="0" fontId="16" fillId="8" borderId="0" xfId="4" applyFont="1" applyFill="1"/>
    <xf numFmtId="4" fontId="1" fillId="2" borderId="1" xfId="4" applyNumberFormat="1" applyFill="1" applyBorder="1" applyAlignment="1" applyProtection="1">
      <alignment horizontal="center" vertical="center"/>
      <protection locked="0"/>
    </xf>
    <xf numFmtId="2" fontId="7" fillId="2" borderId="1" xfId="0" applyNumberFormat="1" applyFont="1" applyFill="1" applyBorder="1" applyAlignment="1" applyProtection="1">
      <alignment horizontal="center" vertical="center"/>
      <protection locked="0"/>
    </xf>
    <xf numFmtId="165" fontId="0" fillId="5" borderId="1" xfId="0" applyNumberFormat="1" applyFill="1" applyBorder="1" applyAlignment="1" applyProtection="1">
      <alignment horizontal="center"/>
      <protection locked="0"/>
    </xf>
    <xf numFmtId="0" fontId="24" fillId="0" borderId="0" xfId="0" applyFont="1" applyAlignment="1" applyProtection="1">
      <alignment horizontal="left" vertical="center"/>
      <protection hidden="1"/>
    </xf>
    <xf numFmtId="0" fontId="9" fillId="3" borderId="18" xfId="0" applyFont="1" applyFill="1" applyBorder="1" applyAlignment="1" applyProtection="1">
      <alignment horizontal="left" vertical="center" wrapText="1"/>
      <protection hidden="1"/>
    </xf>
    <xf numFmtId="0" fontId="0" fillId="3" borderId="0" xfId="0" applyFill="1" applyAlignment="1" applyProtection="1">
      <alignment horizontal="center" vertical="center"/>
      <protection hidden="1"/>
    </xf>
    <xf numFmtId="198" fontId="7" fillId="2" borderId="1" xfId="0" applyNumberFormat="1" applyFont="1" applyFill="1" applyBorder="1" applyAlignment="1" applyProtection="1">
      <alignment horizontal="center" vertical="center"/>
      <protection locked="0"/>
    </xf>
    <xf numFmtId="0" fontId="6" fillId="0" borderId="0" xfId="0" applyFont="1" applyAlignment="1" applyProtection="1">
      <alignment horizontal="left" vertical="center" wrapText="1"/>
      <protection hidden="1"/>
    </xf>
    <xf numFmtId="0" fontId="3" fillId="0" borderId="0" xfId="0" applyFont="1" applyAlignment="1" applyProtection="1">
      <alignment horizontal="center" vertical="center"/>
      <protection hidden="1"/>
    </xf>
    <xf numFmtId="199" fontId="6" fillId="0" borderId="0" xfId="0" applyNumberFormat="1" applyFont="1" applyAlignment="1" applyProtection="1">
      <alignment horizontal="center" vertical="center"/>
      <protection hidden="1"/>
    </xf>
    <xf numFmtId="168" fontId="6" fillId="0" borderId="1" xfId="0" applyNumberFormat="1" applyFont="1" applyBorder="1" applyAlignment="1" applyProtection="1">
      <alignment horizontal="center" vertical="center"/>
      <protection hidden="1"/>
    </xf>
    <xf numFmtId="200" fontId="6" fillId="0" borderId="1" xfId="0" applyNumberFormat="1" applyFont="1" applyBorder="1" applyAlignment="1" applyProtection="1">
      <alignment horizontal="center" vertical="center"/>
      <protection hidden="1"/>
    </xf>
    <xf numFmtId="0" fontId="3" fillId="0" borderId="0" xfId="4" applyFont="1" applyAlignment="1" applyProtection="1">
      <alignment vertical="center"/>
      <protection hidden="1"/>
    </xf>
    <xf numFmtId="199" fontId="6" fillId="0" borderId="0" xfId="4" applyNumberFormat="1" applyFont="1" applyAlignment="1" applyProtection="1">
      <alignment horizontal="center" vertical="center"/>
      <protection hidden="1"/>
    </xf>
    <xf numFmtId="0" fontId="1" fillId="8" borderId="0" xfId="47" applyFill="1" applyAlignment="1">
      <alignment vertical="center"/>
    </xf>
    <xf numFmtId="0" fontId="1" fillId="8" borderId="0" xfId="47" applyFill="1" applyAlignment="1">
      <alignment horizontal="left" vertical="center"/>
    </xf>
    <xf numFmtId="0" fontId="1" fillId="0" borderId="0" xfId="47" applyAlignment="1">
      <alignment vertical="center"/>
    </xf>
    <xf numFmtId="0" fontId="1" fillId="6" borderId="4" xfId="47" applyFill="1" applyBorder="1" applyAlignment="1">
      <alignment horizontal="center" vertical="center"/>
    </xf>
    <xf numFmtId="0" fontId="2" fillId="3" borderId="5" xfId="47" applyFont="1" applyFill="1" applyBorder="1" applyAlignment="1">
      <alignment horizontal="left" vertical="center"/>
    </xf>
    <xf numFmtId="0" fontId="1" fillId="6" borderId="3" xfId="47" applyFill="1" applyBorder="1" applyAlignment="1">
      <alignment horizontal="center" vertical="center"/>
    </xf>
    <xf numFmtId="0" fontId="2" fillId="3" borderId="2" xfId="47" applyFont="1" applyFill="1" applyBorder="1" applyAlignment="1">
      <alignment horizontal="left" vertical="center"/>
    </xf>
    <xf numFmtId="0" fontId="1" fillId="3" borderId="2" xfId="47" applyFill="1" applyBorder="1" applyAlignment="1">
      <alignment horizontal="left" vertical="center"/>
    </xf>
    <xf numFmtId="0" fontId="2" fillId="3" borderId="0" xfId="47" applyFont="1" applyFill="1" applyAlignment="1">
      <alignment horizontal="left" vertical="center"/>
    </xf>
    <xf numFmtId="0" fontId="6" fillId="0" borderId="0" xfId="47" applyFont="1" applyAlignment="1">
      <alignment vertical="center" wrapText="1"/>
    </xf>
    <xf numFmtId="0" fontId="1" fillId="5" borderId="1" xfId="47" applyFill="1" applyBorder="1" applyAlignment="1">
      <alignment vertical="center" wrapText="1"/>
    </xf>
    <xf numFmtId="0" fontId="1" fillId="0" borderId="0" xfId="47" applyAlignment="1">
      <alignment horizontal="left" vertical="center"/>
    </xf>
    <xf numFmtId="0" fontId="1" fillId="8" borderId="0" xfId="47" applyFill="1" applyAlignment="1">
      <alignment horizontal="center" vertical="center"/>
    </xf>
    <xf numFmtId="0" fontId="6" fillId="0" borderId="1" xfId="47" applyFont="1" applyBorder="1" applyAlignment="1">
      <alignment horizontal="center" vertical="center" wrapText="1"/>
    </xf>
    <xf numFmtId="0" fontId="1" fillId="0" borderId="2" xfId="47" applyBorder="1" applyAlignment="1">
      <alignment horizontal="left" vertical="center"/>
    </xf>
    <xf numFmtId="0" fontId="1" fillId="0" borderId="0" xfId="47" applyAlignment="1">
      <alignment horizontal="center" vertical="center"/>
    </xf>
    <xf numFmtId="0" fontId="1" fillId="6" borderId="3" xfId="47" applyFill="1" applyBorder="1" applyAlignment="1">
      <alignment vertical="center"/>
    </xf>
    <xf numFmtId="0" fontId="1" fillId="6" borderId="2" xfId="47" applyFill="1" applyBorder="1" applyAlignment="1">
      <alignment horizontal="left" vertical="center"/>
    </xf>
    <xf numFmtId="198" fontId="24" fillId="0" borderId="1" xfId="49" applyNumberFormat="1" applyFont="1" applyFill="1" applyBorder="1" applyAlignment="1" applyProtection="1">
      <alignment horizontal="center" vertical="center"/>
    </xf>
    <xf numFmtId="0" fontId="1" fillId="6" borderId="2" xfId="47" applyFill="1" applyBorder="1" applyAlignment="1">
      <alignment vertical="center"/>
    </xf>
    <xf numFmtId="0" fontId="1" fillId="9" borderId="0" xfId="47" applyFill="1" applyAlignment="1">
      <alignment vertical="center"/>
    </xf>
    <xf numFmtId="0" fontId="1" fillId="6" borderId="9" xfId="47" applyFill="1" applyBorder="1" applyAlignment="1">
      <alignment vertical="center"/>
    </xf>
    <xf numFmtId="0" fontId="1" fillId="6" borderId="11" xfId="47" applyFill="1" applyBorder="1" applyAlignment="1">
      <alignment vertical="center"/>
    </xf>
    <xf numFmtId="0" fontId="1" fillId="6" borderId="10" xfId="47" applyFill="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47" applyBorder="1" applyAlignment="1">
      <alignment horizontal="left" vertical="center"/>
    </xf>
    <xf numFmtId="198" fontId="1" fillId="6" borderId="1" xfId="47" applyNumberFormat="1" applyFill="1" applyBorder="1" applyAlignment="1">
      <alignment horizontal="left" vertical="center"/>
    </xf>
    <xf numFmtId="2" fontId="6" fillId="0" borderId="0" xfId="49" applyNumberFormat="1" applyFont="1" applyFill="1" applyBorder="1" applyAlignment="1" applyProtection="1">
      <alignment horizontal="right"/>
    </xf>
    <xf numFmtId="0" fontId="3" fillId="6" borderId="9" xfId="0" applyFont="1" applyFill="1" applyBorder="1" applyAlignment="1">
      <alignment horizontal="center" vertical="center"/>
    </xf>
    <xf numFmtId="0" fontId="1" fillId="6" borderId="4" xfId="0" applyFont="1" applyFill="1" applyBorder="1"/>
    <xf numFmtId="0" fontId="1" fillId="6" borderId="3" xfId="0" applyFont="1" applyFill="1" applyBorder="1"/>
    <xf numFmtId="0" fontId="34" fillId="6" borderId="3" xfId="0" applyFont="1" applyFill="1" applyBorder="1" applyAlignment="1">
      <alignment vertical="center" wrapText="1"/>
    </xf>
    <xf numFmtId="0" fontId="1" fillId="6" borderId="3" xfId="0" applyFont="1" applyFill="1" applyBorder="1" applyAlignment="1">
      <alignment horizontal="center" vertical="center"/>
    </xf>
    <xf numFmtId="0" fontId="1" fillId="6" borderId="3" xfId="0" applyFont="1" applyFill="1" applyBorder="1" applyAlignment="1">
      <alignment horizontal="left" vertical="top"/>
    </xf>
    <xf numFmtId="0" fontId="1" fillId="6" borderId="0" xfId="0" applyFont="1" applyFill="1" applyAlignment="1">
      <alignment horizontal="left" vertical="top"/>
    </xf>
    <xf numFmtId="0" fontId="1" fillId="6" borderId="0" xfId="0" applyFont="1" applyFill="1"/>
    <xf numFmtId="0" fontId="1" fillId="6" borderId="3" xfId="0" applyFont="1" applyFill="1" applyBorder="1" applyAlignment="1">
      <alignment horizontal="center" vertical="center" wrapText="1"/>
    </xf>
    <xf numFmtId="0" fontId="31" fillId="6" borderId="12" xfId="0" applyFont="1" applyFill="1" applyBorder="1"/>
    <xf numFmtId="0" fontId="6" fillId="6" borderId="12" xfId="0" applyFont="1" applyFill="1" applyBorder="1"/>
    <xf numFmtId="0" fontId="1" fillId="6" borderId="12" xfId="0" applyFont="1" applyFill="1" applyBorder="1"/>
    <xf numFmtId="0" fontId="36" fillId="6" borderId="18" xfId="0" applyFont="1" applyFill="1" applyBorder="1" applyAlignment="1">
      <alignment horizontal="left" vertical="top" wrapText="1"/>
    </xf>
    <xf numFmtId="0" fontId="36" fillId="6" borderId="19" xfId="0" applyFont="1" applyFill="1" applyBorder="1" applyAlignment="1">
      <alignment horizontal="left" vertical="top" wrapText="1"/>
    </xf>
    <xf numFmtId="0" fontId="1" fillId="6" borderId="0" xfId="0" applyFont="1" applyFill="1" applyAlignment="1">
      <alignment horizontal="left" vertical="center"/>
    </xf>
    <xf numFmtId="7" fontId="1" fillId="6" borderId="0" xfId="49" applyNumberFormat="1" applyFont="1" applyFill="1" applyBorder="1" applyAlignment="1" applyProtection="1">
      <alignment horizontal="left" vertical="center"/>
    </xf>
    <xf numFmtId="202" fontId="1" fillId="6" borderId="0" xfId="49" applyNumberFormat="1" applyFont="1" applyFill="1" applyBorder="1" applyAlignment="1" applyProtection="1">
      <alignment horizontal="left" vertical="center"/>
    </xf>
    <xf numFmtId="202" fontId="6" fillId="6" borderId="0" xfId="49" applyNumberFormat="1" applyFont="1" applyFill="1" applyBorder="1" applyAlignment="1" applyProtection="1">
      <alignment horizontal="left" vertical="center"/>
    </xf>
    <xf numFmtId="10" fontId="1" fillId="6" borderId="0" xfId="47" applyNumberFormat="1" applyFill="1" applyAlignment="1">
      <alignment horizontal="left" vertical="center"/>
    </xf>
    <xf numFmtId="10" fontId="6" fillId="6" borderId="0" xfId="0" applyNumberFormat="1" applyFont="1" applyFill="1" applyAlignment="1">
      <alignment vertical="center"/>
    </xf>
    <xf numFmtId="0" fontId="1" fillId="6" borderId="0" xfId="0" applyFont="1" applyFill="1" applyAlignment="1">
      <alignment horizontal="center"/>
    </xf>
    <xf numFmtId="0" fontId="1" fillId="6" borderId="0" xfId="47" applyFill="1" applyAlignment="1">
      <alignment horizontal="left" vertical="center"/>
    </xf>
    <xf numFmtId="0" fontId="1" fillId="6" borderId="0" xfId="47" applyFill="1"/>
    <xf numFmtId="0" fontId="38" fillId="3" borderId="0" xfId="0" applyFont="1" applyFill="1" applyAlignment="1" applyProtection="1">
      <alignment vertical="center"/>
      <protection hidden="1"/>
    </xf>
    <xf numFmtId="0" fontId="38" fillId="3" borderId="0" xfId="0" applyFont="1" applyFill="1" applyAlignment="1" applyProtection="1">
      <alignment vertical="center" wrapText="1"/>
      <protection hidden="1"/>
    </xf>
    <xf numFmtId="0" fontId="1" fillId="0" borderId="16" xfId="47" applyBorder="1" applyAlignment="1">
      <alignment horizontal="left" vertical="center"/>
    </xf>
    <xf numFmtId="201" fontId="6" fillId="6" borderId="16" xfId="49" applyNumberFormat="1" applyFont="1" applyFill="1" applyBorder="1" applyAlignment="1" applyProtection="1">
      <alignment horizontal="left" vertical="center"/>
    </xf>
    <xf numFmtId="0" fontId="6" fillId="5" borderId="1" xfId="47" applyFont="1" applyFill="1" applyBorder="1" applyAlignment="1" applyProtection="1">
      <alignment horizontal="left" vertical="center" wrapText="1"/>
      <protection locked="0"/>
    </xf>
    <xf numFmtId="201" fontId="6" fillId="0" borderId="1" xfId="49" applyNumberFormat="1" applyFont="1" applyFill="1" applyBorder="1" applyAlignment="1" applyProtection="1">
      <alignment horizontal="left" vertical="center"/>
    </xf>
    <xf numFmtId="202" fontId="1" fillId="0" borderId="0" xfId="49" applyNumberFormat="1" applyFont="1" applyFill="1" applyBorder="1" applyAlignment="1" applyProtection="1">
      <alignment horizontal="left" vertical="center"/>
    </xf>
    <xf numFmtId="0" fontId="1" fillId="0" borderId="23" xfId="47" applyBorder="1" applyAlignment="1">
      <alignment horizontal="left" vertical="center"/>
    </xf>
    <xf numFmtId="198" fontId="1" fillId="6" borderId="23" xfId="47" applyNumberFormat="1" applyFill="1" applyBorder="1" applyAlignment="1">
      <alignment horizontal="left" vertical="center"/>
    </xf>
    <xf numFmtId="0" fontId="24" fillId="9" borderId="0" xfId="0" applyFont="1" applyFill="1" applyAlignment="1">
      <alignment horizontal="left" wrapText="1"/>
    </xf>
    <xf numFmtId="0" fontId="40" fillId="9" borderId="0" xfId="0" applyFont="1" applyFill="1" applyAlignment="1">
      <alignment horizontal="left" vertical="center"/>
    </xf>
    <xf numFmtId="0" fontId="3" fillId="9" borderId="0" xfId="0" applyFont="1" applyFill="1"/>
    <xf numFmtId="0" fontId="40" fillId="9" borderId="0" xfId="0" applyFont="1" applyFill="1" applyAlignment="1">
      <alignment horizontal="left"/>
    </xf>
    <xf numFmtId="0" fontId="24" fillId="9" borderId="0" xfId="0" applyFont="1" applyFill="1" applyAlignment="1">
      <alignment wrapText="1"/>
    </xf>
    <xf numFmtId="0" fontId="1" fillId="6" borderId="0" xfId="47" applyFill="1" applyAlignment="1">
      <alignment horizontal="left" vertical="center" wrapText="1"/>
    </xf>
    <xf numFmtId="0" fontId="13" fillId="6" borderId="0" xfId="47" applyFont="1" applyFill="1" applyAlignment="1">
      <alignment vertical="center"/>
    </xf>
    <xf numFmtId="0" fontId="1" fillId="6" borderId="18" xfId="0" applyFont="1" applyFill="1" applyBorder="1" applyAlignment="1">
      <alignment horizontal="left" vertical="center"/>
    </xf>
    <xf numFmtId="0" fontId="24" fillId="6" borderId="5" xfId="0" applyFont="1" applyFill="1" applyBorder="1" applyAlignment="1">
      <alignment horizontal="left" vertical="center"/>
    </xf>
    <xf numFmtId="0" fontId="24" fillId="6" borderId="2" xfId="0" applyFont="1" applyFill="1" applyBorder="1" applyAlignment="1">
      <alignment horizontal="left" vertical="center"/>
    </xf>
    <xf numFmtId="0" fontId="23" fillId="6" borderId="2" xfId="0" applyFont="1" applyFill="1" applyBorder="1" applyAlignment="1">
      <alignment horizontal="left" vertical="center" wrapText="1"/>
    </xf>
    <xf numFmtId="0" fontId="24" fillId="6" borderId="2" xfId="0" applyFont="1" applyFill="1" applyBorder="1" applyAlignment="1" applyProtection="1">
      <alignment horizontal="left" vertical="center"/>
      <protection hidden="1"/>
    </xf>
    <xf numFmtId="0" fontId="40" fillId="9" borderId="0" xfId="0" applyFont="1" applyFill="1"/>
    <xf numFmtId="0" fontId="13"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left" vertical="top" wrapText="1"/>
    </xf>
    <xf numFmtId="0" fontId="3" fillId="5" borderId="24" xfId="0" applyFont="1" applyFill="1" applyBorder="1"/>
    <xf numFmtId="0" fontId="6" fillId="11" borderId="1" xfId="0" applyFont="1" applyFill="1" applyBorder="1"/>
    <xf numFmtId="0" fontId="6" fillId="11" borderId="1" xfId="0" applyFont="1" applyFill="1" applyBorder="1" applyAlignment="1">
      <alignment horizontal="left" vertical="top"/>
    </xf>
    <xf numFmtId="0" fontId="6" fillId="0" borderId="0" xfId="0" applyFont="1"/>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41" fillId="0" borderId="1" xfId="0" applyFont="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42" fillId="0" borderId="1" xfId="0" applyFont="1" applyBorder="1"/>
    <xf numFmtId="0" fontId="0" fillId="0" borderId="1" xfId="0" applyBorder="1" applyAlignment="1">
      <alignment horizontal="left" vertical="top"/>
    </xf>
    <xf numFmtId="0" fontId="0" fillId="0" borderId="6" xfId="0" applyBorder="1" applyAlignment="1">
      <alignment horizontal="left" vertical="top"/>
    </xf>
    <xf numFmtId="0" fontId="1" fillId="12" borderId="2" xfId="0" applyFont="1" applyFill="1" applyBorder="1" applyAlignment="1" applyProtection="1">
      <alignment horizontal="center" vertical="center"/>
      <protection hidden="1"/>
    </xf>
    <xf numFmtId="0" fontId="24" fillId="8" borderId="0" xfId="47" applyFont="1" applyFill="1" applyAlignment="1">
      <alignment vertical="center"/>
    </xf>
    <xf numFmtId="0" fontId="23" fillId="8" borderId="0" xfId="47" applyFont="1" applyFill="1" applyAlignment="1">
      <alignment vertical="center"/>
    </xf>
    <xf numFmtId="0" fontId="24" fillId="8" borderId="0" xfId="47" applyFont="1" applyFill="1" applyAlignment="1">
      <alignment horizontal="center" vertical="center"/>
    </xf>
    <xf numFmtId="0" fontId="24" fillId="0" borderId="0" xfId="47" applyFont="1" applyAlignment="1">
      <alignment vertical="center"/>
    </xf>
    <xf numFmtId="0" fontId="1" fillId="9" borderId="0" xfId="0" applyFont="1" applyFill="1" applyAlignment="1">
      <alignment wrapText="1"/>
    </xf>
    <xf numFmtId="0" fontId="3" fillId="9" borderId="16" xfId="0" applyFont="1" applyFill="1" applyBorder="1"/>
    <xf numFmtId="0" fontId="3" fillId="9" borderId="17" xfId="0" applyFont="1" applyFill="1" applyBorder="1"/>
    <xf numFmtId="0" fontId="3" fillId="9" borderId="1" xfId="0" applyFont="1" applyFill="1" applyBorder="1"/>
    <xf numFmtId="0" fontId="3" fillId="9" borderId="6" xfId="0" applyFont="1" applyFill="1" applyBorder="1"/>
    <xf numFmtId="0" fontId="3" fillId="9" borderId="1" xfId="0" applyFont="1" applyFill="1" applyBorder="1" applyAlignment="1">
      <alignment horizontal="center" vertical="center"/>
    </xf>
    <xf numFmtId="0" fontId="24" fillId="9" borderId="0" xfId="0" applyFont="1" applyFill="1"/>
    <xf numFmtId="0" fontId="1" fillId="9" borderId="0" xfId="0" applyFont="1" applyFill="1"/>
    <xf numFmtId="0" fontId="1" fillId="9" borderId="0" xfId="0" applyFont="1" applyFill="1" applyAlignment="1">
      <alignment horizontal="center" vertical="center"/>
    </xf>
    <xf numFmtId="1" fontId="24" fillId="9" borderId="0" xfId="0" applyNumberFormat="1" applyFont="1" applyFill="1"/>
    <xf numFmtId="0" fontId="24" fillId="9" borderId="0" xfId="0" applyFont="1" applyFill="1" applyAlignment="1">
      <alignment horizontal="left" vertical="top"/>
    </xf>
    <xf numFmtId="0" fontId="1" fillId="9" borderId="0" xfId="0" applyFont="1" applyFill="1" applyAlignment="1">
      <alignment horizontal="left" vertical="top"/>
    </xf>
    <xf numFmtId="0" fontId="6" fillId="0" borderId="8" xfId="47" applyFont="1" applyBorder="1" applyAlignment="1">
      <alignment horizontal="center" vertical="center" wrapText="1"/>
    </xf>
    <xf numFmtId="0" fontId="1" fillId="12" borderId="2" xfId="0" applyFont="1" applyFill="1" applyBorder="1" applyAlignment="1" applyProtection="1">
      <alignment horizontal="left" vertical="center"/>
      <protection locked="0" hidden="1"/>
    </xf>
    <xf numFmtId="2" fontId="43" fillId="6" borderId="11" xfId="49" applyNumberFormat="1" applyFont="1" applyFill="1" applyBorder="1" applyAlignment="1" applyProtection="1">
      <alignment horizontal="right" vertical="center"/>
      <protection hidden="1"/>
    </xf>
    <xf numFmtId="2" fontId="43" fillId="6" borderId="10" xfId="0" applyNumberFormat="1" applyFont="1" applyFill="1" applyBorder="1" applyAlignment="1" applyProtection="1">
      <alignment horizontal="left" vertical="center"/>
      <protection hidden="1"/>
    </xf>
    <xf numFmtId="0" fontId="43" fillId="6" borderId="2" xfId="0" applyFont="1" applyFill="1" applyBorder="1" applyAlignment="1">
      <alignment horizontal="left" vertical="center"/>
    </xf>
    <xf numFmtId="0" fontId="22" fillId="6" borderId="2" xfId="0" applyFont="1" applyFill="1" applyBorder="1" applyAlignment="1">
      <alignment horizontal="left" vertical="center" wrapText="1"/>
    </xf>
    <xf numFmtId="0" fontId="43" fillId="6" borderId="2" xfId="0" applyFont="1" applyFill="1" applyBorder="1" applyAlignment="1" applyProtection="1">
      <alignment horizontal="left" vertical="center" wrapText="1"/>
      <protection hidden="1"/>
    </xf>
    <xf numFmtId="0" fontId="43" fillId="6" borderId="2" xfId="47" applyFont="1" applyFill="1" applyBorder="1" applyAlignment="1" applyProtection="1">
      <alignment horizontal="center" vertical="center"/>
      <protection hidden="1"/>
    </xf>
    <xf numFmtId="0" fontId="1" fillId="3" borderId="2" xfId="47" applyFill="1" applyBorder="1" applyAlignment="1" applyProtection="1">
      <alignment horizontal="left" vertical="center"/>
      <protection locked="0"/>
    </xf>
    <xf numFmtId="0" fontId="43" fillId="8" borderId="0" xfId="0" applyFont="1" applyFill="1" applyAlignment="1" applyProtection="1">
      <alignment horizontal="center" vertical="center"/>
      <protection hidden="1"/>
    </xf>
    <xf numFmtId="0" fontId="43" fillId="0" borderId="0" xfId="0" applyFont="1" applyAlignment="1" applyProtection="1">
      <alignment horizontal="center" vertical="center"/>
      <protection hidden="1"/>
    </xf>
    <xf numFmtId="0" fontId="1" fillId="0" borderId="0" xfId="0" applyFont="1" applyAlignment="1">
      <alignment horizontal="right" vertical="center"/>
    </xf>
    <xf numFmtId="0" fontId="1" fillId="0" borderId="0" xfId="0" applyFont="1" applyAlignment="1">
      <alignment vertical="center"/>
    </xf>
    <xf numFmtId="0" fontId="1" fillId="0" borderId="12" xfId="4" applyBorder="1" applyProtection="1">
      <protection hidden="1"/>
    </xf>
    <xf numFmtId="0" fontId="2" fillId="3" borderId="5" xfId="4" applyFont="1" applyFill="1" applyBorder="1" applyProtection="1">
      <protection hidden="1"/>
    </xf>
    <xf numFmtId="0" fontId="1" fillId="3" borderId="2" xfId="4" applyFill="1" applyBorder="1" applyAlignment="1" applyProtection="1">
      <alignment vertical="center"/>
      <protection hidden="1"/>
    </xf>
    <xf numFmtId="0" fontId="1" fillId="0" borderId="2" xfId="4" applyBorder="1"/>
    <xf numFmtId="0" fontId="16" fillId="0" borderId="2" xfId="4" applyFont="1" applyBorder="1"/>
    <xf numFmtId="0" fontId="1" fillId="6" borderId="2" xfId="4" applyFill="1" applyBorder="1"/>
    <xf numFmtId="0" fontId="1" fillId="3" borderId="10" xfId="4" applyFill="1" applyBorder="1" applyAlignment="1" applyProtection="1">
      <alignment vertical="center"/>
      <protection hidden="1"/>
    </xf>
    <xf numFmtId="0" fontId="45" fillId="9" borderId="22" xfId="0" applyFont="1" applyFill="1" applyBorder="1" applyAlignment="1" applyProtection="1">
      <alignment horizontal="right" vertical="center"/>
      <protection hidden="1"/>
    </xf>
    <xf numFmtId="0" fontId="45" fillId="9" borderId="22" xfId="0" applyFont="1" applyFill="1" applyBorder="1" applyAlignment="1" applyProtection="1">
      <alignment horizontal="center" vertical="center"/>
      <protection hidden="1"/>
    </xf>
    <xf numFmtId="0" fontId="4" fillId="3" borderId="12" xfId="0" applyFont="1" applyFill="1" applyBorder="1" applyAlignment="1" applyProtection="1">
      <alignment horizontal="left" vertical="center"/>
      <protection hidden="1"/>
    </xf>
    <xf numFmtId="0" fontId="2" fillId="3" borderId="2" xfId="0" applyFont="1" applyFill="1" applyBorder="1" applyAlignment="1" applyProtection="1">
      <alignment vertical="center"/>
      <protection hidden="1"/>
    </xf>
    <xf numFmtId="0" fontId="2" fillId="3" borderId="11" xfId="0" applyFont="1" applyFill="1" applyBorder="1" applyAlignment="1" applyProtection="1">
      <alignment vertical="center"/>
      <protection hidden="1"/>
    </xf>
    <xf numFmtId="0" fontId="2" fillId="3" borderId="10" xfId="0" applyFont="1" applyFill="1" applyBorder="1" applyAlignment="1" applyProtection="1">
      <alignment vertical="center"/>
      <protection hidden="1"/>
    </xf>
    <xf numFmtId="3" fontId="1" fillId="2" borderId="1" xfId="0" applyNumberFormat="1" applyFont="1" applyFill="1" applyBorder="1" applyAlignment="1" applyProtection="1">
      <alignment horizontal="center" vertical="center"/>
      <protection locked="0"/>
    </xf>
    <xf numFmtId="2" fontId="1" fillId="2" borderId="1" xfId="0" applyNumberFormat="1" applyFont="1" applyFill="1" applyBorder="1" applyAlignment="1" applyProtection="1">
      <alignment horizontal="center" vertical="center"/>
      <protection locked="0"/>
    </xf>
    <xf numFmtId="197" fontId="1" fillId="0" borderId="1" xfId="0" applyNumberFormat="1" applyFont="1" applyBorder="1" applyAlignment="1" applyProtection="1">
      <alignment horizontal="center" vertical="center"/>
      <protection hidden="1"/>
    </xf>
    <xf numFmtId="197" fontId="6" fillId="3" borderId="16" xfId="0" applyNumberFormat="1" applyFont="1" applyFill="1" applyBorder="1" applyAlignment="1" applyProtection="1">
      <alignment horizontal="center" vertical="center"/>
      <protection hidden="1"/>
    </xf>
    <xf numFmtId="168" fontId="1" fillId="3" borderId="1" xfId="0" applyNumberFormat="1" applyFont="1" applyFill="1" applyBorder="1" applyAlignment="1" applyProtection="1">
      <alignment horizontal="center" vertical="center"/>
      <protection hidden="1"/>
    </xf>
    <xf numFmtId="168" fontId="6" fillId="3" borderId="16" xfId="0" applyNumberFormat="1" applyFont="1" applyFill="1" applyBorder="1" applyAlignment="1" applyProtection="1">
      <alignment horizontal="center" vertical="center"/>
      <protection hidden="1"/>
    </xf>
    <xf numFmtId="198" fontId="1" fillId="0" borderId="23" xfId="49" applyNumberFormat="1" applyFont="1" applyFill="1" applyBorder="1" applyAlignment="1" applyProtection="1">
      <alignment horizontal="center" vertical="center"/>
    </xf>
    <xf numFmtId="198" fontId="1" fillId="6" borderId="26" xfId="49" applyNumberFormat="1" applyFont="1" applyFill="1" applyBorder="1" applyAlignment="1" applyProtection="1">
      <alignment horizontal="center" vertical="center"/>
    </xf>
    <xf numFmtId="0" fontId="9" fillId="6" borderId="0" xfId="0" applyFont="1" applyFill="1" applyAlignment="1" applyProtection="1">
      <alignment horizontal="center" vertical="center"/>
      <protection hidden="1"/>
    </xf>
    <xf numFmtId="0" fontId="9" fillId="6" borderId="0" xfId="0" applyFont="1" applyFill="1" applyAlignment="1" applyProtection="1">
      <alignment vertical="center"/>
      <protection hidden="1"/>
    </xf>
    <xf numFmtId="0" fontId="45" fillId="6" borderId="0" xfId="0" applyFont="1" applyFill="1" applyAlignment="1" applyProtection="1">
      <alignment horizontal="right" vertical="center"/>
      <protection hidden="1"/>
    </xf>
    <xf numFmtId="0" fontId="1" fillId="3" borderId="0" xfId="0" applyFont="1" applyFill="1" applyAlignment="1" applyProtection="1">
      <alignment vertical="center"/>
      <protection hidden="1"/>
    </xf>
    <xf numFmtId="0" fontId="9" fillId="6" borderId="4" xfId="0" applyFont="1" applyFill="1" applyBorder="1" applyAlignment="1" applyProtection="1">
      <alignment horizontal="center" vertical="center"/>
      <protection hidden="1"/>
    </xf>
    <xf numFmtId="0" fontId="9" fillId="6" borderId="3" xfId="0" applyFont="1" applyFill="1" applyBorder="1" applyAlignment="1" applyProtection="1">
      <alignment horizontal="center" vertical="center"/>
      <protection hidden="1"/>
    </xf>
    <xf numFmtId="0" fontId="0" fillId="8" borderId="2" xfId="0" applyFill="1" applyBorder="1" applyAlignment="1" applyProtection="1">
      <alignment vertical="center"/>
      <protection hidden="1"/>
    </xf>
    <xf numFmtId="0" fontId="9" fillId="9" borderId="22" xfId="0" applyFont="1" applyFill="1" applyBorder="1" applyAlignment="1" applyProtection="1">
      <alignment horizontal="center" vertical="center"/>
      <protection hidden="1"/>
    </xf>
    <xf numFmtId="0" fontId="9" fillId="9" borderId="12"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locked="0"/>
    </xf>
    <xf numFmtId="167" fontId="7" fillId="0" borderId="0" xfId="0" applyNumberFormat="1"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0" fontId="0" fillId="6" borderId="12" xfId="0" applyFill="1" applyBorder="1" applyAlignment="1" applyProtection="1">
      <alignment vertical="center"/>
      <protection hidden="1"/>
    </xf>
    <xf numFmtId="0" fontId="0" fillId="8" borderId="3" xfId="0" applyFill="1" applyBorder="1" applyProtection="1">
      <protection hidden="1"/>
    </xf>
    <xf numFmtId="0" fontId="0" fillId="6" borderId="2" xfId="0" applyFill="1" applyBorder="1" applyAlignment="1" applyProtection="1">
      <alignment vertical="center"/>
      <protection hidden="1"/>
    </xf>
    <xf numFmtId="0" fontId="0" fillId="8" borderId="4" xfId="0" applyFill="1" applyBorder="1" applyAlignment="1" applyProtection="1">
      <alignment vertical="center"/>
      <protection hidden="1"/>
    </xf>
    <xf numFmtId="168" fontId="7" fillId="6"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9" fillId="6" borderId="0" xfId="4" applyFont="1" applyFill="1" applyAlignment="1" applyProtection="1">
      <alignment horizontal="center" vertical="center"/>
      <protection hidden="1"/>
    </xf>
    <xf numFmtId="0" fontId="9" fillId="6" borderId="0" xfId="4" applyFont="1" applyFill="1"/>
    <xf numFmtId="0" fontId="9" fillId="6" borderId="0" xfId="4" applyFont="1" applyFill="1" applyAlignment="1">
      <alignment vertical="center"/>
    </xf>
    <xf numFmtId="0" fontId="44" fillId="6" borderId="0" xfId="0" applyFont="1" applyFill="1" applyAlignment="1" applyProtection="1">
      <alignment horizontal="center" vertical="center"/>
      <protection hidden="1"/>
    </xf>
    <xf numFmtId="0" fontId="1" fillId="0" borderId="1" xfId="4" applyBorder="1" applyAlignment="1" applyProtection="1">
      <alignment horizontal="center" vertical="center" wrapText="1"/>
      <protection hidden="1"/>
    </xf>
    <xf numFmtId="0" fontId="9" fillId="6" borderId="4" xfId="4" applyFont="1" applyFill="1" applyBorder="1" applyAlignment="1" applyProtection="1">
      <alignment horizontal="center" vertical="center"/>
      <protection hidden="1"/>
    </xf>
    <xf numFmtId="0" fontId="1" fillId="0" borderId="0" xfId="4" applyAlignment="1" applyProtection="1">
      <alignment vertical="center"/>
      <protection hidden="1"/>
    </xf>
    <xf numFmtId="200" fontId="6" fillId="0" borderId="8" xfId="4" applyNumberFormat="1" applyFont="1" applyBorder="1" applyAlignment="1" applyProtection="1">
      <alignment horizontal="center" vertical="center"/>
      <protection hidden="1"/>
    </xf>
    <xf numFmtId="197" fontId="6" fillId="0" borderId="8" xfId="4" applyNumberFormat="1" applyFont="1" applyBorder="1" applyAlignment="1">
      <alignment horizontal="center"/>
    </xf>
    <xf numFmtId="0" fontId="1" fillId="6" borderId="0" xfId="0" applyFont="1" applyFill="1" applyAlignment="1">
      <alignment horizontal="left" vertical="top" wrapText="1"/>
    </xf>
    <xf numFmtId="0" fontId="1" fillId="8" borderId="2" xfId="4" applyFill="1" applyBorder="1"/>
    <xf numFmtId="0" fontId="1" fillId="8" borderId="12" xfId="4" applyFill="1" applyBorder="1"/>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35" fillId="6" borderId="0" xfId="0" applyFont="1" applyFill="1" applyAlignment="1">
      <alignment horizontal="left" vertical="center" wrapText="1"/>
    </xf>
    <xf numFmtId="0" fontId="36" fillId="6" borderId="20" xfId="0" applyFont="1" applyFill="1" applyBorder="1" applyAlignment="1">
      <alignment horizontal="left" vertical="top" wrapText="1"/>
    </xf>
    <xf numFmtId="0" fontId="36" fillId="6" borderId="13" xfId="0" applyFont="1" applyFill="1" applyBorder="1" applyAlignment="1">
      <alignment horizontal="left" vertical="top" wrapText="1"/>
    </xf>
    <xf numFmtId="0" fontId="36" fillId="6" borderId="21" xfId="0" applyFont="1" applyFill="1" applyBorder="1" applyAlignment="1">
      <alignment horizontal="left" vertical="top" wrapText="1"/>
    </xf>
    <xf numFmtId="0" fontId="37" fillId="6" borderId="17" xfId="48" applyFont="1" applyFill="1" applyBorder="1" applyAlignment="1" applyProtection="1">
      <alignment horizontal="left" vertical="top" wrapText="1"/>
      <protection locked="0"/>
    </xf>
    <xf numFmtId="0" fontId="37" fillId="6" borderId="18" xfId="48" applyFont="1" applyFill="1" applyBorder="1" applyAlignment="1" applyProtection="1">
      <alignment horizontal="left" vertical="top" wrapText="1"/>
      <protection locked="0"/>
    </xf>
    <xf numFmtId="0" fontId="6" fillId="10" borderId="6"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1" fillId="5" borderId="6"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left" vertical="center" wrapText="1"/>
      <protection locked="0"/>
    </xf>
    <xf numFmtId="0" fontId="1" fillId="5" borderId="8" xfId="0" applyFont="1" applyFill="1" applyBorder="1" applyAlignment="1" applyProtection="1">
      <alignment horizontal="left" vertical="center" wrapText="1"/>
      <protection locked="0"/>
    </xf>
    <xf numFmtId="0" fontId="6" fillId="10" borderId="1" xfId="0" applyFont="1" applyFill="1" applyBorder="1" applyAlignment="1">
      <alignment horizontal="left" vertical="center"/>
    </xf>
    <xf numFmtId="0" fontId="6" fillId="10" borderId="1" xfId="47" applyFont="1" applyFill="1" applyBorder="1" applyAlignment="1">
      <alignment horizontal="left" vertical="center" wrapText="1"/>
    </xf>
    <xf numFmtId="0" fontId="6" fillId="10" borderId="1" xfId="0" applyFont="1" applyFill="1" applyBorder="1" applyAlignment="1">
      <alignment horizontal="left" vertical="top" wrapText="1"/>
    </xf>
    <xf numFmtId="0" fontId="6" fillId="10" borderId="1" xfId="0" applyFont="1" applyFill="1"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6" xfId="47" applyBorder="1" applyAlignment="1">
      <alignment horizontal="left" vertical="center" wrapText="1"/>
    </xf>
    <xf numFmtId="0" fontId="1" fillId="0" borderId="7" xfId="47" applyBorder="1" applyAlignment="1">
      <alignment horizontal="left" vertical="center" wrapText="1"/>
    </xf>
    <xf numFmtId="0" fontId="1" fillId="0" borderId="8" xfId="47" applyBorder="1" applyAlignment="1">
      <alignment horizontal="left" vertical="center" wrapText="1"/>
    </xf>
    <xf numFmtId="0" fontId="2" fillId="6" borderId="25" xfId="0" applyFont="1" applyFill="1" applyBorder="1" applyAlignment="1">
      <alignment horizontal="left" vertical="center" wrapText="1"/>
    </xf>
    <xf numFmtId="0" fontId="29" fillId="3" borderId="12" xfId="0" applyFont="1" applyFill="1" applyBorder="1" applyAlignment="1">
      <alignment horizontal="center" vertical="center" wrapText="1"/>
    </xf>
    <xf numFmtId="0" fontId="30" fillId="3" borderId="1" xfId="0" applyFont="1" applyFill="1" applyBorder="1" applyAlignment="1">
      <alignment horizontal="left" vertical="top" wrapText="1"/>
    </xf>
    <xf numFmtId="0" fontId="1" fillId="0" borderId="6" xfId="47" applyBorder="1" applyAlignment="1">
      <alignment horizontal="left" vertical="top" wrapText="1"/>
    </xf>
    <xf numFmtId="0" fontId="1" fillId="0" borderId="7" xfId="47" applyBorder="1" applyAlignment="1">
      <alignment horizontal="left" vertical="top" wrapText="1"/>
    </xf>
    <xf numFmtId="0" fontId="1" fillId="0" borderId="8" xfId="47" applyBorder="1" applyAlignment="1">
      <alignment horizontal="left" vertical="top" wrapText="1"/>
    </xf>
    <xf numFmtId="0" fontId="6" fillId="6" borderId="6" xfId="47" applyFont="1" applyFill="1" applyBorder="1" applyAlignment="1">
      <alignment horizontal="left" vertical="center" wrapText="1"/>
    </xf>
    <xf numFmtId="0" fontId="6" fillId="6" borderId="7" xfId="47" applyFont="1" applyFill="1" applyBorder="1" applyAlignment="1">
      <alignment horizontal="left" vertical="center" wrapText="1"/>
    </xf>
    <xf numFmtId="0" fontId="6" fillId="6" borderId="8" xfId="47" applyFont="1" applyFill="1" applyBorder="1" applyAlignment="1">
      <alignment horizontal="left" vertical="center" wrapText="1"/>
    </xf>
    <xf numFmtId="0" fontId="1" fillId="6" borderId="6" xfId="47" applyFill="1" applyBorder="1" applyAlignment="1">
      <alignment horizontal="left" vertical="center" wrapText="1"/>
    </xf>
    <xf numFmtId="0" fontId="1" fillId="6" borderId="7" xfId="47" applyFill="1" applyBorder="1" applyAlignment="1">
      <alignment horizontal="left" vertical="center" wrapText="1"/>
    </xf>
    <xf numFmtId="0" fontId="1" fillId="6" borderId="8" xfId="47" applyFill="1" applyBorder="1" applyAlignment="1">
      <alignment horizontal="left" vertical="center" wrapText="1"/>
    </xf>
    <xf numFmtId="0" fontId="6" fillId="0" borderId="23" xfId="47" applyFont="1" applyBorder="1" applyAlignment="1">
      <alignment horizontal="left" vertical="center"/>
    </xf>
    <xf numFmtId="0" fontId="6" fillId="6" borderId="26" xfId="47" applyFont="1" applyFill="1" applyBorder="1" applyAlignment="1">
      <alignment horizontal="left" vertical="center"/>
    </xf>
    <xf numFmtId="0" fontId="1" fillId="8" borderId="0" xfId="0" applyFont="1" applyFill="1" applyAlignment="1">
      <alignment horizontal="left" vertical="center" wrapText="1"/>
    </xf>
    <xf numFmtId="0" fontId="1" fillId="0" borderId="6"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13" xfId="47" applyFont="1" applyBorder="1" applyAlignment="1">
      <alignment horizontal="center" vertical="center"/>
    </xf>
    <xf numFmtId="0" fontId="28" fillId="0" borderId="1" xfId="47" applyFont="1" applyBorder="1" applyAlignment="1">
      <alignment horizontal="left" vertical="center" wrapText="1"/>
    </xf>
    <xf numFmtId="0" fontId="6" fillId="0" borderId="6" xfId="47" applyFont="1" applyBorder="1" applyAlignment="1">
      <alignment horizontal="center" vertical="center" wrapText="1"/>
    </xf>
    <xf numFmtId="0" fontId="6" fillId="0" borderId="7" xfId="47" applyFont="1" applyBorder="1" applyAlignment="1">
      <alignment horizontal="center" vertical="center" wrapText="1"/>
    </xf>
    <xf numFmtId="0" fontId="6" fillId="0" borderId="8" xfId="47" applyFont="1" applyBorder="1" applyAlignment="1">
      <alignment horizontal="center" vertical="center" wrapText="1"/>
    </xf>
    <xf numFmtId="199" fontId="6" fillId="0" borderId="13" xfId="0" applyNumberFormat="1" applyFont="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168" fontId="7" fillId="6" borderId="1" xfId="0" applyNumberFormat="1" applyFont="1" applyFill="1" applyBorder="1" applyAlignment="1" applyProtection="1">
      <alignment horizontal="center" vertical="center"/>
      <protection hidden="1"/>
    </xf>
    <xf numFmtId="0" fontId="4" fillId="3" borderId="12" xfId="0" applyFont="1" applyFill="1" applyBorder="1" applyAlignment="1" applyProtection="1">
      <alignment horizontal="left" vertical="center"/>
      <protection hidden="1"/>
    </xf>
    <xf numFmtId="0" fontId="1" fillId="0" borderId="1" xfId="0" applyFont="1" applyBorder="1" applyAlignment="1" applyProtection="1">
      <alignment vertical="center" wrapText="1"/>
      <protection hidden="1"/>
    </xf>
    <xf numFmtId="0" fontId="7" fillId="0" borderId="1" xfId="0" applyFont="1" applyBorder="1" applyAlignment="1" applyProtection="1">
      <alignment vertical="center" wrapText="1"/>
      <protection hidden="1"/>
    </xf>
    <xf numFmtId="167" fontId="7" fillId="0" borderId="6" xfId="0" applyNumberFormat="1" applyFont="1" applyBorder="1" applyAlignment="1" applyProtection="1">
      <alignment horizontal="left" vertical="center" wrapText="1"/>
      <protection hidden="1"/>
    </xf>
    <xf numFmtId="167" fontId="7" fillId="0" borderId="7" xfId="0" applyNumberFormat="1" applyFont="1" applyBorder="1" applyAlignment="1" applyProtection="1">
      <alignment horizontal="left" vertical="center" wrapText="1"/>
      <protection hidden="1"/>
    </xf>
    <xf numFmtId="167" fontId="7" fillId="0" borderId="8" xfId="0" applyNumberFormat="1" applyFont="1" applyBorder="1" applyAlignment="1" applyProtection="1">
      <alignment horizontal="left" vertical="center" wrapText="1"/>
      <protection hidden="1"/>
    </xf>
    <xf numFmtId="0" fontId="22" fillId="7" borderId="1" xfId="0" applyFont="1" applyFill="1" applyBorder="1" applyAlignment="1" applyProtection="1">
      <alignment horizontal="left" vertical="center" wrapText="1"/>
      <protection hidden="1"/>
    </xf>
    <xf numFmtId="0" fontId="1" fillId="0" borderId="1" xfId="0" applyFont="1" applyBorder="1" applyAlignment="1" applyProtection="1">
      <alignment horizontal="center" vertical="center" wrapText="1"/>
      <protection hidden="1"/>
    </xf>
    <xf numFmtId="0" fontId="0" fillId="0" borderId="18" xfId="0" applyBorder="1" applyAlignment="1">
      <alignment horizontal="center" vertical="center" wrapText="1"/>
    </xf>
    <xf numFmtId="0" fontId="0" fillId="0" borderId="18" xfId="0" applyBorder="1" applyAlignment="1">
      <alignment horizontal="center"/>
    </xf>
    <xf numFmtId="7" fontId="6" fillId="0" borderId="6" xfId="0" applyNumberFormat="1" applyFont="1" applyBorder="1" applyAlignment="1" applyProtection="1">
      <alignment horizontal="center" vertical="center" wrapText="1"/>
      <protection hidden="1"/>
    </xf>
    <xf numFmtId="0" fontId="0" fillId="0" borderId="8" xfId="0" applyBorder="1" applyAlignment="1">
      <alignment vertical="center" wrapText="1"/>
    </xf>
    <xf numFmtId="0" fontId="6" fillId="0" borderId="1" xfId="0" applyFont="1" applyBorder="1" applyAlignment="1">
      <alignment horizontal="left" vertical="center" wrapText="1"/>
    </xf>
    <xf numFmtId="197" fontId="7" fillId="2" borderId="6" xfId="3" applyNumberFormat="1" applyFont="1" applyFill="1" applyBorder="1" applyAlignment="1" applyProtection="1">
      <alignment horizontal="center" vertical="center" wrapText="1"/>
      <protection locked="0"/>
    </xf>
    <xf numFmtId="197" fontId="0" fillId="0" borderId="8" xfId="0" applyNumberFormat="1" applyBorder="1" applyAlignment="1" applyProtection="1">
      <alignment horizontal="center" vertical="center"/>
      <protection locked="0"/>
    </xf>
    <xf numFmtId="3" fontId="6" fillId="6" borderId="18" xfId="0" applyNumberFormat="1" applyFont="1" applyFill="1" applyBorder="1" applyAlignment="1" applyProtection="1">
      <alignment horizontal="center" vertical="center"/>
      <protection hidden="1"/>
    </xf>
    <xf numFmtId="0" fontId="6" fillId="6" borderId="0" xfId="0" applyFont="1" applyFill="1" applyAlignment="1" applyProtection="1">
      <alignment horizontal="center" vertical="center"/>
      <protection hidden="1"/>
    </xf>
    <xf numFmtId="0" fontId="1" fillId="3" borderId="0" xfId="0" applyFont="1" applyFill="1" applyAlignment="1" applyProtection="1">
      <alignment horizontal="left" vertical="center" wrapText="1"/>
      <protection hidden="1"/>
    </xf>
    <xf numFmtId="0" fontId="1" fillId="3" borderId="3"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0" borderId="1" xfId="0" applyFont="1" applyBorder="1" applyAlignment="1">
      <alignment horizontal="center" vertical="center"/>
    </xf>
    <xf numFmtId="0" fontId="23" fillId="7" borderId="1" xfId="0" applyFont="1" applyFill="1" applyBorder="1" applyAlignment="1" applyProtection="1">
      <alignment horizontal="left" vertical="center" wrapText="1"/>
      <protection hidden="1"/>
    </xf>
    <xf numFmtId="197" fontId="7" fillId="2" borderId="1" xfId="3" applyNumberFormat="1" applyFont="1" applyFill="1" applyBorder="1" applyAlignment="1" applyProtection="1">
      <alignment horizontal="center" vertical="center" wrapText="1"/>
      <protection locked="0"/>
    </xf>
    <xf numFmtId="197"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197" fontId="1" fillId="2" borderId="1" xfId="3" applyNumberFormat="1" applyFont="1" applyFill="1" applyBorder="1" applyAlignment="1" applyProtection="1">
      <alignment horizontal="center" vertical="center" wrapText="1"/>
      <protection locked="0"/>
    </xf>
    <xf numFmtId="0" fontId="9" fillId="3" borderId="11" xfId="4" applyFont="1" applyFill="1" applyBorder="1" applyAlignment="1" applyProtection="1">
      <alignment horizontal="left" vertical="center" wrapText="1"/>
      <protection hidden="1"/>
    </xf>
    <xf numFmtId="0" fontId="1" fillId="2" borderId="1" xfId="4" applyFill="1" applyBorder="1" applyAlignment="1" applyProtection="1">
      <alignment horizontal="center" vertical="center" wrapText="1"/>
      <protection locked="0"/>
    </xf>
    <xf numFmtId="3" fontId="1" fillId="2" borderId="1" xfId="4" applyNumberFormat="1" applyFill="1" applyBorder="1" applyAlignment="1" applyProtection="1">
      <alignment horizontal="center" vertical="center" wrapText="1"/>
      <protection locked="0"/>
    </xf>
    <xf numFmtId="0" fontId="6" fillId="0" borderId="0" xfId="4" applyFont="1" applyAlignment="1" applyProtection="1">
      <alignment vertical="center" wrapText="1"/>
      <protection hidden="1"/>
    </xf>
    <xf numFmtId="0" fontId="0" fillId="0" borderId="0" xfId="0" applyAlignment="1">
      <alignment vertical="center" wrapText="1"/>
    </xf>
    <xf numFmtId="0" fontId="1" fillId="0" borderId="1" xfId="4" applyBorder="1" applyAlignment="1" applyProtection="1">
      <alignment horizontal="center" vertical="center"/>
      <protection hidden="1"/>
    </xf>
    <xf numFmtId="0" fontId="1" fillId="0" borderId="1" xfId="4" applyBorder="1" applyAlignment="1">
      <alignment horizontal="center"/>
    </xf>
    <xf numFmtId="0" fontId="4" fillId="3" borderId="12" xfId="4" applyFont="1" applyFill="1" applyBorder="1" applyAlignment="1" applyProtection="1">
      <alignment horizontal="left" vertical="center" wrapText="1"/>
      <protection hidden="1"/>
    </xf>
    <xf numFmtId="0" fontId="4" fillId="3" borderId="12" xfId="4" applyFont="1" applyFill="1" applyBorder="1" applyAlignment="1" applyProtection="1">
      <alignment horizontal="left" vertical="center"/>
      <protection hidden="1"/>
    </xf>
    <xf numFmtId="0" fontId="1" fillId="0" borderId="1" xfId="4" applyBorder="1" applyAlignment="1" applyProtection="1">
      <alignment vertical="center" wrapText="1"/>
      <protection hidden="1"/>
    </xf>
    <xf numFmtId="167" fontId="1" fillId="0" borderId="6" xfId="4" applyNumberFormat="1" applyBorder="1" applyAlignment="1" applyProtection="1">
      <alignment horizontal="left" vertical="center" wrapText="1"/>
      <protection hidden="1"/>
    </xf>
    <xf numFmtId="167" fontId="1" fillId="0" borderId="7" xfId="4" applyNumberFormat="1" applyBorder="1" applyAlignment="1" applyProtection="1">
      <alignment horizontal="left" vertical="center" wrapText="1"/>
      <protection hidden="1"/>
    </xf>
    <xf numFmtId="167" fontId="1" fillId="0" borderId="7" xfId="4" applyNumberFormat="1" applyBorder="1" applyAlignment="1" applyProtection="1">
      <alignment horizontal="left" vertical="center"/>
      <protection hidden="1"/>
    </xf>
    <xf numFmtId="167" fontId="1" fillId="0" borderId="8" xfId="4" applyNumberFormat="1" applyBorder="1" applyAlignment="1" applyProtection="1">
      <alignment horizontal="left" vertical="center"/>
      <protection hidden="1"/>
    </xf>
    <xf numFmtId="0" fontId="2" fillId="4" borderId="1" xfId="4" applyFont="1" applyFill="1" applyBorder="1" applyAlignment="1" applyProtection="1">
      <alignment horizontal="center" vertical="center" wrapText="1"/>
      <protection hidden="1"/>
    </xf>
    <xf numFmtId="0" fontId="1" fillId="0" borderId="1" xfId="4" applyBorder="1" applyAlignment="1" applyProtection="1">
      <alignment horizontal="left" vertical="center" wrapText="1"/>
      <protection hidden="1"/>
    </xf>
    <xf numFmtId="0" fontId="6" fillId="11" borderId="6" xfId="0" applyFont="1" applyFill="1" applyBorder="1" applyAlignment="1">
      <alignment horizontal="center" vertical="top"/>
    </xf>
    <xf numFmtId="0" fontId="6" fillId="11" borderId="7" xfId="0" applyFont="1" applyFill="1" applyBorder="1" applyAlignment="1">
      <alignment horizontal="center" vertical="top"/>
    </xf>
    <xf numFmtId="0" fontId="6" fillId="11" borderId="8" xfId="0" applyFont="1" applyFill="1" applyBorder="1" applyAlignment="1">
      <alignment horizontal="center" vertical="top"/>
    </xf>
  </cellXfs>
  <cellStyles count="50">
    <cellStyle name="0ohneP" xfId="6" xr:uid="{00000000-0005-0000-0000-000000000000}"/>
    <cellStyle name="10mitP" xfId="7" xr:uid="{00000000-0005-0000-0000-000001000000}"/>
    <cellStyle name="12mitP" xfId="8" xr:uid="{00000000-0005-0000-0000-000002000000}"/>
    <cellStyle name="12ohneP" xfId="9" xr:uid="{00000000-0005-0000-0000-000003000000}"/>
    <cellStyle name="13mitP" xfId="10" xr:uid="{00000000-0005-0000-0000-000004000000}"/>
    <cellStyle name="1mitP" xfId="11" xr:uid="{00000000-0005-0000-0000-000005000000}"/>
    <cellStyle name="1ohneP" xfId="12" xr:uid="{00000000-0005-0000-0000-000006000000}"/>
    <cellStyle name="2mitP" xfId="13" xr:uid="{00000000-0005-0000-0000-000007000000}"/>
    <cellStyle name="2ohneP" xfId="14" xr:uid="{00000000-0005-0000-0000-000008000000}"/>
    <cellStyle name="2x indented GHG Textfiels" xfId="15" xr:uid="{00000000-0005-0000-0000-000009000000}"/>
    <cellStyle name="3mitP" xfId="16" xr:uid="{00000000-0005-0000-0000-00000A000000}"/>
    <cellStyle name="3ohneP" xfId="17" xr:uid="{00000000-0005-0000-0000-00000B000000}"/>
    <cellStyle name="4mitP" xfId="18" xr:uid="{00000000-0005-0000-0000-00000C000000}"/>
    <cellStyle name="4ohneP" xfId="19" xr:uid="{00000000-0005-0000-0000-00000D000000}"/>
    <cellStyle name="5x indented GHG Textfiels" xfId="20" xr:uid="{00000000-0005-0000-0000-00000E000000}"/>
    <cellStyle name="6mitP" xfId="21" xr:uid="{00000000-0005-0000-0000-00000F000000}"/>
    <cellStyle name="6ohneP" xfId="22" xr:uid="{00000000-0005-0000-0000-000010000000}"/>
    <cellStyle name="7mitP" xfId="23" xr:uid="{00000000-0005-0000-0000-000011000000}"/>
    <cellStyle name="9mitP" xfId="24" xr:uid="{00000000-0005-0000-0000-000012000000}"/>
    <cellStyle name="9ohneP" xfId="25" xr:uid="{00000000-0005-0000-0000-000013000000}"/>
    <cellStyle name="A4 Auto Format" xfId="26" xr:uid="{00000000-0005-0000-0000-000014000000}"/>
    <cellStyle name="A4 Gg" xfId="27" xr:uid="{00000000-0005-0000-0000-000015000000}"/>
    <cellStyle name="A4 kg" xfId="28" xr:uid="{00000000-0005-0000-0000-000016000000}"/>
    <cellStyle name="A4 kt" xfId="29" xr:uid="{00000000-0005-0000-0000-000017000000}"/>
    <cellStyle name="A4 No Format" xfId="30" xr:uid="{00000000-0005-0000-0000-000018000000}"/>
    <cellStyle name="A4 Normal" xfId="31" xr:uid="{00000000-0005-0000-0000-000019000000}"/>
    <cellStyle name="A4 Stck" xfId="32" xr:uid="{00000000-0005-0000-0000-00001A000000}"/>
    <cellStyle name="A4 Stk" xfId="33" xr:uid="{00000000-0005-0000-0000-00001B000000}"/>
    <cellStyle name="A4 T.Stk" xfId="34" xr:uid="{00000000-0005-0000-0000-00001C000000}"/>
    <cellStyle name="A4 TJ" xfId="35" xr:uid="{00000000-0005-0000-0000-00001D000000}"/>
    <cellStyle name="A4 TStk" xfId="36" xr:uid="{00000000-0005-0000-0000-00001E000000}"/>
    <cellStyle name="A4 Year" xfId="37" xr:uid="{00000000-0005-0000-0000-00001F000000}"/>
    <cellStyle name="Bold GHG Numbers (0.00)" xfId="38" xr:uid="{00000000-0005-0000-0000-000020000000}"/>
    <cellStyle name="Euro" xfId="1" xr:uid="{00000000-0005-0000-0000-000021000000}"/>
    <cellStyle name="Euro 2" xfId="39" xr:uid="{00000000-0005-0000-0000-000022000000}"/>
    <cellStyle name="Headline" xfId="40" xr:uid="{00000000-0005-0000-0000-000023000000}"/>
    <cellStyle name="Komma" xfId="3" builtinId="3"/>
    <cellStyle name="Komma 2" xfId="41" xr:uid="{00000000-0005-0000-0000-000025000000}"/>
    <cellStyle name="Komma 3" xfId="42" xr:uid="{00000000-0005-0000-0000-000026000000}"/>
    <cellStyle name="Link" xfId="48" builtinId="8"/>
    <cellStyle name="mitP" xfId="43" xr:uid="{00000000-0005-0000-0000-000028000000}"/>
    <cellStyle name="Normal GHG Numbers (0.00)" xfId="44" xr:uid="{00000000-0005-0000-0000-000029000000}"/>
    <cellStyle name="Normal GHG Textfiels Bold" xfId="45" xr:uid="{00000000-0005-0000-0000-00002A000000}"/>
    <cellStyle name="Normal GHG whole table" xfId="46" xr:uid="{00000000-0005-0000-0000-00002B000000}"/>
    <cellStyle name="Prozent 2" xfId="5" xr:uid="{00000000-0005-0000-0000-00002C000000}"/>
    <cellStyle name="Standard" xfId="0" builtinId="0"/>
    <cellStyle name="Standard 2" xfId="2" xr:uid="{00000000-0005-0000-0000-00002E000000}"/>
    <cellStyle name="Standard 2 2" xfId="47" xr:uid="{00000000-0005-0000-0000-00002F000000}"/>
    <cellStyle name="Standard 3" xfId="4" xr:uid="{00000000-0005-0000-0000-000030000000}"/>
    <cellStyle name="Währung 2" xfId="49" xr:uid="{00000000-0005-0000-0000-000031000000}"/>
  </cellStyles>
  <dxfs count="35">
    <dxf>
      <font>
        <color theme="1"/>
      </font>
      <fill>
        <patternFill>
          <bgColor rgb="FFFFCCCC"/>
        </patternFill>
      </fill>
    </dxf>
    <dxf>
      <font>
        <color auto="1"/>
      </font>
      <fill>
        <patternFill>
          <bgColor theme="6"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0"/>
        </patternFill>
      </fill>
    </dxf>
    <dxf>
      <font>
        <color rgb="FF9C0006"/>
      </font>
      <fill>
        <patternFill>
          <bgColor rgb="FFFFC7CE"/>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ont>
        <color rgb="FF9C0006"/>
      </font>
      <fill>
        <patternFill>
          <bgColor rgb="FFFFC7CE"/>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FFCCCC"/>
      <color rgb="FFFFFFCC"/>
      <color rgb="FFE6B9B8"/>
      <color rgb="FFA2A2A2"/>
      <color rgb="FFA1A1A1"/>
      <color rgb="FFA5A5A5"/>
      <color rgb="FF999999"/>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3" dropStyle="combo" dx="16" fmlaLink="$H$29" fmlaRange="Werte!$C$8:$C$10" noThreeD="1" sel="1" val="0"/>
</file>

<file path=xl/ctrlProps/ctrlProp2.xml><?xml version="1.0" encoding="utf-8"?>
<formControlPr xmlns="http://schemas.microsoft.com/office/spreadsheetml/2009/9/main" objectType="Drop" dropLines="3" dropStyle="combo" dx="16" fmlaLink="$H$30" fmlaRange="Werte!$C$8:$C$10" noThreeD="1" sel="1" val="0"/>
</file>

<file path=xl/ctrlProps/ctrlProp3.xml><?xml version="1.0" encoding="utf-8"?>
<formControlPr xmlns="http://schemas.microsoft.com/office/spreadsheetml/2009/9/main" objectType="Drop" dropLines="2" dropStyle="combo" dx="16" fmlaLink="$H$31" fmlaRange="Werte!$C$11:$C$12" noThreeD="1" sel="1" val="0"/>
</file>

<file path=xl/ctrlProps/ctrlProp4.xml><?xml version="1.0" encoding="utf-8"?>
<formControlPr xmlns="http://schemas.microsoft.com/office/spreadsheetml/2009/9/main" objectType="Drop" dropLines="2" dropStyle="combo" dx="16" fmlaLink="$H$25" fmlaRange="Werte!$C$6:$C$7" noThreeD="1" sel="1" val="0"/>
</file>

<file path=xl/ctrlProps/ctrlProp5.xml><?xml version="1.0" encoding="utf-8"?>
<formControlPr xmlns="http://schemas.microsoft.com/office/spreadsheetml/2009/9/main" objectType="Drop" dropLines="3" dropStyle="combo" dx="16" fmlaLink="$I$7" fmlaRange="Werte!$C$17:$C$18" noThreeD="1" sel="1" val="0"/>
</file>

<file path=xl/ctrlProps/ctrlProp6.xml><?xml version="1.0" encoding="utf-8"?>
<formControlPr xmlns="http://schemas.microsoft.com/office/spreadsheetml/2009/9/main" objectType="Drop" dropLines="3" dropStyle="combo" dx="16" fmlaLink="$I$6" fmlaRange="Werte!$C$14:$C$1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7</xdr:col>
          <xdr:colOff>0</xdr:colOff>
          <xdr:row>28</xdr:row>
          <xdr:rowOff>276225</xdr:rowOff>
        </xdr:to>
        <xdr:sp macro="" textlink="">
          <xdr:nvSpPr>
            <xdr:cNvPr id="26708" name="Drop Down 84" hidden="1">
              <a:extLst>
                <a:ext uri="{63B3BB69-23CF-44E3-9099-C40C66FF867C}">
                  <a14:compatExt spid="_x0000_s26708"/>
                </a:ext>
                <a:ext uri="{FF2B5EF4-FFF2-40B4-BE49-F238E27FC236}">
                  <a16:creationId xmlns:a16="http://schemas.microsoft.com/office/drawing/2014/main" id="{00000000-0008-0000-0000-000054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7</xdr:col>
          <xdr:colOff>0</xdr:colOff>
          <xdr:row>29</xdr:row>
          <xdr:rowOff>285750</xdr:rowOff>
        </xdr:to>
        <xdr:sp macro="" textlink="">
          <xdr:nvSpPr>
            <xdr:cNvPr id="26710" name="Drop Down 86" hidden="1">
              <a:extLst>
                <a:ext uri="{63B3BB69-23CF-44E3-9099-C40C66FF867C}">
                  <a14:compatExt spid="_x0000_s26710"/>
                </a:ext>
                <a:ext uri="{FF2B5EF4-FFF2-40B4-BE49-F238E27FC236}">
                  <a16:creationId xmlns:a16="http://schemas.microsoft.com/office/drawing/2014/main" id="{00000000-0008-0000-0000-000056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7</xdr:col>
          <xdr:colOff>0</xdr:colOff>
          <xdr:row>30</xdr:row>
          <xdr:rowOff>266700</xdr:rowOff>
        </xdr:to>
        <xdr:sp macro="" textlink="">
          <xdr:nvSpPr>
            <xdr:cNvPr id="26711" name="Drop Down 87" hidden="1">
              <a:extLst>
                <a:ext uri="{63B3BB69-23CF-44E3-9099-C40C66FF867C}">
                  <a14:compatExt spid="_x0000_s26711"/>
                </a:ext>
                <a:ext uri="{FF2B5EF4-FFF2-40B4-BE49-F238E27FC236}">
                  <a16:creationId xmlns:a16="http://schemas.microsoft.com/office/drawing/2014/main" id="{00000000-0008-0000-0000-000057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7</xdr:col>
          <xdr:colOff>0</xdr:colOff>
          <xdr:row>24</xdr:row>
          <xdr:rowOff>295275</xdr:rowOff>
        </xdr:to>
        <xdr:sp macro="" textlink="">
          <xdr:nvSpPr>
            <xdr:cNvPr id="26715" name="Drop Down 91" hidden="1">
              <a:extLst>
                <a:ext uri="{63B3BB69-23CF-44E3-9099-C40C66FF867C}">
                  <a14:compatExt spid="_x0000_s26715"/>
                </a:ext>
                <a:ext uri="{FF2B5EF4-FFF2-40B4-BE49-F238E27FC236}">
                  <a16:creationId xmlns:a16="http://schemas.microsoft.com/office/drawing/2014/main" id="{00000000-0008-0000-0000-00005B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2209800</xdr:colOff>
      <xdr:row>1</xdr:row>
      <xdr:rowOff>9525</xdr:rowOff>
    </xdr:from>
    <xdr:to>
      <xdr:col>7</xdr:col>
      <xdr:colOff>429236</xdr:colOff>
      <xdr:row>6</xdr:row>
      <xdr:rowOff>104094</xdr:rowOff>
    </xdr:to>
    <xdr:pic>
      <xdr:nvPicPr>
        <xdr:cNvPr id="7" name="Grafik 6">
          <a:extLst>
            <a:ext uri="{FF2B5EF4-FFF2-40B4-BE49-F238E27FC236}">
              <a16:creationId xmlns:a16="http://schemas.microsoft.com/office/drawing/2014/main" id="{87AF753A-DA61-6F9F-4871-7785CD88CB49}"/>
            </a:ext>
          </a:extLst>
        </xdr:cNvPr>
        <xdr:cNvPicPr>
          <a:picLocks noChangeAspect="1"/>
        </xdr:cNvPicPr>
      </xdr:nvPicPr>
      <xdr:blipFill>
        <a:blip xmlns:r="http://schemas.openxmlformats.org/officeDocument/2006/relationships" r:embed="rId1"/>
        <a:stretch>
          <a:fillRect/>
        </a:stretch>
      </xdr:blipFill>
      <xdr:spPr>
        <a:xfrm>
          <a:off x="5829300" y="257175"/>
          <a:ext cx="2658086"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6</xdr:row>
          <xdr:rowOff>238125</xdr:rowOff>
        </xdr:to>
        <xdr:sp macro="" textlink="">
          <xdr:nvSpPr>
            <xdr:cNvPr id="25607" name="Drop Down 7" hidden="1">
              <a:extLst>
                <a:ext uri="{63B3BB69-23CF-44E3-9099-C40C66FF867C}">
                  <a14:compatExt spid="_x0000_s25607"/>
                </a:ext>
                <a:ext uri="{FF2B5EF4-FFF2-40B4-BE49-F238E27FC236}">
                  <a16:creationId xmlns:a16="http://schemas.microsoft.com/office/drawing/2014/main" id="{00000000-0008-0000-0100-000007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0</xdr:colOff>
          <xdr:row>5</xdr:row>
          <xdr:rowOff>257175</xdr:rowOff>
        </xdr:to>
        <xdr:sp macro="" textlink="">
          <xdr:nvSpPr>
            <xdr:cNvPr id="25608" name="Drop Down 8" hidden="1">
              <a:extLst>
                <a:ext uri="{63B3BB69-23CF-44E3-9099-C40C66FF867C}">
                  <a14:compatExt spid="_x0000_s25608"/>
                </a:ext>
                <a:ext uri="{FF2B5EF4-FFF2-40B4-BE49-F238E27FC236}">
                  <a16:creationId xmlns:a16="http://schemas.microsoft.com/office/drawing/2014/main" id="{00000000-0008-0000-0100-000008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181325</xdr:colOff>
      <xdr:row>10</xdr:row>
      <xdr:rowOff>84668</xdr:rowOff>
    </xdr:from>
    <xdr:to>
      <xdr:col>16</xdr:col>
      <xdr:colOff>3231443</xdr:colOff>
      <xdr:row>14</xdr:row>
      <xdr:rowOff>1284112</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4440603" y="3358446"/>
          <a:ext cx="4651729" cy="1933222"/>
        </a:xfrm>
        <a:prstGeom prst="rect">
          <a:avLst/>
        </a:prstGeom>
        <a:solidFill>
          <a:srgbClr val="E6B9B8"/>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a:latin typeface="Arial" panose="020B0604020202020204" pitchFamily="34" charset="0"/>
              <a:cs typeface="Arial" panose="020B0604020202020204" pitchFamily="34" charset="0"/>
            </a:rPr>
            <a:t>Hinweis: </a:t>
          </a:r>
        </a:p>
        <a:p>
          <a:r>
            <a:rPr lang="de-DE" sz="1000">
              <a:latin typeface="Arial" panose="020B0604020202020204" pitchFamily="34" charset="0"/>
              <a:cs typeface="Arial" panose="020B0604020202020204" pitchFamily="34" charset="0"/>
            </a:rPr>
            <a:t>- Der Gesamtwirkungsgrad des Pumpen- bzw. Ventilatorensystems erhöht sich um mindestens 10 Prozentpunkte und unterschreitet im Ergebnis 70 % nicht.  </a:t>
          </a:r>
        </a:p>
        <a:p>
          <a:r>
            <a:rPr lang="de-DE" sz="1000">
              <a:latin typeface="Arial" panose="020B0604020202020204" pitchFamily="34" charset="0"/>
              <a:cs typeface="Arial" panose="020B0604020202020204" pitchFamily="34" charset="0"/>
            </a:rPr>
            <a:t>- Bei Pumpen, die weniger als 80 m3/h fördern, muss sich der Gesamtwirkungsgrad um mindestens 10 Prozentpunkte erhöhen und darf im Ergebnis 65 % nicht unterschreiten, sofern moderne</a:t>
          </a:r>
          <a:r>
            <a:rPr lang="de-DE" sz="1000" baseline="0">
              <a:latin typeface="Arial" panose="020B0604020202020204" pitchFamily="34" charset="0"/>
              <a:cs typeface="Arial" panose="020B0604020202020204" pitchFamily="34" charset="0"/>
            </a:rPr>
            <a:t> </a:t>
          </a:r>
          <a:r>
            <a:rPr lang="de-DE" sz="1000">
              <a:latin typeface="Arial" panose="020B0604020202020204" pitchFamily="34" charset="0"/>
              <a:cs typeface="Arial" panose="020B0604020202020204" pitchFamily="34" charset="0"/>
            </a:rPr>
            <a:t>drehzahlgeregelte Antriebe verwendet werden.  </a:t>
          </a:r>
        </a:p>
        <a:p>
          <a:r>
            <a:rPr lang="de-DE" sz="1000">
              <a:latin typeface="Arial" panose="020B0604020202020204" pitchFamily="34" charset="0"/>
              <a:cs typeface="Arial" panose="020B0604020202020204" pitchFamily="34" charset="0"/>
            </a:rPr>
            <a:t>- Die neu installierten oder nachgerüsteten Motoren sind mindestens Effizienzklasse IE4 oder drehzahlgeregelte Motoren der Effizienzklasse IE3. Sollten für die Motoren keine Effizienzklassen verfügbar sein, muss die Energieeinsparung der Motoren mindestens der entsprechen, die durch einen Motor mit vorgenannter Effizienzklasse erreicht würde. </a:t>
          </a:r>
        </a:p>
      </xdr:txBody>
    </xdr:sp>
    <xdr:clientData/>
  </xdr:twoCellAnchor>
  <xdr:oneCellAnchor>
    <xdr:from>
      <xdr:col>14</xdr:col>
      <xdr:colOff>165804</xdr:colOff>
      <xdr:row>6</xdr:row>
      <xdr:rowOff>814917</xdr:rowOff>
    </xdr:from>
    <xdr:ext cx="2600740" cy="682238"/>
    <xdr:sp macro="" textlink="">
      <xdr:nvSpPr>
        <xdr:cNvPr id="27" name="Textfeld 26">
          <a:extLst>
            <a:ext uri="{FF2B5EF4-FFF2-40B4-BE49-F238E27FC236}">
              <a16:creationId xmlns:a16="http://schemas.microsoft.com/office/drawing/2014/main" id="{00000000-0008-0000-0300-00000E000000}"/>
            </a:ext>
          </a:extLst>
        </xdr:cNvPr>
        <xdr:cNvSpPr txBox="1"/>
      </xdr:nvSpPr>
      <xdr:spPr>
        <a:xfrm>
          <a:off x="14425082" y="2444750"/>
          <a:ext cx="2600740" cy="68223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000" b="1">
              <a:latin typeface="Arial" panose="020B0604020202020204" pitchFamily="34" charset="0"/>
              <a:cs typeface="Arial" panose="020B0604020202020204" pitchFamily="34" charset="0"/>
            </a:rPr>
            <a:t>Bitte beachten Sie:</a:t>
          </a:r>
        </a:p>
        <a:p>
          <a:endParaRPr lang="de-DE" sz="1000">
            <a:latin typeface="Arial" panose="020B0604020202020204" pitchFamily="34" charset="0"/>
            <a:cs typeface="Arial" panose="020B0604020202020204" pitchFamily="34" charset="0"/>
          </a:endParaRPr>
        </a:p>
        <a:p>
          <a:r>
            <a:rPr lang="de-DE" sz="1000">
              <a:latin typeface="Arial" panose="020B0604020202020204" pitchFamily="34" charset="0"/>
              <a:cs typeface="Arial" panose="020B0604020202020204" pitchFamily="34" charset="0"/>
            </a:rPr>
            <a:t>- maximal 8.760 jährliche Betriebsstunden </a:t>
          </a:r>
        </a:p>
        <a:p>
          <a:r>
            <a:rPr lang="de-DE" sz="1000">
              <a:latin typeface="Arial" panose="020B0604020202020204" pitchFamily="34" charset="0"/>
              <a:cs typeface="Arial" panose="020B0604020202020204" pitchFamily="34" charset="0"/>
            </a:rPr>
            <a:t>- Korrekturfaktor zwischen </a:t>
          </a:r>
          <a:r>
            <a:rPr lang="de-DE" sz="1000">
              <a:solidFill>
                <a:sysClr val="windowText" lastClr="000000"/>
              </a:solidFill>
              <a:latin typeface="Arial" panose="020B0604020202020204" pitchFamily="34" charset="0"/>
              <a:cs typeface="Arial" panose="020B0604020202020204" pitchFamily="34" charset="0"/>
            </a:rPr>
            <a:t>0 und </a:t>
          </a:r>
          <a:r>
            <a:rPr lang="de-DE" sz="1000" baseline="0">
              <a:solidFill>
                <a:sysClr val="windowText" lastClr="000000"/>
              </a:solidFill>
              <a:latin typeface="Arial" panose="020B0604020202020204" pitchFamily="34" charset="0"/>
              <a:cs typeface="Arial" panose="020B0604020202020204" pitchFamily="34" charset="0"/>
            </a:rPr>
            <a:t>1</a:t>
          </a:r>
          <a:endParaRPr lang="de-DE" sz="1000">
            <a:solidFill>
              <a:sysClr val="windowText" lastClr="000000"/>
            </a:solidFill>
            <a:latin typeface="Arial" panose="020B0604020202020204" pitchFamily="34" charset="0"/>
            <a:cs typeface="Arial" panose="020B0604020202020204" pitchFamily="34" charset="0"/>
          </a:endParaRPr>
        </a:p>
      </xdr:txBody>
    </xdr:sp>
    <xdr:clientData fPrintsWithSheet="0"/>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451"/>
  <sheetViews>
    <sheetView showRowColHeaders="0" tabSelected="1" topLeftCell="A31" workbookViewId="0">
      <selection activeCell="C9" sqref="C9:E9"/>
    </sheetView>
  </sheetViews>
  <sheetFormatPr baseColWidth="10" defaultColWidth="11.42578125" defaultRowHeight="15"/>
  <cols>
    <col min="1" max="1" width="4.5703125" style="114" customWidth="1"/>
    <col min="2" max="2" width="4.7109375" style="150" customWidth="1"/>
    <col min="3" max="3" width="40.140625" style="148" customWidth="1"/>
    <col min="4" max="4" width="4.85546875" style="148" customWidth="1"/>
    <col min="5" max="5" width="35.42578125" style="148" customWidth="1"/>
    <col min="6" max="6" width="17.140625" style="148" customWidth="1"/>
    <col min="7" max="7" width="14" style="149" customWidth="1"/>
    <col min="8" max="8" width="9.140625" style="113" customWidth="1"/>
    <col min="9" max="9" width="11.42578125" style="124"/>
    <col min="10" max="16384" width="11.42578125" style="114"/>
  </cols>
  <sheetData>
    <row r="1" spans="2:10" ht="20.100000000000001" customHeight="1" thickBot="1">
      <c r="B1" s="114"/>
      <c r="C1" s="114"/>
      <c r="D1" s="114"/>
      <c r="E1" s="114"/>
      <c r="F1" s="114"/>
      <c r="G1" s="114"/>
      <c r="H1" s="115"/>
    </row>
    <row r="2" spans="2:10" s="152" customFormat="1" ht="12.75">
      <c r="B2" s="81"/>
      <c r="C2" s="89"/>
      <c r="D2" s="90"/>
      <c r="E2" s="91"/>
      <c r="F2" s="91"/>
      <c r="G2" s="91"/>
      <c r="H2" s="120"/>
      <c r="I2" s="151"/>
    </row>
    <row r="3" spans="2:10" s="152" customFormat="1" ht="12.75">
      <c r="B3" s="82"/>
      <c r="C3" s="86"/>
      <c r="D3" s="86"/>
      <c r="E3" s="86"/>
      <c r="F3" s="87"/>
      <c r="G3" s="87"/>
      <c r="H3" s="121"/>
      <c r="I3" s="151"/>
    </row>
    <row r="4" spans="2:10" s="152" customFormat="1" ht="12.75">
      <c r="B4" s="82"/>
      <c r="C4" s="86"/>
      <c r="D4" s="86"/>
      <c r="E4" s="86"/>
      <c r="F4" s="87"/>
      <c r="G4" s="87"/>
      <c r="H4" s="121"/>
      <c r="I4" s="151"/>
    </row>
    <row r="5" spans="2:10" s="152" customFormat="1" ht="12.75">
      <c r="B5" s="82"/>
      <c r="C5" s="86"/>
      <c r="D5" s="86"/>
      <c r="E5" s="86"/>
      <c r="F5" s="87"/>
      <c r="G5" s="87"/>
      <c r="H5" s="121"/>
      <c r="I5" s="151"/>
    </row>
    <row r="6" spans="2:10" s="152" customFormat="1" ht="15.6" customHeight="1">
      <c r="B6" s="82"/>
      <c r="C6" s="86"/>
      <c r="D6" s="86"/>
      <c r="E6" s="86"/>
      <c r="F6" s="87"/>
      <c r="G6" s="87"/>
      <c r="H6" s="121"/>
      <c r="I6" s="151"/>
    </row>
    <row r="7" spans="2:10" s="152" customFormat="1" ht="54.95" customHeight="1">
      <c r="B7" s="83"/>
      <c r="C7" s="229" t="s">
        <v>93</v>
      </c>
      <c r="D7" s="229"/>
      <c r="E7" s="229"/>
      <c r="F7" s="229"/>
      <c r="G7" s="229"/>
      <c r="H7" s="122"/>
      <c r="I7" s="151"/>
    </row>
    <row r="8" spans="2:10" s="152" customFormat="1" ht="48" customHeight="1">
      <c r="B8" s="84"/>
      <c r="C8" s="230" t="s">
        <v>49</v>
      </c>
      <c r="D8" s="231"/>
      <c r="E8" s="231"/>
      <c r="F8" s="231"/>
      <c r="G8" s="232"/>
      <c r="H8" s="121"/>
      <c r="I8" s="151"/>
    </row>
    <row r="9" spans="2:10" s="152" customFormat="1" ht="15.95" customHeight="1">
      <c r="B9" s="84"/>
      <c r="C9" s="233" t="s">
        <v>50</v>
      </c>
      <c r="D9" s="234"/>
      <c r="E9" s="234"/>
      <c r="F9" s="92"/>
      <c r="G9" s="93"/>
      <c r="H9" s="161"/>
      <c r="I9" s="151"/>
    </row>
    <row r="10" spans="2:10" s="152" customFormat="1" ht="15" customHeight="1">
      <c r="B10" s="84"/>
      <c r="C10" s="235" t="s">
        <v>51</v>
      </c>
      <c r="D10" s="236"/>
      <c r="E10" s="236"/>
      <c r="F10" s="236"/>
      <c r="G10" s="237"/>
      <c r="H10" s="162"/>
      <c r="I10" s="151"/>
    </row>
    <row r="11" spans="2:10" s="152" customFormat="1" ht="21.95" customHeight="1">
      <c r="B11" s="84"/>
      <c r="C11" s="75" t="s">
        <v>0</v>
      </c>
      <c r="D11" s="94"/>
      <c r="E11" s="238"/>
      <c r="F11" s="239"/>
      <c r="G11" s="240"/>
      <c r="H11" s="163" t="str">
        <f>IF(ISBLANK(E11),"1","2")</f>
        <v>1</v>
      </c>
      <c r="I11" s="151"/>
    </row>
    <row r="12" spans="2:10" s="152" customFormat="1" ht="21.95" customHeight="1">
      <c r="B12" s="84"/>
      <c r="C12" s="76" t="s">
        <v>63</v>
      </c>
      <c r="D12" s="119"/>
      <c r="E12" s="226"/>
      <c r="F12" s="227"/>
      <c r="G12" s="228"/>
      <c r="H12" s="163" t="str">
        <f>IF(ISBLANK(E12),"1","2")</f>
        <v>1</v>
      </c>
      <c r="I12" s="151"/>
      <c r="J12" s="153"/>
    </row>
    <row r="13" spans="2:10" s="152" customFormat="1" ht="12" customHeight="1">
      <c r="B13" s="84"/>
      <c r="C13" s="117"/>
      <c r="D13" s="98"/>
      <c r="E13" s="117"/>
      <c r="F13" s="117"/>
      <c r="G13" s="117"/>
      <c r="H13" s="164"/>
      <c r="I13" s="151"/>
    </row>
    <row r="14" spans="2:10" s="152" customFormat="1" ht="15" customHeight="1">
      <c r="B14" s="84"/>
      <c r="C14" s="242" t="s">
        <v>52</v>
      </c>
      <c r="D14" s="242"/>
      <c r="E14" s="242"/>
      <c r="F14" s="242"/>
      <c r="G14" s="242"/>
      <c r="H14" s="164"/>
      <c r="I14" s="151"/>
    </row>
    <row r="15" spans="2:10" s="152" customFormat="1" ht="21.95" customHeight="1">
      <c r="B15" s="84"/>
      <c r="C15" s="105" t="s">
        <v>53</v>
      </c>
      <c r="D15" s="62"/>
      <c r="E15" s="106">
        <f>Maßnahmen!G12</f>
        <v>0</v>
      </c>
      <c r="F15" s="95" t="s">
        <v>35</v>
      </c>
      <c r="G15" s="101"/>
      <c r="H15" s="163" t="str">
        <f>IF(ISBLANK(E15),"1","2")</f>
        <v>2</v>
      </c>
      <c r="I15" s="154"/>
    </row>
    <row r="16" spans="2:10" s="152" customFormat="1" ht="21.95" customHeight="1">
      <c r="B16" s="84"/>
      <c r="C16" s="77" t="s">
        <v>11</v>
      </c>
      <c r="D16" s="62"/>
      <c r="E16" s="107"/>
      <c r="F16" s="117" t="s">
        <v>36</v>
      </c>
      <c r="G16" s="117"/>
      <c r="H16" s="163" t="str">
        <f t="shared" ref="H16:H22" si="0">IF(ISBLANK(E16),"1","2")</f>
        <v>1</v>
      </c>
      <c r="I16" s="151"/>
    </row>
    <row r="17" spans="2:9" s="152" customFormat="1" ht="21.95" customHeight="1">
      <c r="B17" s="84"/>
      <c r="C17" s="77" t="s">
        <v>12</v>
      </c>
      <c r="D17" s="62"/>
      <c r="E17" s="108">
        <f>(E15*E16)/100</f>
        <v>0</v>
      </c>
      <c r="F17" s="96" t="s">
        <v>35</v>
      </c>
      <c r="G17" s="97"/>
      <c r="H17" s="163" t="str">
        <f t="shared" si="0"/>
        <v>2</v>
      </c>
      <c r="I17" s="151"/>
    </row>
    <row r="18" spans="2:9" s="152" customFormat="1" ht="12.75">
      <c r="B18" s="84"/>
      <c r="C18" s="62"/>
      <c r="D18" s="62"/>
      <c r="E18" s="109"/>
      <c r="F18" s="98"/>
      <c r="G18" s="101"/>
      <c r="H18" s="164"/>
      <c r="I18" s="151"/>
    </row>
    <row r="19" spans="2:9" s="152" customFormat="1" ht="21.95" customHeight="1">
      <c r="B19" s="84"/>
      <c r="C19" s="110" t="s">
        <v>64</v>
      </c>
      <c r="D19" s="62"/>
      <c r="E19" s="111">
        <f>Maßnahmen!H12</f>
        <v>0</v>
      </c>
      <c r="F19" s="98" t="s">
        <v>22</v>
      </c>
      <c r="G19" s="101"/>
      <c r="H19" s="163" t="str">
        <f t="shared" si="0"/>
        <v>2</v>
      </c>
      <c r="I19" s="151"/>
    </row>
    <row r="20" spans="2:9" s="152" customFormat="1" ht="29.45" customHeight="1">
      <c r="B20" s="84"/>
      <c r="C20" s="247" t="s">
        <v>94</v>
      </c>
      <c r="D20" s="248"/>
      <c r="E20" s="249"/>
      <c r="F20" s="118"/>
      <c r="G20" s="118"/>
      <c r="H20" s="164"/>
      <c r="I20" s="151"/>
    </row>
    <row r="21" spans="2:9" s="152" customFormat="1" ht="21.95" customHeight="1">
      <c r="B21" s="84"/>
      <c r="C21" s="105" t="s">
        <v>54</v>
      </c>
      <c r="D21" s="62"/>
      <c r="E21" s="106">
        <f>Maßnahmen!H16</f>
        <v>0</v>
      </c>
      <c r="F21" s="98" t="s">
        <v>55</v>
      </c>
      <c r="G21" s="101"/>
      <c r="H21" s="163" t="str">
        <f t="shared" si="0"/>
        <v>2</v>
      </c>
      <c r="I21" s="151"/>
    </row>
    <row r="22" spans="2:9" s="152" customFormat="1" ht="21.95" customHeight="1">
      <c r="B22" s="84"/>
      <c r="C22" s="77" t="s">
        <v>56</v>
      </c>
      <c r="D22" s="62"/>
      <c r="E22" s="78">
        <f>IF(AND(ISNUMBER(E17)=TRUE,E19&lt;&gt;0,E17&lt;&gt;0),E17/E21,0)</f>
        <v>0</v>
      </c>
      <c r="F22" s="98" t="s">
        <v>57</v>
      </c>
      <c r="G22" s="101"/>
      <c r="H22" s="163" t="str">
        <f t="shared" si="0"/>
        <v>2</v>
      </c>
      <c r="I22" s="151"/>
    </row>
    <row r="23" spans="2:9" s="152" customFormat="1" ht="12.75">
      <c r="B23" s="84"/>
      <c r="C23" s="53"/>
      <c r="D23" s="102"/>
      <c r="E23" s="79"/>
      <c r="F23" s="99"/>
      <c r="G23" s="100"/>
      <c r="H23" s="123"/>
      <c r="I23" s="151"/>
    </row>
    <row r="24" spans="2:9" s="156" customFormat="1" ht="15" customHeight="1">
      <c r="B24" s="85"/>
      <c r="C24" s="243" t="s">
        <v>58</v>
      </c>
      <c r="D24" s="244"/>
      <c r="E24" s="244"/>
      <c r="F24" s="244"/>
      <c r="G24" s="244"/>
      <c r="H24" s="140"/>
      <c r="I24" s="155"/>
    </row>
    <row r="25" spans="2:9" s="156" customFormat="1" ht="39" customHeight="1">
      <c r="B25" s="84"/>
      <c r="C25" s="245" t="s">
        <v>59</v>
      </c>
      <c r="D25" s="245"/>
      <c r="E25" s="245"/>
      <c r="F25" s="246"/>
      <c r="G25" s="246"/>
      <c r="H25" s="158">
        <v>1</v>
      </c>
      <c r="I25" s="116"/>
    </row>
    <row r="26" spans="2:9" s="152" customFormat="1" ht="12.75" customHeight="1">
      <c r="B26" s="84"/>
      <c r="C26" s="223"/>
      <c r="D26" s="223"/>
      <c r="E26" s="223"/>
      <c r="F26" s="223"/>
      <c r="G26" s="223"/>
      <c r="H26" s="123"/>
      <c r="I26" s="151"/>
    </row>
    <row r="27" spans="2:9" s="152" customFormat="1" ht="15" customHeight="1">
      <c r="B27" s="84"/>
      <c r="C27" s="241" t="s">
        <v>60</v>
      </c>
      <c r="D27" s="241"/>
      <c r="E27" s="241"/>
      <c r="F27" s="241"/>
      <c r="G27" s="241"/>
      <c r="H27" s="140"/>
      <c r="I27" s="151"/>
    </row>
    <row r="28" spans="2:9" s="145" customFormat="1" ht="153.75" customHeight="1">
      <c r="B28" s="88"/>
      <c r="C28" s="245" t="s">
        <v>61</v>
      </c>
      <c r="D28" s="245"/>
      <c r="E28" s="245"/>
      <c r="F28" s="245"/>
      <c r="G28" s="245"/>
      <c r="H28" s="140"/>
      <c r="I28" s="116"/>
    </row>
    <row r="29" spans="2:9" s="145" customFormat="1" ht="27" customHeight="1">
      <c r="B29" s="88"/>
      <c r="C29" s="245" t="s">
        <v>62</v>
      </c>
      <c r="D29" s="245"/>
      <c r="E29" s="245"/>
      <c r="F29" s="246"/>
      <c r="G29" s="246"/>
      <c r="H29" s="158">
        <v>1</v>
      </c>
      <c r="I29" s="116"/>
    </row>
    <row r="30" spans="2:9" s="145" customFormat="1" ht="52.5" customHeight="1">
      <c r="B30" s="88"/>
      <c r="C30" s="245" t="s">
        <v>110</v>
      </c>
      <c r="D30" s="245"/>
      <c r="E30" s="245"/>
      <c r="F30" s="246"/>
      <c r="G30" s="246"/>
      <c r="H30" s="158">
        <v>1</v>
      </c>
      <c r="I30" s="116"/>
    </row>
    <row r="31" spans="2:9" s="145" customFormat="1" ht="141.75" customHeight="1">
      <c r="B31" s="88"/>
      <c r="C31" s="245" t="s">
        <v>89</v>
      </c>
      <c r="D31" s="245"/>
      <c r="E31" s="245"/>
      <c r="F31" s="246"/>
      <c r="G31" s="246"/>
      <c r="H31" s="158">
        <v>1</v>
      </c>
      <c r="I31" s="116"/>
    </row>
    <row r="32" spans="2:9" ht="67.5" customHeight="1" thickBot="1">
      <c r="B32" s="80"/>
      <c r="C32" s="250" t="str">
        <f>IF(13&gt;=(H32),"Sie haben noch nicht alle Daten eingegeben oder es liegen Unstimmigkeiten vor. Bitte füllen Sie die gelben Eingabefelder auch in den Folgeblättern aus.","Sie haben alle Daten eingegeben: Bitte reichen Sie diese Vorhabenbeschreibung als PDF zusammen mit dem Förderantrag sowie ggf. weiteren Dokumenten bei der Projektträgerin ZUG digital auf der Plattform Easy-Online ein.")</f>
        <v>Sie haben noch nicht alle Daten eingegeben oder es liegen Unstimmigkeiten vor. Bitte füllen Sie die gelben Eingabefelder auch in den Folgeblättern aus.</v>
      </c>
      <c r="D32" s="250"/>
      <c r="E32" s="250"/>
      <c r="F32" s="250"/>
      <c r="G32" s="159">
        <f>COUNTIF(H11:H12,2)+COUNTIF(H15:H17,2)+COUNTIF(H19,2)+COUNTIF(H21:H22,2)</f>
        <v>5</v>
      </c>
      <c r="H32" s="160">
        <f>COUNTIF(H25,"&gt;1")+COUNTIF(H29:H31,"&gt;1")+COUNTIF(Maßnahmen!I6:I7,"&gt;1")+G32</f>
        <v>5</v>
      </c>
    </row>
    <row r="33" spans="8:9" s="145" customFormat="1" ht="12.75" customHeight="1">
      <c r="H33" s="112"/>
      <c r="I33" s="116"/>
    </row>
    <row r="34" spans="8:9" s="145" customFormat="1" ht="12.75" customHeight="1">
      <c r="H34" s="112"/>
      <c r="I34" s="116"/>
    </row>
    <row r="35" spans="8:9" s="145" customFormat="1" ht="12.75" customHeight="1">
      <c r="H35" s="112"/>
    </row>
    <row r="36" spans="8:9" s="145" customFormat="1" ht="16.5" customHeight="1">
      <c r="H36" s="112"/>
    </row>
    <row r="37" spans="8:9" s="145" customFormat="1" ht="12.75">
      <c r="H37" s="112"/>
    </row>
    <row r="38" spans="8:9" s="145" customFormat="1" ht="12.75">
      <c r="H38" s="112"/>
      <c r="I38" s="116"/>
    </row>
    <row r="39" spans="8:9" s="145" customFormat="1" ht="12.75">
      <c r="H39" s="112"/>
      <c r="I39" s="116"/>
    </row>
    <row r="40" spans="8:9" s="145" customFormat="1" ht="12.75">
      <c r="H40" s="112"/>
      <c r="I40" s="116"/>
    </row>
    <row r="41" spans="8:9" s="145" customFormat="1" ht="12.75">
      <c r="H41" s="112"/>
      <c r="I41" s="116"/>
    </row>
    <row r="42" spans="8:9" s="145" customFormat="1" ht="12.75">
      <c r="H42" s="112"/>
      <c r="I42" s="116"/>
    </row>
    <row r="43" spans="8:9" s="145" customFormat="1" ht="12.75">
      <c r="H43" s="112"/>
      <c r="I43" s="116"/>
    </row>
    <row r="44" spans="8:9" s="145" customFormat="1" ht="12.75">
      <c r="H44" s="112"/>
      <c r="I44" s="116"/>
    </row>
    <row r="45" spans="8:9" s="145" customFormat="1" ht="12.75">
      <c r="H45" s="112"/>
      <c r="I45" s="116"/>
    </row>
    <row r="46" spans="8:9" s="145" customFormat="1" ht="12.75">
      <c r="H46" s="112"/>
      <c r="I46" s="116"/>
    </row>
    <row r="47" spans="8:9" s="145" customFormat="1" ht="12.75">
      <c r="H47" s="112"/>
      <c r="I47" s="116"/>
    </row>
    <row r="48" spans="8:9" s="145" customFormat="1" ht="12.75">
      <c r="H48" s="112"/>
      <c r="I48" s="116"/>
    </row>
    <row r="49" spans="8:9" s="145" customFormat="1" ht="12.75">
      <c r="H49" s="112"/>
      <c r="I49" s="116"/>
    </row>
    <row r="50" spans="8:9" s="145" customFormat="1" ht="12.75">
      <c r="H50" s="112"/>
      <c r="I50" s="116"/>
    </row>
    <row r="51" spans="8:9" s="145" customFormat="1" ht="12.75">
      <c r="H51" s="112"/>
      <c r="I51" s="116"/>
    </row>
    <row r="52" spans="8:9" s="145" customFormat="1" ht="12.75">
      <c r="H52" s="112"/>
      <c r="I52" s="116"/>
    </row>
    <row r="53" spans="8:9" s="145" customFormat="1" ht="12.75">
      <c r="H53" s="112"/>
      <c r="I53" s="116"/>
    </row>
    <row r="54" spans="8:9" s="145" customFormat="1" ht="12.75">
      <c r="H54" s="112"/>
      <c r="I54" s="116"/>
    </row>
    <row r="55" spans="8:9" s="145" customFormat="1" ht="12.75">
      <c r="H55" s="112"/>
      <c r="I55" s="116"/>
    </row>
    <row r="56" spans="8:9" s="145" customFormat="1" ht="12.75">
      <c r="H56" s="112"/>
      <c r="I56" s="116"/>
    </row>
    <row r="57" spans="8:9" s="145" customFormat="1" ht="12.75">
      <c r="H57" s="112"/>
      <c r="I57" s="116"/>
    </row>
    <row r="58" spans="8:9" s="145" customFormat="1" ht="12.75">
      <c r="H58" s="112"/>
      <c r="I58" s="116"/>
    </row>
    <row r="59" spans="8:9" s="145" customFormat="1" ht="12.75">
      <c r="H59" s="112"/>
      <c r="I59" s="116"/>
    </row>
    <row r="60" spans="8:9" s="145" customFormat="1" ht="12.75">
      <c r="H60" s="112"/>
      <c r="I60" s="116"/>
    </row>
    <row r="61" spans="8:9" s="145" customFormat="1" ht="12.75">
      <c r="H61" s="112"/>
      <c r="I61" s="116"/>
    </row>
    <row r="62" spans="8:9" s="145" customFormat="1" ht="12.75">
      <c r="H62" s="112"/>
      <c r="I62" s="116"/>
    </row>
    <row r="63" spans="8:9" s="145" customFormat="1" ht="12.75">
      <c r="H63" s="112"/>
      <c r="I63" s="116"/>
    </row>
    <row r="64" spans="8:9" s="145" customFormat="1" ht="12.75">
      <c r="H64" s="112"/>
      <c r="I64" s="116"/>
    </row>
    <row r="65" spans="8:9" s="145" customFormat="1" ht="12.75">
      <c r="H65" s="112"/>
      <c r="I65" s="116"/>
    </row>
    <row r="66" spans="8:9" s="145" customFormat="1" ht="12.75">
      <c r="H66" s="112"/>
      <c r="I66" s="116"/>
    </row>
    <row r="67" spans="8:9" s="145" customFormat="1" ht="12.75">
      <c r="H67" s="112"/>
      <c r="I67" s="116"/>
    </row>
    <row r="68" spans="8:9" s="145" customFormat="1" ht="12.75">
      <c r="H68" s="112"/>
      <c r="I68" s="116"/>
    </row>
    <row r="69" spans="8:9" s="145" customFormat="1" ht="12.75">
      <c r="H69" s="112"/>
      <c r="I69" s="116"/>
    </row>
    <row r="70" spans="8:9" s="145" customFormat="1" ht="12.75">
      <c r="H70" s="112"/>
      <c r="I70" s="116"/>
    </row>
    <row r="71" spans="8:9" s="145" customFormat="1" ht="12.75">
      <c r="H71" s="112"/>
      <c r="I71" s="116"/>
    </row>
    <row r="72" spans="8:9" s="145" customFormat="1" ht="12.75">
      <c r="H72" s="112"/>
      <c r="I72" s="116"/>
    </row>
    <row r="73" spans="8:9" s="145" customFormat="1" ht="12.75">
      <c r="H73" s="112"/>
      <c r="I73" s="116"/>
    </row>
    <row r="74" spans="8:9" s="145" customFormat="1" ht="12.75">
      <c r="H74" s="112"/>
      <c r="I74" s="116"/>
    </row>
    <row r="75" spans="8:9" s="145" customFormat="1" ht="12.75">
      <c r="H75" s="112"/>
      <c r="I75" s="116"/>
    </row>
    <row r="76" spans="8:9" s="145" customFormat="1" ht="12.75">
      <c r="H76" s="112"/>
      <c r="I76" s="116"/>
    </row>
    <row r="77" spans="8:9" s="145" customFormat="1" ht="12.75">
      <c r="H77" s="112"/>
      <c r="I77" s="116"/>
    </row>
    <row r="78" spans="8:9" s="145" customFormat="1" ht="12.75">
      <c r="H78" s="112"/>
      <c r="I78" s="116"/>
    </row>
    <row r="79" spans="8:9" s="145" customFormat="1" ht="12.75">
      <c r="H79" s="112"/>
      <c r="I79" s="116"/>
    </row>
    <row r="80" spans="8:9" s="145" customFormat="1" ht="12.75">
      <c r="H80" s="112"/>
      <c r="I80" s="116"/>
    </row>
    <row r="81" spans="8:21" s="145" customFormat="1" ht="12.75">
      <c r="H81" s="112"/>
      <c r="I81" s="116"/>
    </row>
    <row r="82" spans="8:21" s="145" customFormat="1" ht="12.75">
      <c r="H82" s="112"/>
      <c r="I82" s="116"/>
    </row>
    <row r="83" spans="8:21" s="145" customFormat="1" ht="12.75">
      <c r="H83" s="112"/>
      <c r="I83" s="116"/>
    </row>
    <row r="84" spans="8:21" s="145" customFormat="1" ht="12.75">
      <c r="H84" s="112"/>
      <c r="I84" s="116"/>
    </row>
    <row r="85" spans="8:21" s="145" customFormat="1" ht="12.75">
      <c r="H85" s="112"/>
      <c r="I85" s="116"/>
    </row>
    <row r="86" spans="8:21" s="145" customFormat="1" ht="12.75">
      <c r="H86" s="112"/>
      <c r="I86" s="116"/>
    </row>
    <row r="87" spans="8:21" s="145" customFormat="1" ht="12.75">
      <c r="H87" s="112"/>
      <c r="I87" s="116"/>
    </row>
    <row r="88" spans="8:21" s="145" customFormat="1" ht="12.75">
      <c r="H88" s="112"/>
      <c r="I88" s="116"/>
    </row>
    <row r="89" spans="8:21" s="145" customFormat="1" ht="12.75">
      <c r="H89" s="112"/>
      <c r="I89" s="116"/>
    </row>
    <row r="90" spans="8:21" s="145" customFormat="1" ht="12.75">
      <c r="H90" s="112"/>
      <c r="I90" s="116"/>
    </row>
    <row r="91" spans="8:21" s="145" customFormat="1" ht="12.75">
      <c r="H91" s="112"/>
      <c r="I91" s="116"/>
    </row>
    <row r="92" spans="8:21" s="145" customFormat="1" ht="12.75">
      <c r="H92" s="112"/>
      <c r="I92" s="116"/>
    </row>
    <row r="93" spans="8:21" s="145" customFormat="1" ht="12.75">
      <c r="H93" s="112"/>
      <c r="I93" s="116"/>
      <c r="U93" s="145" t="s">
        <v>31</v>
      </c>
    </row>
    <row r="94" spans="8:21" s="145" customFormat="1" ht="12.75">
      <c r="H94" s="112"/>
      <c r="I94" s="116"/>
    </row>
    <row r="95" spans="8:21" s="145" customFormat="1" ht="12.75">
      <c r="H95" s="112"/>
      <c r="I95" s="116"/>
    </row>
    <row r="96" spans="8:21" s="145" customFormat="1" ht="12.75">
      <c r="H96" s="112"/>
      <c r="I96" s="116"/>
    </row>
    <row r="97" spans="8:9" s="145" customFormat="1" ht="12.75">
      <c r="H97" s="112"/>
      <c r="I97" s="116"/>
    </row>
    <row r="98" spans="8:9" s="145" customFormat="1" ht="12.75">
      <c r="H98" s="112"/>
      <c r="I98" s="116"/>
    </row>
    <row r="99" spans="8:9" s="145" customFormat="1" ht="12.75">
      <c r="H99" s="112"/>
      <c r="I99" s="116"/>
    </row>
    <row r="100" spans="8:9" s="145" customFormat="1" ht="12.75">
      <c r="H100" s="112"/>
      <c r="I100" s="116"/>
    </row>
    <row r="101" spans="8:9" s="145" customFormat="1" ht="12.75">
      <c r="H101" s="112"/>
      <c r="I101" s="116"/>
    </row>
    <row r="102" spans="8:9" s="145" customFormat="1" ht="12.75">
      <c r="H102" s="112"/>
      <c r="I102" s="116"/>
    </row>
    <row r="103" spans="8:9" s="145" customFormat="1" ht="12.75">
      <c r="H103" s="112"/>
      <c r="I103" s="116"/>
    </row>
    <row r="104" spans="8:9" s="145" customFormat="1" ht="12.75">
      <c r="H104" s="112"/>
      <c r="I104" s="116"/>
    </row>
    <row r="105" spans="8:9" s="145" customFormat="1" ht="12.75">
      <c r="H105" s="112"/>
      <c r="I105" s="116"/>
    </row>
    <row r="106" spans="8:9" s="145" customFormat="1" ht="12.75">
      <c r="H106" s="112"/>
      <c r="I106" s="116"/>
    </row>
    <row r="107" spans="8:9" s="145" customFormat="1" ht="12.75">
      <c r="H107" s="112"/>
      <c r="I107" s="116"/>
    </row>
    <row r="108" spans="8:9" s="145" customFormat="1" ht="12.75">
      <c r="H108" s="112"/>
      <c r="I108" s="116"/>
    </row>
    <row r="109" spans="8:9" s="145" customFormat="1" ht="12.75">
      <c r="H109" s="112"/>
      <c r="I109" s="116"/>
    </row>
    <row r="110" spans="8:9" s="145" customFormat="1" ht="12.75">
      <c r="H110" s="112"/>
      <c r="I110" s="116"/>
    </row>
    <row r="111" spans="8:9" s="145" customFormat="1" ht="12.75">
      <c r="H111" s="112"/>
      <c r="I111" s="116"/>
    </row>
    <row r="112" spans="8:9" s="145" customFormat="1" ht="12.75">
      <c r="H112" s="112"/>
      <c r="I112" s="116"/>
    </row>
    <row r="113" spans="8:9" s="145" customFormat="1" ht="12.75">
      <c r="H113" s="112"/>
      <c r="I113" s="116"/>
    </row>
    <row r="114" spans="8:9" s="145" customFormat="1" ht="12.75">
      <c r="H114" s="112"/>
      <c r="I114" s="116"/>
    </row>
    <row r="115" spans="8:9" s="145" customFormat="1" ht="12.75">
      <c r="H115" s="112"/>
      <c r="I115" s="116"/>
    </row>
    <row r="116" spans="8:9" s="145" customFormat="1" ht="12.75">
      <c r="H116" s="112"/>
      <c r="I116" s="116"/>
    </row>
    <row r="117" spans="8:9" s="145" customFormat="1" ht="12.75">
      <c r="H117" s="112"/>
      <c r="I117" s="116"/>
    </row>
    <row r="118" spans="8:9" s="145" customFormat="1" ht="12.75">
      <c r="H118" s="112"/>
      <c r="I118" s="116"/>
    </row>
    <row r="119" spans="8:9" s="145" customFormat="1" ht="12.75">
      <c r="H119" s="112"/>
      <c r="I119" s="116"/>
    </row>
    <row r="120" spans="8:9" s="145" customFormat="1" ht="12.75">
      <c r="H120" s="112"/>
      <c r="I120" s="116"/>
    </row>
    <row r="121" spans="8:9" s="145" customFormat="1" ht="12.75">
      <c r="H121" s="112"/>
      <c r="I121" s="116"/>
    </row>
    <row r="122" spans="8:9" s="145" customFormat="1" ht="12.75">
      <c r="H122" s="112"/>
      <c r="I122" s="116"/>
    </row>
    <row r="123" spans="8:9" s="145" customFormat="1" ht="12.75">
      <c r="H123" s="112"/>
      <c r="I123" s="116"/>
    </row>
    <row r="124" spans="8:9" s="145" customFormat="1" ht="12.75">
      <c r="H124" s="112"/>
      <c r="I124" s="116"/>
    </row>
    <row r="125" spans="8:9" s="145" customFormat="1" ht="12.75">
      <c r="H125" s="112"/>
      <c r="I125" s="116"/>
    </row>
    <row r="126" spans="8:9" s="145" customFormat="1" ht="12.75">
      <c r="H126" s="112"/>
      <c r="I126" s="116"/>
    </row>
    <row r="127" spans="8:9" s="145" customFormat="1" ht="12.75">
      <c r="H127" s="112"/>
      <c r="I127" s="116"/>
    </row>
    <row r="128" spans="8:9" s="145" customFormat="1" ht="12.75">
      <c r="H128" s="112"/>
      <c r="I128" s="116"/>
    </row>
    <row r="129" spans="8:9" s="145" customFormat="1" ht="12.75">
      <c r="H129" s="112"/>
      <c r="I129" s="116"/>
    </row>
    <row r="130" spans="8:9" s="145" customFormat="1" ht="12.75">
      <c r="H130" s="112"/>
      <c r="I130" s="116"/>
    </row>
    <row r="131" spans="8:9" s="145" customFormat="1" ht="12.75">
      <c r="H131" s="112"/>
      <c r="I131" s="116"/>
    </row>
    <row r="132" spans="8:9" s="145" customFormat="1" ht="12.75">
      <c r="H132" s="112"/>
      <c r="I132" s="116"/>
    </row>
    <row r="133" spans="8:9" s="145" customFormat="1" ht="12.75">
      <c r="H133" s="112"/>
      <c r="I133" s="116"/>
    </row>
    <row r="134" spans="8:9" s="145" customFormat="1" ht="12.75">
      <c r="H134" s="112"/>
      <c r="I134" s="116"/>
    </row>
    <row r="135" spans="8:9" s="145" customFormat="1" ht="12.75">
      <c r="H135" s="112"/>
      <c r="I135" s="116"/>
    </row>
    <row r="136" spans="8:9" s="145" customFormat="1" ht="12.75">
      <c r="H136" s="112"/>
      <c r="I136" s="116"/>
    </row>
    <row r="137" spans="8:9" s="145" customFormat="1" ht="12.75">
      <c r="H137" s="112"/>
      <c r="I137" s="116"/>
    </row>
    <row r="138" spans="8:9" s="145" customFormat="1" ht="12.75">
      <c r="H138" s="112"/>
      <c r="I138" s="116"/>
    </row>
    <row r="139" spans="8:9" s="145" customFormat="1" ht="12.75">
      <c r="H139" s="112"/>
      <c r="I139" s="116"/>
    </row>
    <row r="140" spans="8:9" s="145" customFormat="1" ht="12.75">
      <c r="H140" s="112"/>
      <c r="I140" s="116"/>
    </row>
    <row r="141" spans="8:9" s="145" customFormat="1" ht="12.75">
      <c r="H141" s="112"/>
      <c r="I141" s="116"/>
    </row>
    <row r="142" spans="8:9" s="145" customFormat="1" ht="12.75">
      <c r="H142" s="112"/>
      <c r="I142" s="116"/>
    </row>
    <row r="143" spans="8:9" s="145" customFormat="1" ht="12.75">
      <c r="H143" s="112"/>
      <c r="I143" s="116"/>
    </row>
    <row r="144" spans="8:9" s="145" customFormat="1" ht="12.75">
      <c r="H144" s="112"/>
      <c r="I144" s="116"/>
    </row>
    <row r="145" spans="8:9" s="145" customFormat="1" ht="12.75">
      <c r="H145" s="112"/>
      <c r="I145" s="116"/>
    </row>
    <row r="146" spans="8:9" s="145" customFormat="1" ht="12.75">
      <c r="H146" s="112"/>
      <c r="I146" s="116"/>
    </row>
    <row r="147" spans="8:9" s="145" customFormat="1" ht="12.75">
      <c r="H147" s="112"/>
      <c r="I147" s="116"/>
    </row>
    <row r="148" spans="8:9" s="145" customFormat="1" ht="12.75">
      <c r="H148" s="112"/>
      <c r="I148" s="116"/>
    </row>
    <row r="149" spans="8:9" s="145" customFormat="1" ht="12.75">
      <c r="H149" s="112"/>
      <c r="I149" s="116"/>
    </row>
    <row r="150" spans="8:9" s="145" customFormat="1" ht="12.75">
      <c r="H150" s="112"/>
      <c r="I150" s="116"/>
    </row>
    <row r="151" spans="8:9" s="145" customFormat="1" ht="12.75">
      <c r="H151" s="112"/>
      <c r="I151" s="116"/>
    </row>
    <row r="152" spans="8:9" s="145" customFormat="1" ht="12.75">
      <c r="H152" s="112"/>
      <c r="I152" s="116"/>
    </row>
    <row r="153" spans="8:9" s="145" customFormat="1" ht="12.75">
      <c r="H153" s="112"/>
      <c r="I153" s="116"/>
    </row>
    <row r="154" spans="8:9" s="145" customFormat="1" ht="12.75">
      <c r="H154" s="112"/>
      <c r="I154" s="116"/>
    </row>
    <row r="155" spans="8:9" s="145" customFormat="1" ht="12.75">
      <c r="H155" s="112"/>
      <c r="I155" s="116"/>
    </row>
    <row r="156" spans="8:9" s="145" customFormat="1" ht="12.75">
      <c r="H156" s="112"/>
      <c r="I156" s="116"/>
    </row>
    <row r="157" spans="8:9" s="145" customFormat="1" ht="12.75">
      <c r="H157" s="112"/>
      <c r="I157" s="116"/>
    </row>
    <row r="158" spans="8:9" s="145" customFormat="1" ht="12.75">
      <c r="H158" s="112"/>
      <c r="I158" s="116"/>
    </row>
    <row r="159" spans="8:9" s="145" customFormat="1" ht="12.75">
      <c r="H159" s="112"/>
      <c r="I159" s="116"/>
    </row>
    <row r="160" spans="8:9" s="145" customFormat="1" ht="12.75">
      <c r="H160" s="112"/>
      <c r="I160" s="116"/>
    </row>
    <row r="161" spans="8:9" s="145" customFormat="1" ht="12.75">
      <c r="H161" s="112"/>
      <c r="I161" s="116"/>
    </row>
    <row r="162" spans="8:9" s="145" customFormat="1" ht="12.75">
      <c r="H162" s="112"/>
      <c r="I162" s="116"/>
    </row>
    <row r="163" spans="8:9" s="145" customFormat="1" ht="12.75">
      <c r="H163" s="112"/>
      <c r="I163" s="116"/>
    </row>
    <row r="164" spans="8:9" s="145" customFormat="1" ht="12.75">
      <c r="H164" s="112"/>
      <c r="I164" s="116"/>
    </row>
    <row r="165" spans="8:9" s="145" customFormat="1" ht="12.75">
      <c r="H165" s="112"/>
      <c r="I165" s="116"/>
    </row>
    <row r="166" spans="8:9" s="145" customFormat="1" ht="12.75">
      <c r="H166" s="112"/>
      <c r="I166" s="116"/>
    </row>
    <row r="167" spans="8:9" s="145" customFormat="1" ht="12.75">
      <c r="H167" s="112"/>
      <c r="I167" s="116"/>
    </row>
    <row r="168" spans="8:9" s="145" customFormat="1" ht="12.75">
      <c r="H168" s="112"/>
      <c r="I168" s="116"/>
    </row>
    <row r="169" spans="8:9" s="145" customFormat="1" ht="12.75">
      <c r="H169" s="112"/>
      <c r="I169" s="116"/>
    </row>
    <row r="170" spans="8:9" s="145" customFormat="1" ht="12.75">
      <c r="H170" s="112"/>
      <c r="I170" s="116"/>
    </row>
    <row r="171" spans="8:9" s="145" customFormat="1" ht="12.75">
      <c r="H171" s="112"/>
      <c r="I171" s="116"/>
    </row>
    <row r="172" spans="8:9" s="145" customFormat="1" ht="12.75">
      <c r="H172" s="112"/>
      <c r="I172" s="116"/>
    </row>
    <row r="173" spans="8:9" s="145" customFormat="1" ht="12.75">
      <c r="H173" s="112"/>
      <c r="I173" s="116"/>
    </row>
    <row r="174" spans="8:9" s="145" customFormat="1" ht="12.75">
      <c r="H174" s="112"/>
      <c r="I174" s="116"/>
    </row>
    <row r="175" spans="8:9" s="145" customFormat="1" ht="12.75">
      <c r="H175" s="112"/>
      <c r="I175" s="116"/>
    </row>
    <row r="176" spans="8:9" s="145" customFormat="1" ht="12.75">
      <c r="H176" s="112"/>
      <c r="I176" s="116"/>
    </row>
    <row r="177" spans="8:9" s="145" customFormat="1" ht="12.75">
      <c r="H177" s="112"/>
      <c r="I177" s="116"/>
    </row>
    <row r="178" spans="8:9" s="145" customFormat="1" ht="12.75">
      <c r="H178" s="112"/>
      <c r="I178" s="116"/>
    </row>
    <row r="179" spans="8:9" s="145" customFormat="1" ht="12.75">
      <c r="H179" s="112"/>
      <c r="I179" s="116"/>
    </row>
    <row r="180" spans="8:9" s="145" customFormat="1" ht="12.75">
      <c r="H180" s="112"/>
      <c r="I180" s="116"/>
    </row>
    <row r="181" spans="8:9" s="145" customFormat="1" ht="12.75">
      <c r="H181" s="112"/>
      <c r="I181" s="116"/>
    </row>
    <row r="182" spans="8:9" s="145" customFormat="1" ht="12.75">
      <c r="H182" s="112"/>
      <c r="I182" s="116"/>
    </row>
    <row r="183" spans="8:9" s="145" customFormat="1" ht="12.75">
      <c r="H183" s="112"/>
      <c r="I183" s="116"/>
    </row>
    <row r="184" spans="8:9" s="145" customFormat="1" ht="12.75">
      <c r="H184" s="112"/>
      <c r="I184" s="116"/>
    </row>
    <row r="185" spans="8:9" s="145" customFormat="1" ht="12.75">
      <c r="H185" s="112"/>
      <c r="I185" s="116"/>
    </row>
    <row r="186" spans="8:9" s="145" customFormat="1" ht="12.75">
      <c r="H186" s="112"/>
      <c r="I186" s="116"/>
    </row>
    <row r="187" spans="8:9" s="145" customFormat="1" ht="12.75">
      <c r="H187" s="112"/>
      <c r="I187" s="116"/>
    </row>
    <row r="188" spans="8:9" s="145" customFormat="1" ht="12.75">
      <c r="H188" s="112"/>
      <c r="I188" s="116"/>
    </row>
    <row r="189" spans="8:9" s="145" customFormat="1" ht="12.75">
      <c r="H189" s="112"/>
      <c r="I189" s="116"/>
    </row>
    <row r="190" spans="8:9" s="145" customFormat="1" ht="12.75">
      <c r="H190" s="112"/>
      <c r="I190" s="116"/>
    </row>
    <row r="191" spans="8:9" s="145" customFormat="1" ht="12.75">
      <c r="H191" s="112"/>
      <c r="I191" s="116"/>
    </row>
    <row r="192" spans="8:9" s="145" customFormat="1" ht="12.75">
      <c r="H192" s="112"/>
      <c r="I192" s="116"/>
    </row>
    <row r="193" spans="8:9" s="145" customFormat="1" ht="12.75">
      <c r="H193" s="112"/>
      <c r="I193" s="116"/>
    </row>
    <row r="194" spans="8:9" s="145" customFormat="1" ht="12.75">
      <c r="H194" s="112"/>
      <c r="I194" s="116"/>
    </row>
    <row r="195" spans="8:9" s="145" customFormat="1" ht="12.75">
      <c r="H195" s="112"/>
      <c r="I195" s="116"/>
    </row>
    <row r="196" spans="8:9" s="145" customFormat="1" ht="12.75">
      <c r="H196" s="112"/>
      <c r="I196" s="116"/>
    </row>
    <row r="197" spans="8:9" s="145" customFormat="1" ht="12.75">
      <c r="H197" s="112"/>
      <c r="I197" s="116"/>
    </row>
    <row r="198" spans="8:9" s="145" customFormat="1" ht="12.75">
      <c r="H198" s="112"/>
      <c r="I198" s="116"/>
    </row>
    <row r="199" spans="8:9" s="145" customFormat="1" ht="12.75">
      <c r="H199" s="112"/>
      <c r="I199" s="116"/>
    </row>
    <row r="200" spans="8:9" s="145" customFormat="1" ht="12.75">
      <c r="H200" s="112"/>
      <c r="I200" s="116"/>
    </row>
    <row r="201" spans="8:9" s="145" customFormat="1" ht="12.75">
      <c r="H201" s="112"/>
      <c r="I201" s="116"/>
    </row>
    <row r="202" spans="8:9" s="145" customFormat="1" ht="12.75">
      <c r="H202" s="112"/>
      <c r="I202" s="116"/>
    </row>
    <row r="203" spans="8:9" s="145" customFormat="1" ht="12.75">
      <c r="H203" s="112"/>
      <c r="I203" s="116"/>
    </row>
    <row r="204" spans="8:9" s="145" customFormat="1" ht="12.75">
      <c r="H204" s="112"/>
      <c r="I204" s="116"/>
    </row>
    <row r="205" spans="8:9" s="145" customFormat="1" ht="12.75">
      <c r="H205" s="112"/>
      <c r="I205" s="116"/>
    </row>
    <row r="206" spans="8:9" s="145" customFormat="1" ht="12.75">
      <c r="H206" s="112"/>
      <c r="I206" s="116"/>
    </row>
    <row r="207" spans="8:9" s="145" customFormat="1" ht="12.75">
      <c r="H207" s="112"/>
      <c r="I207" s="116"/>
    </row>
    <row r="208" spans="8:9" s="145" customFormat="1" ht="12.75">
      <c r="H208" s="112"/>
      <c r="I208" s="116"/>
    </row>
    <row r="209" spans="8:9" s="145" customFormat="1" ht="12.75">
      <c r="H209" s="112"/>
      <c r="I209" s="116"/>
    </row>
    <row r="210" spans="8:9" s="145" customFormat="1" ht="12.75">
      <c r="H210" s="112"/>
      <c r="I210" s="116"/>
    </row>
    <row r="211" spans="8:9" s="145" customFormat="1" ht="12.75">
      <c r="H211" s="112"/>
      <c r="I211" s="116"/>
    </row>
    <row r="212" spans="8:9" s="145" customFormat="1" ht="12.75">
      <c r="H212" s="112"/>
      <c r="I212" s="116"/>
    </row>
    <row r="213" spans="8:9" s="145" customFormat="1" ht="12.75">
      <c r="H213" s="112"/>
      <c r="I213" s="116"/>
    </row>
    <row r="214" spans="8:9" s="145" customFormat="1" ht="12.75">
      <c r="H214" s="112"/>
      <c r="I214" s="116"/>
    </row>
    <row r="215" spans="8:9" s="145" customFormat="1" ht="12.75">
      <c r="H215" s="112"/>
      <c r="I215" s="116"/>
    </row>
    <row r="216" spans="8:9" s="145" customFormat="1" ht="12.75">
      <c r="H216" s="112"/>
      <c r="I216" s="116"/>
    </row>
    <row r="217" spans="8:9" s="145" customFormat="1" ht="12.75">
      <c r="H217" s="112"/>
      <c r="I217" s="116"/>
    </row>
    <row r="218" spans="8:9" s="145" customFormat="1" ht="12.75">
      <c r="H218" s="112"/>
      <c r="I218" s="116"/>
    </row>
    <row r="219" spans="8:9" s="145" customFormat="1" ht="12.75">
      <c r="H219" s="112"/>
      <c r="I219" s="116"/>
    </row>
    <row r="220" spans="8:9" s="145" customFormat="1" ht="12.75">
      <c r="H220" s="112"/>
      <c r="I220" s="116"/>
    </row>
    <row r="221" spans="8:9" s="145" customFormat="1" ht="12.75">
      <c r="H221" s="112"/>
      <c r="I221" s="116"/>
    </row>
    <row r="222" spans="8:9" s="145" customFormat="1" ht="12.75">
      <c r="H222" s="112"/>
      <c r="I222" s="116"/>
    </row>
    <row r="223" spans="8:9" s="145" customFormat="1" ht="12.75">
      <c r="H223" s="112"/>
      <c r="I223" s="116"/>
    </row>
    <row r="224" spans="8:9" s="145" customFormat="1" ht="12.75">
      <c r="H224" s="112"/>
      <c r="I224" s="116"/>
    </row>
    <row r="225" spans="8:9" s="145" customFormat="1" ht="12.75">
      <c r="H225" s="112"/>
      <c r="I225" s="116"/>
    </row>
    <row r="226" spans="8:9" s="145" customFormat="1" ht="12.75">
      <c r="H226" s="112"/>
      <c r="I226" s="116"/>
    </row>
    <row r="227" spans="8:9" s="145" customFormat="1" ht="12.75">
      <c r="H227" s="112"/>
      <c r="I227" s="116"/>
    </row>
    <row r="228" spans="8:9" s="145" customFormat="1" ht="12.75">
      <c r="H228" s="112"/>
      <c r="I228" s="116"/>
    </row>
    <row r="229" spans="8:9" s="145" customFormat="1" ht="12.75">
      <c r="H229" s="112"/>
      <c r="I229" s="116"/>
    </row>
    <row r="230" spans="8:9" s="145" customFormat="1" ht="12.75">
      <c r="H230" s="112"/>
      <c r="I230" s="116"/>
    </row>
    <row r="231" spans="8:9" s="145" customFormat="1" ht="12.75">
      <c r="H231" s="112"/>
      <c r="I231" s="116"/>
    </row>
    <row r="232" spans="8:9" s="145" customFormat="1" ht="12.75">
      <c r="H232" s="112"/>
      <c r="I232" s="116"/>
    </row>
    <row r="233" spans="8:9" s="145" customFormat="1" ht="12.75">
      <c r="H233" s="112"/>
      <c r="I233" s="116"/>
    </row>
    <row r="234" spans="8:9" s="145" customFormat="1" ht="12.75">
      <c r="H234" s="112"/>
      <c r="I234" s="116"/>
    </row>
    <row r="235" spans="8:9" s="145" customFormat="1" ht="12.75">
      <c r="H235" s="112"/>
      <c r="I235" s="116"/>
    </row>
    <row r="236" spans="8:9" s="145" customFormat="1" ht="12.75">
      <c r="H236" s="112"/>
      <c r="I236" s="116"/>
    </row>
    <row r="237" spans="8:9" s="145" customFormat="1" ht="12.75">
      <c r="H237" s="112"/>
      <c r="I237" s="116"/>
    </row>
    <row r="238" spans="8:9" s="145" customFormat="1" ht="12.75">
      <c r="H238" s="112"/>
      <c r="I238" s="116"/>
    </row>
    <row r="239" spans="8:9" s="145" customFormat="1" ht="12.75">
      <c r="H239" s="112"/>
      <c r="I239" s="116"/>
    </row>
    <row r="240" spans="8:9" s="145" customFormat="1" ht="12.75">
      <c r="H240" s="112"/>
      <c r="I240" s="116"/>
    </row>
    <row r="241" spans="8:9" s="145" customFormat="1" ht="12.75">
      <c r="H241" s="112"/>
      <c r="I241" s="116"/>
    </row>
    <row r="242" spans="8:9" s="145" customFormat="1" ht="12.75">
      <c r="H242" s="112"/>
      <c r="I242" s="116"/>
    </row>
    <row r="243" spans="8:9" s="145" customFormat="1" ht="12.75">
      <c r="H243" s="112"/>
      <c r="I243" s="116"/>
    </row>
    <row r="244" spans="8:9" s="145" customFormat="1" ht="12.75">
      <c r="H244" s="112"/>
      <c r="I244" s="116"/>
    </row>
    <row r="245" spans="8:9" s="145" customFormat="1" ht="12.75">
      <c r="H245" s="112"/>
      <c r="I245" s="116"/>
    </row>
    <row r="246" spans="8:9" s="145" customFormat="1" ht="12.75">
      <c r="H246" s="112"/>
      <c r="I246" s="116"/>
    </row>
    <row r="247" spans="8:9" s="145" customFormat="1" ht="12.75">
      <c r="H247" s="112"/>
      <c r="I247" s="116"/>
    </row>
    <row r="248" spans="8:9" s="145" customFormat="1" ht="12.75">
      <c r="H248" s="112"/>
      <c r="I248" s="116"/>
    </row>
    <row r="249" spans="8:9" s="145" customFormat="1" ht="12.75">
      <c r="H249" s="112"/>
      <c r="I249" s="116"/>
    </row>
    <row r="250" spans="8:9" s="145" customFormat="1" ht="12.75">
      <c r="H250" s="112"/>
      <c r="I250" s="116"/>
    </row>
    <row r="251" spans="8:9" s="145" customFormat="1" ht="12.75">
      <c r="H251" s="112"/>
      <c r="I251" s="116"/>
    </row>
    <row r="252" spans="8:9" s="145" customFormat="1" ht="12.75">
      <c r="H252" s="112"/>
      <c r="I252" s="116"/>
    </row>
    <row r="253" spans="8:9" s="145" customFormat="1" ht="12.75">
      <c r="H253" s="112"/>
      <c r="I253" s="116"/>
    </row>
    <row r="254" spans="8:9" s="145" customFormat="1" ht="12.75">
      <c r="H254" s="112"/>
      <c r="I254" s="116"/>
    </row>
    <row r="255" spans="8:9" s="145" customFormat="1" ht="12.75">
      <c r="H255" s="112"/>
      <c r="I255" s="116"/>
    </row>
    <row r="256" spans="8:9" s="145" customFormat="1" ht="12.75">
      <c r="H256" s="112"/>
      <c r="I256" s="116"/>
    </row>
    <row r="257" spans="8:9" s="145" customFormat="1" ht="12.75">
      <c r="H257" s="112"/>
      <c r="I257" s="116"/>
    </row>
    <row r="258" spans="8:9" s="145" customFormat="1" ht="12.75">
      <c r="H258" s="112"/>
      <c r="I258" s="116"/>
    </row>
    <row r="259" spans="8:9" s="145" customFormat="1" ht="12.75">
      <c r="H259" s="112"/>
      <c r="I259" s="116"/>
    </row>
    <row r="260" spans="8:9" s="145" customFormat="1" ht="12.75">
      <c r="H260" s="112"/>
      <c r="I260" s="116"/>
    </row>
    <row r="261" spans="8:9" s="145" customFormat="1" ht="12.75">
      <c r="H261" s="112"/>
      <c r="I261" s="116"/>
    </row>
    <row r="262" spans="8:9" s="145" customFormat="1" ht="12.75">
      <c r="H262" s="112"/>
      <c r="I262" s="116"/>
    </row>
    <row r="263" spans="8:9" s="145" customFormat="1" ht="12.75">
      <c r="H263" s="112"/>
      <c r="I263" s="116"/>
    </row>
    <row r="264" spans="8:9" s="145" customFormat="1" ht="12.75">
      <c r="H264" s="112"/>
      <c r="I264" s="116"/>
    </row>
    <row r="265" spans="8:9" s="145" customFormat="1" ht="12.75">
      <c r="H265" s="112"/>
      <c r="I265" s="116"/>
    </row>
    <row r="266" spans="8:9" s="145" customFormat="1" ht="12.75">
      <c r="H266" s="112"/>
      <c r="I266" s="116"/>
    </row>
    <row r="267" spans="8:9" s="145" customFormat="1" ht="12.75">
      <c r="H267" s="112"/>
      <c r="I267" s="116"/>
    </row>
    <row r="268" spans="8:9" s="145" customFormat="1" ht="12.75">
      <c r="H268" s="112"/>
      <c r="I268" s="116"/>
    </row>
    <row r="269" spans="8:9" s="145" customFormat="1" ht="12.75">
      <c r="H269" s="112"/>
      <c r="I269" s="116"/>
    </row>
    <row r="270" spans="8:9" s="145" customFormat="1" ht="12.75">
      <c r="H270" s="112"/>
      <c r="I270" s="116"/>
    </row>
    <row r="271" spans="8:9" s="145" customFormat="1" ht="12.75">
      <c r="H271" s="112"/>
      <c r="I271" s="116"/>
    </row>
    <row r="272" spans="8:9" s="145" customFormat="1" ht="12.75">
      <c r="H272" s="112"/>
      <c r="I272" s="116"/>
    </row>
    <row r="273" spans="8:9" s="145" customFormat="1" ht="12.75">
      <c r="H273" s="112"/>
      <c r="I273" s="116"/>
    </row>
    <row r="274" spans="8:9" s="145" customFormat="1" ht="12.75">
      <c r="H274" s="112"/>
      <c r="I274" s="116"/>
    </row>
    <row r="275" spans="8:9" s="145" customFormat="1" ht="12.75">
      <c r="H275" s="112"/>
      <c r="I275" s="116"/>
    </row>
    <row r="276" spans="8:9" s="145" customFormat="1" ht="12.75">
      <c r="H276" s="112"/>
      <c r="I276" s="116"/>
    </row>
    <row r="277" spans="8:9" s="145" customFormat="1" ht="12.75">
      <c r="H277" s="112"/>
      <c r="I277" s="116"/>
    </row>
    <row r="278" spans="8:9" s="145" customFormat="1" ht="12.75">
      <c r="H278" s="112"/>
      <c r="I278" s="116"/>
    </row>
    <row r="279" spans="8:9" s="145" customFormat="1" ht="12.75">
      <c r="H279" s="112"/>
      <c r="I279" s="116"/>
    </row>
    <row r="280" spans="8:9" s="145" customFormat="1" ht="12.75">
      <c r="H280" s="112"/>
      <c r="I280" s="116"/>
    </row>
    <row r="281" spans="8:9" s="145" customFormat="1" ht="12.75">
      <c r="H281" s="112"/>
      <c r="I281" s="116"/>
    </row>
    <row r="282" spans="8:9" s="145" customFormat="1" ht="12.75">
      <c r="H282" s="112"/>
      <c r="I282" s="116"/>
    </row>
    <row r="283" spans="8:9" s="145" customFormat="1" ht="12.75">
      <c r="H283" s="112"/>
      <c r="I283" s="116"/>
    </row>
    <row r="284" spans="8:9" s="145" customFormat="1" ht="12.75">
      <c r="H284" s="112"/>
      <c r="I284" s="116"/>
    </row>
    <row r="285" spans="8:9" s="145" customFormat="1" ht="12.75">
      <c r="H285" s="112"/>
      <c r="I285" s="116"/>
    </row>
    <row r="286" spans="8:9" s="145" customFormat="1" ht="12.75">
      <c r="H286" s="112"/>
      <c r="I286" s="116"/>
    </row>
    <row r="287" spans="8:9" s="145" customFormat="1" ht="12.75">
      <c r="H287" s="112"/>
      <c r="I287" s="116"/>
    </row>
    <row r="288" spans="8:9" s="145" customFormat="1" ht="12.75">
      <c r="H288" s="112"/>
      <c r="I288" s="116"/>
    </row>
    <row r="289" spans="8:9" s="145" customFormat="1" ht="12.75">
      <c r="H289" s="112"/>
      <c r="I289" s="116"/>
    </row>
    <row r="290" spans="8:9" s="145" customFormat="1" ht="12.75">
      <c r="H290" s="112"/>
      <c r="I290" s="116"/>
    </row>
    <row r="291" spans="8:9" s="145" customFormat="1" ht="12.75">
      <c r="H291" s="112"/>
      <c r="I291" s="116"/>
    </row>
    <row r="292" spans="8:9" s="145" customFormat="1" ht="12.75">
      <c r="H292" s="112"/>
      <c r="I292" s="116"/>
    </row>
    <row r="293" spans="8:9" s="145" customFormat="1" ht="12.75">
      <c r="H293" s="112"/>
      <c r="I293" s="116"/>
    </row>
    <row r="294" spans="8:9" s="145" customFormat="1" ht="12.75">
      <c r="H294" s="112"/>
      <c r="I294" s="116"/>
    </row>
    <row r="295" spans="8:9" s="145" customFormat="1" ht="12.75">
      <c r="H295" s="112"/>
      <c r="I295" s="116"/>
    </row>
    <row r="296" spans="8:9" s="145" customFormat="1" ht="12.75">
      <c r="H296" s="112"/>
      <c r="I296" s="116"/>
    </row>
    <row r="297" spans="8:9" s="145" customFormat="1" ht="12.75">
      <c r="H297" s="112"/>
      <c r="I297" s="116"/>
    </row>
    <row r="298" spans="8:9" s="145" customFormat="1" ht="12.75">
      <c r="H298" s="112"/>
      <c r="I298" s="116"/>
    </row>
    <row r="299" spans="8:9" s="145" customFormat="1" ht="12.75">
      <c r="H299" s="112"/>
      <c r="I299" s="116"/>
    </row>
    <row r="300" spans="8:9" s="145" customFormat="1" ht="12.75">
      <c r="H300" s="112"/>
      <c r="I300" s="116"/>
    </row>
    <row r="301" spans="8:9" s="145" customFormat="1" ht="12.75">
      <c r="H301" s="112"/>
      <c r="I301" s="116"/>
    </row>
    <row r="302" spans="8:9" s="145" customFormat="1" ht="12.75">
      <c r="H302" s="112"/>
      <c r="I302" s="116"/>
    </row>
    <row r="303" spans="8:9" s="145" customFormat="1" ht="12.75">
      <c r="H303" s="112"/>
      <c r="I303" s="116"/>
    </row>
    <row r="304" spans="8:9" s="145" customFormat="1" ht="12.75">
      <c r="H304" s="112"/>
      <c r="I304" s="116"/>
    </row>
    <row r="305" spans="8:9" s="145" customFormat="1" ht="12.75">
      <c r="H305" s="112"/>
      <c r="I305" s="116"/>
    </row>
    <row r="306" spans="8:9" s="145" customFormat="1" ht="12.75">
      <c r="H306" s="112"/>
      <c r="I306" s="116"/>
    </row>
    <row r="307" spans="8:9" s="145" customFormat="1" ht="12.75">
      <c r="H307" s="112"/>
      <c r="I307" s="116"/>
    </row>
    <row r="308" spans="8:9" s="145" customFormat="1" ht="12.75">
      <c r="H308" s="112"/>
      <c r="I308" s="116"/>
    </row>
    <row r="309" spans="8:9" s="145" customFormat="1" ht="12.75">
      <c r="H309" s="112"/>
      <c r="I309" s="116"/>
    </row>
    <row r="310" spans="8:9" s="145" customFormat="1" ht="12.75">
      <c r="H310" s="112"/>
      <c r="I310" s="116"/>
    </row>
    <row r="311" spans="8:9" s="145" customFormat="1" ht="12.75">
      <c r="H311" s="112"/>
      <c r="I311" s="116"/>
    </row>
    <row r="312" spans="8:9" s="145" customFormat="1" ht="12.75">
      <c r="H312" s="112"/>
      <c r="I312" s="116"/>
    </row>
    <row r="313" spans="8:9" s="145" customFormat="1" ht="12.75">
      <c r="H313" s="112"/>
      <c r="I313" s="116"/>
    </row>
    <row r="314" spans="8:9" s="145" customFormat="1" ht="12.75">
      <c r="H314" s="112"/>
      <c r="I314" s="116"/>
    </row>
    <row r="315" spans="8:9" s="145" customFormat="1" ht="12.75">
      <c r="H315" s="112"/>
      <c r="I315" s="116"/>
    </row>
    <row r="316" spans="8:9" s="145" customFormat="1" ht="12.75">
      <c r="H316" s="112"/>
      <c r="I316" s="116"/>
    </row>
    <row r="317" spans="8:9" s="145" customFormat="1" ht="12.75">
      <c r="H317" s="112"/>
      <c r="I317" s="116"/>
    </row>
    <row r="318" spans="8:9" s="145" customFormat="1" ht="12.75">
      <c r="H318" s="112"/>
      <c r="I318" s="116"/>
    </row>
    <row r="319" spans="8:9" s="145" customFormat="1" ht="12.75">
      <c r="H319" s="112"/>
      <c r="I319" s="116"/>
    </row>
    <row r="320" spans="8:9" s="145" customFormat="1" ht="12.75">
      <c r="H320" s="112"/>
      <c r="I320" s="116"/>
    </row>
    <row r="321" spans="8:9" s="145" customFormat="1" ht="12.75">
      <c r="H321" s="112"/>
      <c r="I321" s="116"/>
    </row>
    <row r="322" spans="8:9" s="145" customFormat="1" ht="12.75">
      <c r="H322" s="112"/>
      <c r="I322" s="116"/>
    </row>
    <row r="323" spans="8:9" s="145" customFormat="1" ht="12.75">
      <c r="H323" s="112"/>
      <c r="I323" s="116"/>
    </row>
    <row r="324" spans="8:9" s="145" customFormat="1" ht="12.75">
      <c r="H324" s="112"/>
      <c r="I324" s="116"/>
    </row>
    <row r="325" spans="8:9" s="145" customFormat="1" ht="12.75">
      <c r="H325" s="112"/>
      <c r="I325" s="116"/>
    </row>
    <row r="326" spans="8:9" s="145" customFormat="1" ht="12.75">
      <c r="H326" s="112"/>
      <c r="I326" s="116"/>
    </row>
    <row r="327" spans="8:9" s="145" customFormat="1" ht="12.75">
      <c r="H327" s="112"/>
      <c r="I327" s="116"/>
    </row>
    <row r="328" spans="8:9" s="145" customFormat="1" ht="12.75">
      <c r="H328" s="112"/>
      <c r="I328" s="116"/>
    </row>
    <row r="329" spans="8:9" s="145" customFormat="1" ht="12.75">
      <c r="H329" s="112"/>
      <c r="I329" s="116"/>
    </row>
    <row r="330" spans="8:9" s="145" customFormat="1" ht="12.75">
      <c r="H330" s="112"/>
      <c r="I330" s="116"/>
    </row>
    <row r="331" spans="8:9" s="145" customFormat="1" ht="12.75">
      <c r="H331" s="112"/>
      <c r="I331" s="116"/>
    </row>
    <row r="332" spans="8:9" s="145" customFormat="1" ht="12.75">
      <c r="H332" s="112"/>
      <c r="I332" s="116"/>
    </row>
    <row r="333" spans="8:9" s="145" customFormat="1" ht="12.75">
      <c r="H333" s="112"/>
      <c r="I333" s="116"/>
    </row>
    <row r="334" spans="8:9" s="145" customFormat="1" ht="12.75">
      <c r="H334" s="112"/>
      <c r="I334" s="116"/>
    </row>
    <row r="335" spans="8:9" s="145" customFormat="1" ht="12.75">
      <c r="H335" s="112"/>
      <c r="I335" s="116"/>
    </row>
    <row r="336" spans="8:9" s="145" customFormat="1" ht="12.75">
      <c r="H336" s="112"/>
      <c r="I336" s="116"/>
    </row>
    <row r="337" spans="8:9" s="145" customFormat="1" ht="12.75">
      <c r="H337" s="112"/>
      <c r="I337" s="116"/>
    </row>
    <row r="338" spans="8:9" s="145" customFormat="1" ht="12.75">
      <c r="H338" s="112"/>
      <c r="I338" s="116"/>
    </row>
    <row r="339" spans="8:9" s="145" customFormat="1" ht="12.75">
      <c r="H339" s="112"/>
      <c r="I339" s="116"/>
    </row>
    <row r="340" spans="8:9" s="145" customFormat="1" ht="12.75">
      <c r="H340" s="112"/>
      <c r="I340" s="116"/>
    </row>
    <row r="341" spans="8:9" s="145" customFormat="1" ht="12.75">
      <c r="H341" s="112"/>
      <c r="I341" s="116"/>
    </row>
    <row r="342" spans="8:9" s="145" customFormat="1" ht="12.75">
      <c r="H342" s="112"/>
      <c r="I342" s="116"/>
    </row>
    <row r="343" spans="8:9" s="145" customFormat="1" ht="12.75">
      <c r="H343" s="112"/>
      <c r="I343" s="116"/>
    </row>
    <row r="344" spans="8:9" s="145" customFormat="1" ht="12.75">
      <c r="H344" s="112"/>
      <c r="I344" s="116"/>
    </row>
    <row r="345" spans="8:9" s="145" customFormat="1" ht="12.75">
      <c r="H345" s="112"/>
      <c r="I345" s="116"/>
    </row>
    <row r="346" spans="8:9" s="145" customFormat="1" ht="12.75">
      <c r="H346" s="112"/>
      <c r="I346" s="116"/>
    </row>
    <row r="347" spans="8:9" s="145" customFormat="1" ht="12.75">
      <c r="H347" s="112"/>
      <c r="I347" s="116"/>
    </row>
    <row r="348" spans="8:9" s="145" customFormat="1" ht="12.75">
      <c r="H348" s="112"/>
      <c r="I348" s="116"/>
    </row>
    <row r="349" spans="8:9" s="145" customFormat="1" ht="12.75">
      <c r="H349" s="112"/>
      <c r="I349" s="116"/>
    </row>
    <row r="350" spans="8:9" s="145" customFormat="1" ht="12.75">
      <c r="H350" s="112"/>
      <c r="I350" s="116"/>
    </row>
    <row r="351" spans="8:9" s="145" customFormat="1" ht="12.75">
      <c r="H351" s="112"/>
      <c r="I351" s="116"/>
    </row>
    <row r="352" spans="8:9" s="145" customFormat="1" ht="12.75">
      <c r="H352" s="112"/>
      <c r="I352" s="116"/>
    </row>
    <row r="353" spans="8:9" s="145" customFormat="1" ht="12.75">
      <c r="H353" s="112"/>
      <c r="I353" s="116"/>
    </row>
    <row r="354" spans="8:9" s="145" customFormat="1" ht="12.75">
      <c r="H354" s="112"/>
      <c r="I354" s="116"/>
    </row>
    <row r="355" spans="8:9" s="145" customFormat="1" ht="12.75">
      <c r="H355" s="112"/>
      <c r="I355" s="116"/>
    </row>
    <row r="356" spans="8:9" s="145" customFormat="1" ht="12.75">
      <c r="H356" s="112"/>
      <c r="I356" s="116"/>
    </row>
    <row r="357" spans="8:9" s="145" customFormat="1" ht="12.75">
      <c r="H357" s="112"/>
      <c r="I357" s="116"/>
    </row>
    <row r="358" spans="8:9" s="145" customFormat="1" ht="12.75">
      <c r="H358" s="112"/>
      <c r="I358" s="116"/>
    </row>
    <row r="359" spans="8:9" s="145" customFormat="1" ht="12.75">
      <c r="H359" s="112"/>
      <c r="I359" s="116"/>
    </row>
    <row r="360" spans="8:9" s="145" customFormat="1" ht="12.75">
      <c r="H360" s="112"/>
      <c r="I360" s="116"/>
    </row>
    <row r="361" spans="8:9" s="145" customFormat="1" ht="12.75">
      <c r="H361" s="112"/>
      <c r="I361" s="116"/>
    </row>
    <row r="362" spans="8:9" s="145" customFormat="1" ht="12.75">
      <c r="H362" s="112"/>
      <c r="I362" s="116"/>
    </row>
    <row r="363" spans="8:9" s="145" customFormat="1" ht="12.75">
      <c r="H363" s="112"/>
      <c r="I363" s="116"/>
    </row>
    <row r="364" spans="8:9" s="145" customFormat="1" ht="12.75">
      <c r="H364" s="112"/>
      <c r="I364" s="116"/>
    </row>
    <row r="365" spans="8:9" s="145" customFormat="1" ht="12.75">
      <c r="H365" s="112"/>
      <c r="I365" s="116"/>
    </row>
    <row r="366" spans="8:9" s="145" customFormat="1" ht="12.75">
      <c r="H366" s="112"/>
      <c r="I366" s="116"/>
    </row>
    <row r="367" spans="8:9" s="145" customFormat="1" ht="12.75">
      <c r="H367" s="112"/>
      <c r="I367" s="116"/>
    </row>
    <row r="368" spans="8:9" s="145" customFormat="1" ht="12.75">
      <c r="H368" s="112"/>
      <c r="I368" s="116"/>
    </row>
    <row r="369" spans="8:9" s="145" customFormat="1" ht="12.75">
      <c r="H369" s="112"/>
      <c r="I369" s="116"/>
    </row>
    <row r="370" spans="8:9" s="145" customFormat="1" ht="12.75">
      <c r="H370" s="112"/>
      <c r="I370" s="116"/>
    </row>
    <row r="371" spans="8:9" s="145" customFormat="1" ht="12.75">
      <c r="H371" s="112"/>
      <c r="I371" s="116"/>
    </row>
    <row r="372" spans="8:9" s="145" customFormat="1" ht="12.75">
      <c r="H372" s="112"/>
      <c r="I372" s="116"/>
    </row>
    <row r="373" spans="8:9" s="145" customFormat="1" ht="12.75">
      <c r="H373" s="112"/>
      <c r="I373" s="116"/>
    </row>
    <row r="374" spans="8:9" s="145" customFormat="1" ht="12.75">
      <c r="H374" s="112"/>
      <c r="I374" s="116"/>
    </row>
    <row r="375" spans="8:9" s="145" customFormat="1" ht="12.75">
      <c r="H375" s="112"/>
      <c r="I375" s="116"/>
    </row>
    <row r="376" spans="8:9" s="145" customFormat="1" ht="12.75">
      <c r="H376" s="112"/>
      <c r="I376" s="116"/>
    </row>
    <row r="377" spans="8:9" s="145" customFormat="1" ht="12.75">
      <c r="H377" s="112"/>
      <c r="I377" s="116"/>
    </row>
    <row r="378" spans="8:9" s="145" customFormat="1" ht="12.75">
      <c r="H378" s="112"/>
      <c r="I378" s="116"/>
    </row>
    <row r="379" spans="8:9" s="145" customFormat="1" ht="12.75">
      <c r="H379" s="112"/>
      <c r="I379" s="116"/>
    </row>
    <row r="380" spans="8:9" s="145" customFormat="1" ht="12.75">
      <c r="H380" s="112"/>
      <c r="I380" s="116"/>
    </row>
    <row r="381" spans="8:9" s="145" customFormat="1" ht="12.75">
      <c r="H381" s="112"/>
      <c r="I381" s="116"/>
    </row>
    <row r="382" spans="8:9" s="145" customFormat="1" ht="12.75">
      <c r="H382" s="112"/>
      <c r="I382" s="116"/>
    </row>
    <row r="383" spans="8:9" s="145" customFormat="1" ht="12.75">
      <c r="H383" s="112"/>
      <c r="I383" s="116"/>
    </row>
    <row r="384" spans="8:9" s="145" customFormat="1" ht="12.75">
      <c r="H384" s="112"/>
      <c r="I384" s="116"/>
    </row>
    <row r="385" spans="8:9" s="145" customFormat="1" ht="12.75">
      <c r="H385" s="112"/>
      <c r="I385" s="116"/>
    </row>
    <row r="386" spans="8:9" s="145" customFormat="1" ht="12.75">
      <c r="H386" s="112"/>
      <c r="I386" s="116"/>
    </row>
    <row r="387" spans="8:9" s="145" customFormat="1" ht="12.75">
      <c r="H387" s="112"/>
      <c r="I387" s="116"/>
    </row>
    <row r="388" spans="8:9" s="145" customFormat="1" ht="12.75">
      <c r="H388" s="112"/>
      <c r="I388" s="116"/>
    </row>
    <row r="389" spans="8:9" s="145" customFormat="1" ht="12.75">
      <c r="H389" s="112"/>
      <c r="I389" s="116"/>
    </row>
    <row r="390" spans="8:9" s="145" customFormat="1" ht="12.75">
      <c r="H390" s="112"/>
      <c r="I390" s="116"/>
    </row>
    <row r="391" spans="8:9" s="145" customFormat="1" ht="12.75">
      <c r="H391" s="112"/>
      <c r="I391" s="116"/>
    </row>
    <row r="392" spans="8:9" s="145" customFormat="1" ht="12.75">
      <c r="H392" s="112"/>
      <c r="I392" s="116"/>
    </row>
    <row r="393" spans="8:9" s="145" customFormat="1" ht="12.75">
      <c r="H393" s="112"/>
      <c r="I393" s="116"/>
    </row>
    <row r="394" spans="8:9" s="145" customFormat="1" ht="12.75">
      <c r="H394" s="112"/>
      <c r="I394" s="116"/>
    </row>
    <row r="395" spans="8:9" s="145" customFormat="1" ht="12.75">
      <c r="H395" s="112"/>
      <c r="I395" s="116"/>
    </row>
    <row r="396" spans="8:9" s="145" customFormat="1" ht="12.75">
      <c r="H396" s="112"/>
      <c r="I396" s="116"/>
    </row>
    <row r="397" spans="8:9" s="145" customFormat="1" ht="12.75">
      <c r="H397" s="112"/>
      <c r="I397" s="116"/>
    </row>
    <row r="398" spans="8:9" s="145" customFormat="1" ht="12.75">
      <c r="H398" s="112"/>
      <c r="I398" s="116"/>
    </row>
    <row r="399" spans="8:9" s="145" customFormat="1" ht="12.75">
      <c r="H399" s="112"/>
      <c r="I399" s="116"/>
    </row>
    <row r="400" spans="8:9" s="145" customFormat="1" ht="12.75">
      <c r="H400" s="112"/>
      <c r="I400" s="116"/>
    </row>
    <row r="401" spans="8:9" s="145" customFormat="1" ht="12.75">
      <c r="H401" s="112"/>
      <c r="I401" s="116"/>
    </row>
    <row r="402" spans="8:9" s="145" customFormat="1" ht="12.75">
      <c r="H402" s="112"/>
      <c r="I402" s="116"/>
    </row>
    <row r="403" spans="8:9" s="145" customFormat="1" ht="12.75">
      <c r="H403" s="112"/>
      <c r="I403" s="116"/>
    </row>
    <row r="404" spans="8:9" s="145" customFormat="1" ht="12.75">
      <c r="H404" s="112"/>
      <c r="I404" s="116"/>
    </row>
    <row r="405" spans="8:9" s="145" customFormat="1" ht="12.75">
      <c r="H405" s="112"/>
      <c r="I405" s="116"/>
    </row>
    <row r="406" spans="8:9" s="145" customFormat="1" ht="12.75">
      <c r="H406" s="112"/>
      <c r="I406" s="116"/>
    </row>
    <row r="407" spans="8:9" s="145" customFormat="1" ht="12.75">
      <c r="H407" s="112"/>
      <c r="I407" s="116"/>
    </row>
    <row r="408" spans="8:9" s="145" customFormat="1" ht="12.75">
      <c r="H408" s="112"/>
      <c r="I408" s="116"/>
    </row>
    <row r="409" spans="8:9" s="145" customFormat="1" ht="12.75">
      <c r="H409" s="112"/>
      <c r="I409" s="116"/>
    </row>
    <row r="410" spans="8:9" s="145" customFormat="1" ht="12.75">
      <c r="H410" s="112"/>
      <c r="I410" s="116"/>
    </row>
    <row r="411" spans="8:9" s="145" customFormat="1" ht="12.75">
      <c r="H411" s="112"/>
      <c r="I411" s="116"/>
    </row>
    <row r="412" spans="8:9" s="145" customFormat="1" ht="12.75">
      <c r="H412" s="112"/>
      <c r="I412" s="116"/>
    </row>
    <row r="413" spans="8:9" s="145" customFormat="1" ht="12.75">
      <c r="H413" s="112"/>
      <c r="I413" s="116"/>
    </row>
    <row r="414" spans="8:9" s="145" customFormat="1" ht="12.75">
      <c r="H414" s="112"/>
      <c r="I414" s="116"/>
    </row>
    <row r="415" spans="8:9" s="145" customFormat="1" ht="12.75">
      <c r="H415" s="112"/>
      <c r="I415" s="116"/>
    </row>
    <row r="416" spans="8:9" s="145" customFormat="1" ht="12.75">
      <c r="H416" s="112"/>
      <c r="I416" s="116"/>
    </row>
    <row r="417" spans="8:9" s="145" customFormat="1" ht="12.75">
      <c r="H417" s="112"/>
      <c r="I417" s="116"/>
    </row>
    <row r="418" spans="8:9" s="145" customFormat="1" ht="12.75">
      <c r="H418" s="112"/>
      <c r="I418" s="116"/>
    </row>
    <row r="419" spans="8:9" s="145" customFormat="1" ht="12.75">
      <c r="H419" s="112"/>
      <c r="I419" s="116"/>
    </row>
    <row r="420" spans="8:9" s="145" customFormat="1" ht="12.75">
      <c r="H420" s="112"/>
      <c r="I420" s="116"/>
    </row>
    <row r="421" spans="8:9" s="145" customFormat="1" ht="12.75">
      <c r="H421" s="112"/>
      <c r="I421" s="116"/>
    </row>
    <row r="422" spans="8:9" s="145" customFormat="1" ht="12.75">
      <c r="H422" s="112"/>
      <c r="I422" s="116"/>
    </row>
    <row r="423" spans="8:9" s="145" customFormat="1" ht="12.75">
      <c r="H423" s="112"/>
      <c r="I423" s="116"/>
    </row>
    <row r="424" spans="8:9" s="145" customFormat="1" ht="12.75">
      <c r="H424" s="112"/>
      <c r="I424" s="116"/>
    </row>
    <row r="425" spans="8:9" s="145" customFormat="1" ht="12.75">
      <c r="H425" s="112"/>
      <c r="I425" s="116"/>
    </row>
    <row r="426" spans="8:9" s="145" customFormat="1" ht="12.75">
      <c r="H426" s="112"/>
      <c r="I426" s="116"/>
    </row>
    <row r="427" spans="8:9" s="145" customFormat="1" ht="12.75">
      <c r="H427" s="112"/>
      <c r="I427" s="116"/>
    </row>
    <row r="428" spans="8:9" s="145" customFormat="1" ht="12.75">
      <c r="H428" s="112"/>
      <c r="I428" s="116"/>
    </row>
    <row r="429" spans="8:9" s="145" customFormat="1" ht="12.75">
      <c r="H429" s="112"/>
      <c r="I429" s="116"/>
    </row>
    <row r="430" spans="8:9" s="145" customFormat="1" ht="12.75">
      <c r="H430" s="112"/>
      <c r="I430" s="116"/>
    </row>
    <row r="431" spans="8:9" s="145" customFormat="1" ht="12.75">
      <c r="H431" s="112"/>
      <c r="I431" s="116"/>
    </row>
    <row r="432" spans="8:9" s="145" customFormat="1" ht="12.75">
      <c r="H432" s="112"/>
      <c r="I432" s="116"/>
    </row>
    <row r="433" spans="8:9" s="145" customFormat="1" ht="12.75">
      <c r="H433" s="112"/>
      <c r="I433" s="116"/>
    </row>
    <row r="434" spans="8:9" s="145" customFormat="1" ht="12.75">
      <c r="H434" s="112"/>
      <c r="I434" s="116"/>
    </row>
    <row r="435" spans="8:9" s="145" customFormat="1" ht="12.75">
      <c r="H435" s="112"/>
      <c r="I435" s="116"/>
    </row>
    <row r="436" spans="8:9" s="145" customFormat="1" ht="12.75">
      <c r="H436" s="112"/>
      <c r="I436" s="116"/>
    </row>
    <row r="437" spans="8:9" s="145" customFormat="1" ht="12.75">
      <c r="H437" s="112"/>
      <c r="I437" s="116"/>
    </row>
    <row r="438" spans="8:9" s="145" customFormat="1" ht="12.75">
      <c r="H438" s="112"/>
      <c r="I438" s="116"/>
    </row>
    <row r="439" spans="8:9" s="145" customFormat="1" ht="12.75">
      <c r="H439" s="112"/>
      <c r="I439" s="116"/>
    </row>
    <row r="440" spans="8:9" s="145" customFormat="1" ht="12.75">
      <c r="H440" s="112"/>
      <c r="I440" s="116"/>
    </row>
    <row r="441" spans="8:9" s="145" customFormat="1" ht="12.75">
      <c r="H441" s="112"/>
      <c r="I441" s="116"/>
    </row>
    <row r="442" spans="8:9" s="145" customFormat="1" ht="12.75">
      <c r="H442" s="112"/>
      <c r="I442" s="116"/>
    </row>
    <row r="443" spans="8:9" s="145" customFormat="1" ht="12.75">
      <c r="H443" s="112"/>
      <c r="I443" s="116"/>
    </row>
    <row r="444" spans="8:9" s="145" customFormat="1" ht="12.75">
      <c r="H444" s="112"/>
      <c r="I444" s="116"/>
    </row>
    <row r="445" spans="8:9" s="145" customFormat="1" ht="12.75">
      <c r="H445" s="112"/>
      <c r="I445" s="116"/>
    </row>
    <row r="446" spans="8:9" s="145" customFormat="1" ht="12.75">
      <c r="H446" s="112"/>
      <c r="I446" s="116"/>
    </row>
    <row r="447" spans="8:9" s="145" customFormat="1" ht="12.75">
      <c r="H447" s="112"/>
      <c r="I447" s="116"/>
    </row>
    <row r="448" spans="8:9" s="145" customFormat="1" ht="12.75">
      <c r="H448" s="112"/>
      <c r="I448" s="116"/>
    </row>
    <row r="449" spans="8:9" s="145" customFormat="1" ht="12.75">
      <c r="H449" s="112"/>
      <c r="I449" s="116"/>
    </row>
    <row r="450" spans="8:9" s="145" customFormat="1" ht="12.75">
      <c r="H450" s="112"/>
      <c r="I450" s="116"/>
    </row>
    <row r="451" spans="8:9" s="145" customFormat="1" ht="12.75">
      <c r="H451" s="112"/>
      <c r="I451" s="116"/>
    </row>
    <row r="452" spans="8:9" s="145" customFormat="1" ht="12.75">
      <c r="H452" s="112"/>
      <c r="I452" s="116"/>
    </row>
    <row r="453" spans="8:9" s="145" customFormat="1" ht="12.75">
      <c r="H453" s="112"/>
      <c r="I453" s="116"/>
    </row>
    <row r="454" spans="8:9" s="145" customFormat="1" ht="12.75">
      <c r="H454" s="112"/>
      <c r="I454" s="116"/>
    </row>
    <row r="455" spans="8:9" s="145" customFormat="1" ht="12.75">
      <c r="H455" s="112"/>
      <c r="I455" s="116"/>
    </row>
    <row r="456" spans="8:9" s="145" customFormat="1" ht="12.75">
      <c r="H456" s="112"/>
      <c r="I456" s="116"/>
    </row>
    <row r="457" spans="8:9" s="145" customFormat="1" ht="12.75">
      <c r="H457" s="112"/>
      <c r="I457" s="116"/>
    </row>
    <row r="458" spans="8:9" s="145" customFormat="1" ht="12.75">
      <c r="H458" s="112"/>
      <c r="I458" s="116"/>
    </row>
    <row r="459" spans="8:9" s="145" customFormat="1" ht="12.75">
      <c r="H459" s="112"/>
      <c r="I459" s="116"/>
    </row>
    <row r="460" spans="8:9" s="145" customFormat="1" ht="12.75">
      <c r="H460" s="112"/>
      <c r="I460" s="116"/>
    </row>
    <row r="461" spans="8:9" s="145" customFormat="1" ht="12.75">
      <c r="H461" s="112"/>
      <c r="I461" s="116"/>
    </row>
    <row r="462" spans="8:9" s="145" customFormat="1" ht="12.75">
      <c r="H462" s="112"/>
      <c r="I462" s="116"/>
    </row>
    <row r="463" spans="8:9" s="145" customFormat="1" ht="12.75">
      <c r="H463" s="112"/>
      <c r="I463" s="116"/>
    </row>
    <row r="464" spans="8:9" s="145" customFormat="1" ht="12.75">
      <c r="H464" s="112"/>
      <c r="I464" s="116"/>
    </row>
    <row r="465" spans="8:9" s="145" customFormat="1" ht="12.75">
      <c r="H465" s="112"/>
      <c r="I465" s="116"/>
    </row>
    <row r="466" spans="8:9" s="145" customFormat="1" ht="12.75">
      <c r="H466" s="112"/>
      <c r="I466" s="116"/>
    </row>
    <row r="467" spans="8:9" s="145" customFormat="1" ht="12.75">
      <c r="H467" s="112"/>
      <c r="I467" s="116"/>
    </row>
    <row r="468" spans="8:9" s="145" customFormat="1" ht="12.75">
      <c r="H468" s="112"/>
      <c r="I468" s="116"/>
    </row>
    <row r="469" spans="8:9" s="145" customFormat="1" ht="12.75">
      <c r="H469" s="112"/>
      <c r="I469" s="116"/>
    </row>
    <row r="470" spans="8:9" s="145" customFormat="1" ht="12.75">
      <c r="H470" s="112"/>
      <c r="I470" s="116"/>
    </row>
    <row r="471" spans="8:9" s="145" customFormat="1" ht="12.75">
      <c r="H471" s="112"/>
      <c r="I471" s="116"/>
    </row>
    <row r="472" spans="8:9" s="145" customFormat="1" ht="12.75">
      <c r="H472" s="112"/>
      <c r="I472" s="116"/>
    </row>
    <row r="473" spans="8:9" s="145" customFormat="1" ht="12.75">
      <c r="H473" s="112"/>
      <c r="I473" s="116"/>
    </row>
    <row r="474" spans="8:9" s="145" customFormat="1" ht="12.75">
      <c r="H474" s="112"/>
      <c r="I474" s="116"/>
    </row>
    <row r="475" spans="8:9" s="145" customFormat="1" ht="12.75">
      <c r="H475" s="112"/>
      <c r="I475" s="116"/>
    </row>
    <row r="476" spans="8:9" s="145" customFormat="1" ht="12.75">
      <c r="H476" s="112"/>
      <c r="I476" s="116"/>
    </row>
    <row r="477" spans="8:9" s="145" customFormat="1" ht="12.75">
      <c r="H477" s="112"/>
      <c r="I477" s="116"/>
    </row>
    <row r="478" spans="8:9" s="145" customFormat="1" ht="12.75">
      <c r="H478" s="112"/>
      <c r="I478" s="116"/>
    </row>
    <row r="479" spans="8:9" s="145" customFormat="1" ht="12.75">
      <c r="H479" s="112"/>
      <c r="I479" s="116"/>
    </row>
    <row r="480" spans="8:9" s="145" customFormat="1" ht="12.75">
      <c r="H480" s="112"/>
      <c r="I480" s="116"/>
    </row>
    <row r="481" spans="8:9" s="145" customFormat="1" ht="12.75">
      <c r="H481" s="112"/>
      <c r="I481" s="116"/>
    </row>
    <row r="482" spans="8:9" s="145" customFormat="1" ht="12.75">
      <c r="H482" s="112"/>
      <c r="I482" s="116"/>
    </row>
    <row r="483" spans="8:9" s="145" customFormat="1" ht="12.75">
      <c r="H483" s="112"/>
      <c r="I483" s="116"/>
    </row>
    <row r="484" spans="8:9" s="145" customFormat="1" ht="12.75">
      <c r="H484" s="112"/>
      <c r="I484" s="116"/>
    </row>
    <row r="485" spans="8:9" s="145" customFormat="1" ht="12.75">
      <c r="H485" s="112"/>
      <c r="I485" s="116"/>
    </row>
    <row r="486" spans="8:9" s="145" customFormat="1" ht="12.75">
      <c r="H486" s="112"/>
      <c r="I486" s="116"/>
    </row>
    <row r="487" spans="8:9" s="145" customFormat="1" ht="12.75">
      <c r="H487" s="112"/>
      <c r="I487" s="116"/>
    </row>
    <row r="488" spans="8:9" s="145" customFormat="1" ht="12.75">
      <c r="H488" s="112"/>
      <c r="I488" s="116"/>
    </row>
    <row r="489" spans="8:9" s="145" customFormat="1" ht="12.75">
      <c r="H489" s="112"/>
      <c r="I489" s="116"/>
    </row>
    <row r="490" spans="8:9" s="145" customFormat="1" ht="12.75">
      <c r="H490" s="112"/>
      <c r="I490" s="116"/>
    </row>
    <row r="491" spans="8:9" s="145" customFormat="1" ht="12.75">
      <c r="H491" s="112"/>
      <c r="I491" s="116"/>
    </row>
    <row r="492" spans="8:9" s="145" customFormat="1" ht="12.75">
      <c r="H492" s="112"/>
      <c r="I492" s="116"/>
    </row>
    <row r="493" spans="8:9" s="145" customFormat="1" ht="12.75">
      <c r="H493" s="112"/>
      <c r="I493" s="116"/>
    </row>
    <row r="494" spans="8:9" s="145" customFormat="1" ht="12.75">
      <c r="H494" s="112"/>
      <c r="I494" s="116"/>
    </row>
    <row r="495" spans="8:9" s="145" customFormat="1" ht="12.75">
      <c r="H495" s="112"/>
      <c r="I495" s="116"/>
    </row>
    <row r="496" spans="8:9" s="145" customFormat="1" ht="12.75">
      <c r="H496" s="112"/>
      <c r="I496" s="116"/>
    </row>
    <row r="497" spans="8:9" s="145" customFormat="1" ht="12.75">
      <c r="H497" s="112"/>
      <c r="I497" s="116"/>
    </row>
    <row r="498" spans="8:9" s="145" customFormat="1" ht="12.75">
      <c r="H498" s="112"/>
      <c r="I498" s="116"/>
    </row>
    <row r="499" spans="8:9" s="145" customFormat="1" ht="12.75">
      <c r="H499" s="112"/>
      <c r="I499" s="116"/>
    </row>
    <row r="500" spans="8:9" s="145" customFormat="1" ht="12.75">
      <c r="H500" s="112"/>
      <c r="I500" s="116"/>
    </row>
    <row r="501" spans="8:9" s="145" customFormat="1" ht="12.75">
      <c r="H501" s="112"/>
      <c r="I501" s="116"/>
    </row>
    <row r="502" spans="8:9" s="145" customFormat="1" ht="12.75">
      <c r="H502" s="112"/>
      <c r="I502" s="116"/>
    </row>
    <row r="503" spans="8:9" s="145" customFormat="1" ht="12.75">
      <c r="H503" s="112"/>
      <c r="I503" s="116"/>
    </row>
    <row r="504" spans="8:9" s="145" customFormat="1" ht="12.75">
      <c r="H504" s="112"/>
      <c r="I504" s="116"/>
    </row>
    <row r="505" spans="8:9" s="145" customFormat="1" ht="12.75">
      <c r="H505" s="112"/>
      <c r="I505" s="116"/>
    </row>
    <row r="506" spans="8:9" s="145" customFormat="1" ht="12.75">
      <c r="H506" s="112"/>
      <c r="I506" s="116"/>
    </row>
    <row r="507" spans="8:9" s="145" customFormat="1" ht="12.75">
      <c r="H507" s="112"/>
      <c r="I507" s="116"/>
    </row>
    <row r="508" spans="8:9" s="145" customFormat="1" ht="12.75">
      <c r="H508" s="112"/>
      <c r="I508" s="116"/>
    </row>
    <row r="509" spans="8:9" s="145" customFormat="1" ht="12.75">
      <c r="H509" s="112"/>
      <c r="I509" s="116"/>
    </row>
    <row r="510" spans="8:9" s="145" customFormat="1" ht="12.75">
      <c r="H510" s="112"/>
      <c r="I510" s="116"/>
    </row>
    <row r="511" spans="8:9" s="145" customFormat="1" ht="12.75">
      <c r="H511" s="112"/>
      <c r="I511" s="116"/>
    </row>
    <row r="512" spans="8:9" s="145" customFormat="1" ht="12.75">
      <c r="H512" s="112"/>
      <c r="I512" s="116"/>
    </row>
    <row r="513" spans="8:9" s="145" customFormat="1" ht="12.75">
      <c r="H513" s="112"/>
      <c r="I513" s="116"/>
    </row>
    <row r="514" spans="8:9" s="145" customFormat="1" ht="12.75">
      <c r="H514" s="112"/>
      <c r="I514" s="116"/>
    </row>
    <row r="515" spans="8:9" s="145" customFormat="1" ht="12.75">
      <c r="H515" s="112"/>
      <c r="I515" s="116"/>
    </row>
    <row r="516" spans="8:9" s="145" customFormat="1" ht="12.75">
      <c r="H516" s="112"/>
      <c r="I516" s="116"/>
    </row>
    <row r="517" spans="8:9" s="145" customFormat="1" ht="12.75">
      <c r="H517" s="112"/>
      <c r="I517" s="116"/>
    </row>
    <row r="518" spans="8:9" s="145" customFormat="1" ht="12.75">
      <c r="H518" s="112"/>
      <c r="I518" s="116"/>
    </row>
    <row r="519" spans="8:9" s="145" customFormat="1" ht="12.75">
      <c r="H519" s="112"/>
      <c r="I519" s="116"/>
    </row>
    <row r="520" spans="8:9" s="145" customFormat="1" ht="12.75">
      <c r="H520" s="112"/>
      <c r="I520" s="116"/>
    </row>
    <row r="521" spans="8:9" s="145" customFormat="1" ht="12.75">
      <c r="H521" s="112"/>
      <c r="I521" s="116"/>
    </row>
    <row r="522" spans="8:9" s="145" customFormat="1" ht="12.75">
      <c r="H522" s="112"/>
      <c r="I522" s="116"/>
    </row>
    <row r="523" spans="8:9" s="145" customFormat="1" ht="12.75">
      <c r="H523" s="112"/>
      <c r="I523" s="116"/>
    </row>
    <row r="524" spans="8:9" s="145" customFormat="1" ht="12.75">
      <c r="H524" s="112"/>
      <c r="I524" s="116"/>
    </row>
    <row r="525" spans="8:9" s="145" customFormat="1" ht="12.75">
      <c r="H525" s="112"/>
      <c r="I525" s="116"/>
    </row>
    <row r="526" spans="8:9" s="145" customFormat="1" ht="12.75">
      <c r="H526" s="112"/>
      <c r="I526" s="116"/>
    </row>
    <row r="527" spans="8:9" s="145" customFormat="1" ht="12.75">
      <c r="H527" s="112"/>
      <c r="I527" s="116"/>
    </row>
    <row r="528" spans="8:9" s="145" customFormat="1" ht="12.75">
      <c r="H528" s="112"/>
      <c r="I528" s="116"/>
    </row>
    <row r="529" spans="8:9" s="145" customFormat="1" ht="12.75">
      <c r="H529" s="112"/>
      <c r="I529" s="116"/>
    </row>
    <row r="530" spans="8:9" s="145" customFormat="1" ht="12.75">
      <c r="H530" s="112"/>
      <c r="I530" s="116"/>
    </row>
    <row r="531" spans="8:9" s="145" customFormat="1" ht="12.75">
      <c r="H531" s="112"/>
      <c r="I531" s="116"/>
    </row>
    <row r="532" spans="8:9" s="145" customFormat="1" ht="12.75">
      <c r="H532" s="112"/>
      <c r="I532" s="116"/>
    </row>
    <row r="533" spans="8:9" s="145" customFormat="1" ht="12.75">
      <c r="H533" s="112"/>
      <c r="I533" s="116"/>
    </row>
    <row r="534" spans="8:9" s="145" customFormat="1" ht="12.75">
      <c r="H534" s="112"/>
      <c r="I534" s="116"/>
    </row>
    <row r="535" spans="8:9" s="145" customFormat="1" ht="12.75">
      <c r="H535" s="112"/>
      <c r="I535" s="116"/>
    </row>
    <row r="536" spans="8:9" s="145" customFormat="1" ht="12.75">
      <c r="H536" s="112"/>
      <c r="I536" s="116"/>
    </row>
    <row r="537" spans="8:9" s="145" customFormat="1" ht="12.75">
      <c r="H537" s="112"/>
      <c r="I537" s="116"/>
    </row>
    <row r="538" spans="8:9" s="145" customFormat="1" ht="12.75">
      <c r="H538" s="112"/>
      <c r="I538" s="116"/>
    </row>
    <row r="539" spans="8:9" s="145" customFormat="1" ht="12.75">
      <c r="H539" s="112"/>
      <c r="I539" s="116"/>
    </row>
    <row r="540" spans="8:9" s="145" customFormat="1" ht="12.75">
      <c r="H540" s="112"/>
      <c r="I540" s="116"/>
    </row>
    <row r="541" spans="8:9" s="145" customFormat="1" ht="12.75">
      <c r="H541" s="112"/>
      <c r="I541" s="116"/>
    </row>
    <row r="542" spans="8:9" s="145" customFormat="1" ht="12.75">
      <c r="H542" s="112"/>
      <c r="I542" s="116"/>
    </row>
    <row r="543" spans="8:9" s="145" customFormat="1" ht="12.75">
      <c r="H543" s="112"/>
      <c r="I543" s="116"/>
    </row>
    <row r="544" spans="8:9" s="145" customFormat="1" ht="12.75">
      <c r="H544" s="112"/>
      <c r="I544" s="116"/>
    </row>
    <row r="545" spans="8:9" s="145" customFormat="1" ht="12.75">
      <c r="H545" s="112"/>
      <c r="I545" s="116"/>
    </row>
    <row r="546" spans="8:9" s="145" customFormat="1" ht="12.75">
      <c r="H546" s="112"/>
      <c r="I546" s="116"/>
    </row>
    <row r="547" spans="8:9" s="145" customFormat="1" ht="12.75">
      <c r="H547" s="112"/>
      <c r="I547" s="116"/>
    </row>
    <row r="548" spans="8:9" s="145" customFormat="1" ht="12.75">
      <c r="H548" s="112"/>
      <c r="I548" s="116"/>
    </row>
    <row r="549" spans="8:9" s="145" customFormat="1" ht="12.75">
      <c r="H549" s="112"/>
      <c r="I549" s="116"/>
    </row>
    <row r="550" spans="8:9" s="145" customFormat="1" ht="12.75">
      <c r="H550" s="112"/>
      <c r="I550" s="116"/>
    </row>
    <row r="551" spans="8:9" s="145" customFormat="1" ht="12.75">
      <c r="H551" s="112"/>
      <c r="I551" s="116"/>
    </row>
    <row r="552" spans="8:9" s="145" customFormat="1" ht="12.75">
      <c r="H552" s="112"/>
      <c r="I552" s="116"/>
    </row>
    <row r="553" spans="8:9" s="145" customFormat="1" ht="12.75">
      <c r="H553" s="112"/>
      <c r="I553" s="116"/>
    </row>
    <row r="554" spans="8:9" s="145" customFormat="1" ht="12.75">
      <c r="H554" s="112"/>
      <c r="I554" s="116"/>
    </row>
    <row r="555" spans="8:9" s="145" customFormat="1" ht="12.75">
      <c r="H555" s="112"/>
      <c r="I555" s="116"/>
    </row>
    <row r="556" spans="8:9" s="145" customFormat="1" ht="12.75">
      <c r="H556" s="112"/>
      <c r="I556" s="116"/>
    </row>
    <row r="557" spans="8:9" s="145" customFormat="1" ht="12.75">
      <c r="H557" s="112"/>
      <c r="I557" s="116"/>
    </row>
    <row r="558" spans="8:9" s="145" customFormat="1" ht="12.75">
      <c r="H558" s="112"/>
      <c r="I558" s="116"/>
    </row>
    <row r="559" spans="8:9" s="145" customFormat="1" ht="12.75">
      <c r="H559" s="112"/>
      <c r="I559" s="116"/>
    </row>
    <row r="560" spans="8:9" s="145" customFormat="1" ht="12.75">
      <c r="H560" s="112"/>
      <c r="I560" s="116"/>
    </row>
    <row r="561" spans="8:9" s="145" customFormat="1" ht="12.75">
      <c r="H561" s="112"/>
      <c r="I561" s="116"/>
    </row>
    <row r="562" spans="8:9" s="145" customFormat="1" ht="12.75">
      <c r="H562" s="112"/>
      <c r="I562" s="116"/>
    </row>
    <row r="563" spans="8:9" s="145" customFormat="1" ht="12.75">
      <c r="H563" s="112"/>
      <c r="I563" s="116"/>
    </row>
    <row r="564" spans="8:9" s="145" customFormat="1" ht="12.75">
      <c r="H564" s="112"/>
      <c r="I564" s="116"/>
    </row>
    <row r="565" spans="8:9" s="145" customFormat="1" ht="12.75">
      <c r="H565" s="112"/>
      <c r="I565" s="116"/>
    </row>
    <row r="566" spans="8:9" s="145" customFormat="1" ht="12.75">
      <c r="H566" s="112"/>
      <c r="I566" s="116"/>
    </row>
    <row r="567" spans="8:9" s="145" customFormat="1" ht="12.75">
      <c r="H567" s="112"/>
      <c r="I567" s="116"/>
    </row>
    <row r="568" spans="8:9" s="145" customFormat="1" ht="12.75">
      <c r="H568" s="112"/>
      <c r="I568" s="116"/>
    </row>
    <row r="569" spans="8:9" s="145" customFormat="1" ht="12.75">
      <c r="H569" s="112"/>
      <c r="I569" s="116"/>
    </row>
    <row r="570" spans="8:9" s="145" customFormat="1" ht="12.75">
      <c r="H570" s="112"/>
      <c r="I570" s="116"/>
    </row>
    <row r="571" spans="8:9" s="145" customFormat="1" ht="12.75">
      <c r="H571" s="112"/>
      <c r="I571" s="116"/>
    </row>
    <row r="572" spans="8:9" s="145" customFormat="1" ht="12.75">
      <c r="H572" s="112"/>
      <c r="I572" s="116"/>
    </row>
    <row r="573" spans="8:9" s="145" customFormat="1" ht="12.75">
      <c r="H573" s="112"/>
      <c r="I573" s="116"/>
    </row>
    <row r="574" spans="8:9" s="145" customFormat="1" ht="12.75">
      <c r="H574" s="112"/>
      <c r="I574" s="116"/>
    </row>
    <row r="575" spans="8:9" s="145" customFormat="1" ht="12.75">
      <c r="H575" s="112"/>
      <c r="I575" s="116"/>
    </row>
    <row r="576" spans="8:9" s="145" customFormat="1" ht="12.75">
      <c r="H576" s="112"/>
      <c r="I576" s="116"/>
    </row>
    <row r="577" spans="8:9" s="145" customFormat="1" ht="12.75">
      <c r="H577" s="112"/>
      <c r="I577" s="116"/>
    </row>
    <row r="578" spans="8:9" s="145" customFormat="1" ht="12.75">
      <c r="H578" s="112"/>
      <c r="I578" s="116"/>
    </row>
    <row r="579" spans="8:9" s="145" customFormat="1" ht="12.75">
      <c r="H579" s="112"/>
      <c r="I579" s="116"/>
    </row>
    <row r="580" spans="8:9" s="145" customFormat="1" ht="12.75">
      <c r="H580" s="112"/>
      <c r="I580" s="116"/>
    </row>
    <row r="581" spans="8:9" s="145" customFormat="1" ht="12.75">
      <c r="H581" s="112"/>
      <c r="I581" s="116"/>
    </row>
    <row r="582" spans="8:9" s="145" customFormat="1" ht="12.75">
      <c r="H582" s="112"/>
      <c r="I582" s="116"/>
    </row>
    <row r="583" spans="8:9" s="145" customFormat="1" ht="12.75">
      <c r="H583" s="112"/>
      <c r="I583" s="116"/>
    </row>
    <row r="584" spans="8:9" s="145" customFormat="1" ht="12.75">
      <c r="H584" s="112"/>
      <c r="I584" s="116"/>
    </row>
    <row r="585" spans="8:9" s="145" customFormat="1" ht="12.75">
      <c r="H585" s="112"/>
      <c r="I585" s="116"/>
    </row>
    <row r="586" spans="8:9" s="145" customFormat="1" ht="12.75">
      <c r="H586" s="112"/>
      <c r="I586" s="116"/>
    </row>
    <row r="587" spans="8:9" s="145" customFormat="1" ht="12.75">
      <c r="H587" s="112"/>
      <c r="I587" s="116"/>
    </row>
    <row r="588" spans="8:9" s="145" customFormat="1" ht="12.75">
      <c r="H588" s="112"/>
      <c r="I588" s="116"/>
    </row>
    <row r="589" spans="8:9" s="145" customFormat="1" ht="12.75">
      <c r="H589" s="112"/>
      <c r="I589" s="116"/>
    </row>
    <row r="590" spans="8:9" s="145" customFormat="1" ht="12.75">
      <c r="H590" s="112"/>
      <c r="I590" s="116"/>
    </row>
    <row r="591" spans="8:9" s="145" customFormat="1" ht="12.75">
      <c r="H591" s="112"/>
      <c r="I591" s="116"/>
    </row>
    <row r="592" spans="8:9" s="145" customFormat="1" ht="12.75">
      <c r="H592" s="112"/>
      <c r="I592" s="116"/>
    </row>
    <row r="593" spans="8:9" s="145" customFormat="1" ht="12.75">
      <c r="H593" s="112"/>
      <c r="I593" s="116"/>
    </row>
    <row r="594" spans="8:9" s="145" customFormat="1" ht="12.75">
      <c r="H594" s="112"/>
      <c r="I594" s="116"/>
    </row>
    <row r="595" spans="8:9" s="145" customFormat="1" ht="12.75">
      <c r="H595" s="112"/>
      <c r="I595" s="116"/>
    </row>
    <row r="596" spans="8:9" s="145" customFormat="1" ht="12.75">
      <c r="H596" s="112"/>
      <c r="I596" s="116"/>
    </row>
    <row r="597" spans="8:9" s="145" customFormat="1" ht="12.75">
      <c r="H597" s="112"/>
      <c r="I597" s="116"/>
    </row>
    <row r="598" spans="8:9" s="145" customFormat="1" ht="12.75">
      <c r="H598" s="112"/>
      <c r="I598" s="116"/>
    </row>
    <row r="599" spans="8:9" s="145" customFormat="1" ht="12.75">
      <c r="H599" s="112"/>
      <c r="I599" s="116"/>
    </row>
    <row r="600" spans="8:9" s="145" customFormat="1" ht="12.75">
      <c r="H600" s="112"/>
      <c r="I600" s="116"/>
    </row>
    <row r="601" spans="8:9" s="145" customFormat="1" ht="12.75">
      <c r="H601" s="112"/>
      <c r="I601" s="116"/>
    </row>
    <row r="602" spans="8:9" s="145" customFormat="1" ht="12.75">
      <c r="H602" s="112"/>
      <c r="I602" s="116"/>
    </row>
    <row r="603" spans="8:9" s="145" customFormat="1" ht="12.75">
      <c r="H603" s="112"/>
      <c r="I603" s="116"/>
    </row>
    <row r="604" spans="8:9" s="145" customFormat="1" ht="12.75">
      <c r="H604" s="112"/>
      <c r="I604" s="116"/>
    </row>
    <row r="605" spans="8:9" s="145" customFormat="1" ht="12.75">
      <c r="H605" s="112"/>
      <c r="I605" s="116"/>
    </row>
    <row r="606" spans="8:9" s="145" customFormat="1" ht="12.75">
      <c r="H606" s="112"/>
      <c r="I606" s="116"/>
    </row>
    <row r="607" spans="8:9" s="145" customFormat="1" ht="12.75">
      <c r="H607" s="112"/>
      <c r="I607" s="116"/>
    </row>
    <row r="608" spans="8:9" s="145" customFormat="1" ht="12.75">
      <c r="H608" s="112"/>
      <c r="I608" s="116"/>
    </row>
    <row r="609" spans="8:9" s="145" customFormat="1" ht="12.75">
      <c r="H609" s="112"/>
      <c r="I609" s="116"/>
    </row>
    <row r="610" spans="8:9" s="145" customFormat="1" ht="12.75">
      <c r="H610" s="112"/>
      <c r="I610" s="116"/>
    </row>
    <row r="611" spans="8:9" s="145" customFormat="1" ht="12.75">
      <c r="H611" s="112"/>
      <c r="I611" s="116"/>
    </row>
    <row r="612" spans="8:9" s="145" customFormat="1" ht="12.75">
      <c r="H612" s="112"/>
      <c r="I612" s="116"/>
    </row>
    <row r="613" spans="8:9" s="145" customFormat="1" ht="12.75">
      <c r="H613" s="112"/>
      <c r="I613" s="116"/>
    </row>
    <row r="614" spans="8:9" s="145" customFormat="1" ht="12.75">
      <c r="H614" s="112"/>
      <c r="I614" s="116"/>
    </row>
    <row r="615" spans="8:9" s="145" customFormat="1" ht="12.75">
      <c r="H615" s="112"/>
      <c r="I615" s="116"/>
    </row>
    <row r="616" spans="8:9" s="145" customFormat="1" ht="12.75">
      <c r="H616" s="112"/>
      <c r="I616" s="116"/>
    </row>
    <row r="617" spans="8:9" s="145" customFormat="1" ht="12.75">
      <c r="H617" s="112"/>
      <c r="I617" s="116"/>
    </row>
    <row r="618" spans="8:9" s="145" customFormat="1" ht="12.75">
      <c r="H618" s="112"/>
      <c r="I618" s="116"/>
    </row>
    <row r="619" spans="8:9" s="145" customFormat="1" ht="12.75">
      <c r="H619" s="112"/>
      <c r="I619" s="116"/>
    </row>
    <row r="620" spans="8:9" s="145" customFormat="1" ht="12.75">
      <c r="H620" s="112"/>
      <c r="I620" s="116"/>
    </row>
    <row r="621" spans="8:9" s="145" customFormat="1" ht="12.75">
      <c r="H621" s="112"/>
      <c r="I621" s="116"/>
    </row>
    <row r="622" spans="8:9" s="145" customFormat="1" ht="12.75">
      <c r="H622" s="112"/>
      <c r="I622" s="116"/>
    </row>
    <row r="623" spans="8:9" s="145" customFormat="1" ht="12.75">
      <c r="H623" s="112"/>
      <c r="I623" s="116"/>
    </row>
    <row r="624" spans="8:9" s="145" customFormat="1" ht="12.75">
      <c r="H624" s="112"/>
      <c r="I624" s="116"/>
    </row>
    <row r="625" spans="8:9" s="145" customFormat="1" ht="12.75">
      <c r="H625" s="112"/>
      <c r="I625" s="116"/>
    </row>
    <row r="626" spans="8:9" s="145" customFormat="1" ht="12.75">
      <c r="H626" s="112"/>
      <c r="I626" s="116"/>
    </row>
    <row r="627" spans="8:9" s="145" customFormat="1" ht="12.75">
      <c r="H627" s="112"/>
      <c r="I627" s="116"/>
    </row>
    <row r="628" spans="8:9" s="145" customFormat="1" ht="12.75">
      <c r="H628" s="112"/>
      <c r="I628" s="116"/>
    </row>
    <row r="629" spans="8:9" s="145" customFormat="1" ht="12.75">
      <c r="H629" s="112"/>
      <c r="I629" s="116"/>
    </row>
    <row r="630" spans="8:9" s="145" customFormat="1" ht="12.75">
      <c r="H630" s="112"/>
      <c r="I630" s="116"/>
    </row>
    <row r="631" spans="8:9" s="145" customFormat="1" ht="12.75">
      <c r="H631" s="112"/>
      <c r="I631" s="116"/>
    </row>
    <row r="632" spans="8:9" s="145" customFormat="1" ht="12.75">
      <c r="H632" s="112"/>
      <c r="I632" s="116"/>
    </row>
    <row r="633" spans="8:9" s="145" customFormat="1" ht="12.75">
      <c r="H633" s="112"/>
      <c r="I633" s="116"/>
    </row>
    <row r="634" spans="8:9" s="145" customFormat="1" ht="12.75">
      <c r="H634" s="112"/>
      <c r="I634" s="116"/>
    </row>
    <row r="635" spans="8:9" s="145" customFormat="1" ht="12.75">
      <c r="H635" s="112"/>
      <c r="I635" s="116"/>
    </row>
    <row r="636" spans="8:9" s="145" customFormat="1" ht="12.75">
      <c r="H636" s="112"/>
      <c r="I636" s="116"/>
    </row>
    <row r="637" spans="8:9" s="145" customFormat="1" ht="12.75">
      <c r="H637" s="112"/>
      <c r="I637" s="116"/>
    </row>
    <row r="638" spans="8:9" s="145" customFormat="1" ht="12.75">
      <c r="H638" s="112"/>
      <c r="I638" s="116"/>
    </row>
    <row r="639" spans="8:9" s="145" customFormat="1" ht="12.75">
      <c r="H639" s="112"/>
      <c r="I639" s="116"/>
    </row>
    <row r="640" spans="8:9" s="145" customFormat="1" ht="12.75">
      <c r="H640" s="112"/>
      <c r="I640" s="116"/>
    </row>
    <row r="641" spans="8:9" s="145" customFormat="1" ht="12.75">
      <c r="H641" s="112"/>
      <c r="I641" s="116"/>
    </row>
    <row r="642" spans="8:9" s="145" customFormat="1" ht="12.75">
      <c r="H642" s="112"/>
      <c r="I642" s="116"/>
    </row>
    <row r="643" spans="8:9" s="145" customFormat="1" ht="12.75">
      <c r="H643" s="112"/>
      <c r="I643" s="116"/>
    </row>
    <row r="644" spans="8:9" s="145" customFormat="1" ht="12.75">
      <c r="H644" s="112"/>
      <c r="I644" s="116"/>
    </row>
    <row r="645" spans="8:9" s="145" customFormat="1" ht="12.75">
      <c r="H645" s="112"/>
      <c r="I645" s="116"/>
    </row>
    <row r="646" spans="8:9" s="145" customFormat="1" ht="12.75">
      <c r="H646" s="112"/>
      <c r="I646" s="116"/>
    </row>
    <row r="647" spans="8:9" s="145" customFormat="1" ht="12.75">
      <c r="H647" s="112"/>
      <c r="I647" s="116"/>
    </row>
    <row r="648" spans="8:9" s="145" customFormat="1" ht="12.75">
      <c r="H648" s="112"/>
      <c r="I648" s="116"/>
    </row>
    <row r="649" spans="8:9" s="145" customFormat="1" ht="12.75">
      <c r="H649" s="112"/>
      <c r="I649" s="116"/>
    </row>
    <row r="650" spans="8:9" s="145" customFormat="1" ht="12.75">
      <c r="H650" s="112"/>
      <c r="I650" s="116"/>
    </row>
    <row r="651" spans="8:9" s="145" customFormat="1" ht="12.75">
      <c r="H651" s="112"/>
      <c r="I651" s="116"/>
    </row>
    <row r="652" spans="8:9" s="145" customFormat="1" ht="12.75">
      <c r="H652" s="112"/>
      <c r="I652" s="116"/>
    </row>
    <row r="653" spans="8:9" s="145" customFormat="1" ht="12.75">
      <c r="H653" s="112"/>
      <c r="I653" s="116"/>
    </row>
    <row r="654" spans="8:9" s="145" customFormat="1" ht="12.75">
      <c r="H654" s="112"/>
      <c r="I654" s="116"/>
    </row>
    <row r="655" spans="8:9" s="145" customFormat="1" ht="12.75">
      <c r="H655" s="112"/>
      <c r="I655" s="116"/>
    </row>
    <row r="656" spans="8:9" s="145" customFormat="1" ht="12.75">
      <c r="H656" s="112"/>
      <c r="I656" s="116"/>
    </row>
    <row r="657" spans="8:9" s="145" customFormat="1" ht="12.75">
      <c r="H657" s="112"/>
      <c r="I657" s="116"/>
    </row>
    <row r="658" spans="8:9" s="145" customFormat="1" ht="12.75">
      <c r="H658" s="112"/>
      <c r="I658" s="116"/>
    </row>
    <row r="659" spans="8:9" s="145" customFormat="1" ht="12.75">
      <c r="H659" s="112"/>
      <c r="I659" s="116"/>
    </row>
    <row r="660" spans="8:9" s="145" customFormat="1" ht="12.75">
      <c r="H660" s="112"/>
      <c r="I660" s="116"/>
    </row>
    <row r="661" spans="8:9" s="145" customFormat="1" ht="12.75">
      <c r="H661" s="112"/>
      <c r="I661" s="116"/>
    </row>
    <row r="662" spans="8:9" s="145" customFormat="1" ht="12.75">
      <c r="H662" s="112"/>
      <c r="I662" s="116"/>
    </row>
    <row r="663" spans="8:9" s="145" customFormat="1" ht="12.75">
      <c r="H663" s="112"/>
      <c r="I663" s="116"/>
    </row>
    <row r="664" spans="8:9" s="145" customFormat="1" ht="12.75">
      <c r="H664" s="112"/>
      <c r="I664" s="116"/>
    </row>
    <row r="665" spans="8:9" s="145" customFormat="1" ht="12.75">
      <c r="H665" s="112"/>
      <c r="I665" s="116"/>
    </row>
    <row r="666" spans="8:9" s="145" customFormat="1" ht="12.75">
      <c r="H666" s="112"/>
      <c r="I666" s="116"/>
    </row>
    <row r="667" spans="8:9" s="145" customFormat="1" ht="12.75">
      <c r="H667" s="112"/>
      <c r="I667" s="116"/>
    </row>
    <row r="668" spans="8:9" s="145" customFormat="1" ht="12.75">
      <c r="H668" s="112"/>
      <c r="I668" s="116"/>
    </row>
    <row r="669" spans="8:9" s="145" customFormat="1" ht="12.75">
      <c r="H669" s="112"/>
      <c r="I669" s="116"/>
    </row>
    <row r="670" spans="8:9" s="145" customFormat="1" ht="12.75">
      <c r="H670" s="112"/>
      <c r="I670" s="116"/>
    </row>
    <row r="671" spans="8:9" s="145" customFormat="1" ht="12.75">
      <c r="H671" s="112"/>
      <c r="I671" s="116"/>
    </row>
    <row r="672" spans="8:9" s="145" customFormat="1" ht="12.75">
      <c r="H672" s="112"/>
      <c r="I672" s="116"/>
    </row>
    <row r="673" spans="8:9" s="145" customFormat="1" ht="12.75">
      <c r="H673" s="112"/>
      <c r="I673" s="116"/>
    </row>
    <row r="674" spans="8:9" s="145" customFormat="1" ht="12.75">
      <c r="H674" s="112"/>
      <c r="I674" s="116"/>
    </row>
    <row r="675" spans="8:9" s="145" customFormat="1" ht="12.75">
      <c r="H675" s="112"/>
      <c r="I675" s="116"/>
    </row>
    <row r="676" spans="8:9" s="145" customFormat="1" ht="12.75">
      <c r="H676" s="112"/>
      <c r="I676" s="116"/>
    </row>
    <row r="677" spans="8:9" s="145" customFormat="1" ht="12.75">
      <c r="H677" s="112"/>
      <c r="I677" s="116"/>
    </row>
    <row r="678" spans="8:9" s="145" customFormat="1" ht="12.75">
      <c r="H678" s="112"/>
      <c r="I678" s="116"/>
    </row>
    <row r="679" spans="8:9" s="145" customFormat="1" ht="12.75">
      <c r="H679" s="112"/>
      <c r="I679" s="116"/>
    </row>
    <row r="680" spans="8:9" s="145" customFormat="1" ht="12.75">
      <c r="H680" s="112"/>
      <c r="I680" s="116"/>
    </row>
    <row r="681" spans="8:9" s="145" customFormat="1" ht="12.75">
      <c r="H681" s="112"/>
      <c r="I681" s="116"/>
    </row>
    <row r="682" spans="8:9" s="145" customFormat="1" ht="12.75">
      <c r="H682" s="112"/>
      <c r="I682" s="116"/>
    </row>
    <row r="683" spans="8:9" s="145" customFormat="1" ht="12.75">
      <c r="H683" s="112"/>
      <c r="I683" s="116"/>
    </row>
    <row r="684" spans="8:9" s="145" customFormat="1" ht="12.75">
      <c r="H684" s="112"/>
      <c r="I684" s="116"/>
    </row>
    <row r="685" spans="8:9" s="145" customFormat="1" ht="12.75">
      <c r="H685" s="112"/>
      <c r="I685" s="116"/>
    </row>
    <row r="686" spans="8:9" s="145" customFormat="1" ht="12.75">
      <c r="H686" s="112"/>
      <c r="I686" s="116"/>
    </row>
    <row r="687" spans="8:9" s="145" customFormat="1" ht="12.75">
      <c r="H687" s="112"/>
      <c r="I687" s="116"/>
    </row>
    <row r="688" spans="8:9" s="145" customFormat="1" ht="12.75">
      <c r="H688" s="112"/>
      <c r="I688" s="116"/>
    </row>
    <row r="689" spans="8:9" s="145" customFormat="1" ht="12.75">
      <c r="H689" s="112"/>
      <c r="I689" s="116"/>
    </row>
    <row r="690" spans="8:9" s="145" customFormat="1" ht="12.75">
      <c r="H690" s="112"/>
      <c r="I690" s="116"/>
    </row>
    <row r="691" spans="8:9" s="145" customFormat="1" ht="12.75">
      <c r="H691" s="112"/>
      <c r="I691" s="116"/>
    </row>
    <row r="692" spans="8:9" s="145" customFormat="1" ht="12.75">
      <c r="H692" s="112"/>
      <c r="I692" s="116"/>
    </row>
    <row r="693" spans="8:9" s="145" customFormat="1" ht="12.75">
      <c r="H693" s="112"/>
      <c r="I693" s="116"/>
    </row>
    <row r="694" spans="8:9" s="145" customFormat="1" ht="12.75">
      <c r="H694" s="112"/>
      <c r="I694" s="116"/>
    </row>
    <row r="695" spans="8:9" s="145" customFormat="1" ht="12.75">
      <c r="H695" s="112"/>
      <c r="I695" s="116"/>
    </row>
    <row r="696" spans="8:9" s="145" customFormat="1" ht="12.75">
      <c r="H696" s="112"/>
      <c r="I696" s="116"/>
    </row>
    <row r="697" spans="8:9" s="145" customFormat="1" ht="12.75">
      <c r="H697" s="112"/>
      <c r="I697" s="116"/>
    </row>
    <row r="698" spans="8:9" s="145" customFormat="1" ht="12.75">
      <c r="H698" s="112"/>
      <c r="I698" s="116"/>
    </row>
    <row r="699" spans="8:9" s="145" customFormat="1" ht="12.75">
      <c r="H699" s="112"/>
      <c r="I699" s="116"/>
    </row>
    <row r="700" spans="8:9" s="145" customFormat="1" ht="12.75">
      <c r="H700" s="112"/>
      <c r="I700" s="116"/>
    </row>
    <row r="701" spans="8:9" s="145" customFormat="1" ht="12.75">
      <c r="H701" s="112"/>
      <c r="I701" s="116"/>
    </row>
    <row r="702" spans="8:9" s="145" customFormat="1" ht="12.75">
      <c r="H702" s="112"/>
      <c r="I702" s="116"/>
    </row>
    <row r="703" spans="8:9" s="145" customFormat="1" ht="12.75">
      <c r="H703" s="112"/>
      <c r="I703" s="116"/>
    </row>
    <row r="704" spans="8:9" s="145" customFormat="1" ht="12.75">
      <c r="H704" s="112"/>
      <c r="I704" s="116"/>
    </row>
    <row r="705" spans="8:9" s="145" customFormat="1" ht="12.75">
      <c r="H705" s="112"/>
      <c r="I705" s="116"/>
    </row>
    <row r="706" spans="8:9" s="145" customFormat="1" ht="12.75">
      <c r="H706" s="112"/>
      <c r="I706" s="116"/>
    </row>
    <row r="707" spans="8:9" s="145" customFormat="1" ht="12.75">
      <c r="H707" s="112"/>
      <c r="I707" s="116"/>
    </row>
    <row r="708" spans="8:9" s="145" customFormat="1" ht="12.75">
      <c r="H708" s="112"/>
      <c r="I708" s="116"/>
    </row>
    <row r="709" spans="8:9" s="145" customFormat="1" ht="12.75">
      <c r="H709" s="112"/>
      <c r="I709" s="116"/>
    </row>
    <row r="710" spans="8:9" s="145" customFormat="1" ht="12.75">
      <c r="H710" s="112"/>
      <c r="I710" s="116"/>
    </row>
    <row r="711" spans="8:9" s="145" customFormat="1" ht="12.75">
      <c r="H711" s="112"/>
      <c r="I711" s="116"/>
    </row>
    <row r="712" spans="8:9" s="145" customFormat="1" ht="12.75">
      <c r="H712" s="112"/>
      <c r="I712" s="116"/>
    </row>
    <row r="713" spans="8:9" s="145" customFormat="1" ht="12.75">
      <c r="H713" s="112"/>
      <c r="I713" s="116"/>
    </row>
    <row r="714" spans="8:9" s="145" customFormat="1" ht="12.75">
      <c r="H714" s="112"/>
      <c r="I714" s="116"/>
    </row>
    <row r="715" spans="8:9" s="145" customFormat="1" ht="12.75">
      <c r="H715" s="112"/>
      <c r="I715" s="116"/>
    </row>
    <row r="716" spans="8:9" s="145" customFormat="1" ht="12.75">
      <c r="H716" s="112"/>
      <c r="I716" s="116"/>
    </row>
    <row r="717" spans="8:9" s="145" customFormat="1" ht="12.75">
      <c r="H717" s="112"/>
      <c r="I717" s="116"/>
    </row>
    <row r="718" spans="8:9" s="145" customFormat="1" ht="12.75">
      <c r="H718" s="112"/>
      <c r="I718" s="116"/>
    </row>
    <row r="719" spans="8:9" s="145" customFormat="1" ht="12.75">
      <c r="H719" s="112"/>
      <c r="I719" s="116"/>
    </row>
    <row r="720" spans="8:9" s="145" customFormat="1" ht="12.75">
      <c r="H720" s="112"/>
      <c r="I720" s="116"/>
    </row>
    <row r="721" spans="8:9" s="145" customFormat="1" ht="12.75">
      <c r="H721" s="112"/>
      <c r="I721" s="116"/>
    </row>
    <row r="722" spans="8:9" s="145" customFormat="1" ht="12.75">
      <c r="H722" s="112"/>
      <c r="I722" s="116"/>
    </row>
    <row r="723" spans="8:9" s="145" customFormat="1" ht="12.75">
      <c r="H723" s="112"/>
      <c r="I723" s="116"/>
    </row>
    <row r="724" spans="8:9" s="145" customFormat="1" ht="12.75">
      <c r="H724" s="112"/>
      <c r="I724" s="116"/>
    </row>
    <row r="725" spans="8:9" s="145" customFormat="1" ht="12.75">
      <c r="H725" s="112"/>
      <c r="I725" s="116"/>
    </row>
    <row r="726" spans="8:9" s="145" customFormat="1" ht="12.75">
      <c r="H726" s="112"/>
      <c r="I726" s="116"/>
    </row>
    <row r="727" spans="8:9" s="145" customFormat="1" ht="12.75">
      <c r="H727" s="112"/>
      <c r="I727" s="116"/>
    </row>
    <row r="728" spans="8:9" s="145" customFormat="1" ht="12.75">
      <c r="H728" s="112"/>
      <c r="I728" s="116"/>
    </row>
    <row r="729" spans="8:9" s="145" customFormat="1" ht="12.75">
      <c r="H729" s="112"/>
      <c r="I729" s="116"/>
    </row>
    <row r="730" spans="8:9" s="145" customFormat="1" ht="12.75">
      <c r="H730" s="112"/>
      <c r="I730" s="116"/>
    </row>
    <row r="731" spans="8:9" s="145" customFormat="1" ht="12.75">
      <c r="H731" s="112"/>
      <c r="I731" s="116"/>
    </row>
    <row r="732" spans="8:9" s="145" customFormat="1" ht="12.75">
      <c r="H732" s="112"/>
      <c r="I732" s="116"/>
    </row>
    <row r="733" spans="8:9" s="145" customFormat="1" ht="12.75">
      <c r="H733" s="112"/>
      <c r="I733" s="116"/>
    </row>
    <row r="734" spans="8:9" s="145" customFormat="1" ht="12.75">
      <c r="H734" s="112"/>
      <c r="I734" s="116"/>
    </row>
    <row r="735" spans="8:9" s="145" customFormat="1" ht="12.75">
      <c r="H735" s="112"/>
      <c r="I735" s="116"/>
    </row>
    <row r="736" spans="8:9" s="145" customFormat="1" ht="12.75">
      <c r="H736" s="112"/>
      <c r="I736" s="116"/>
    </row>
    <row r="737" spans="8:9" s="145" customFormat="1" ht="12.75">
      <c r="H737" s="112"/>
      <c r="I737" s="116"/>
    </row>
    <row r="738" spans="8:9" s="145" customFormat="1" ht="12.75">
      <c r="H738" s="112"/>
      <c r="I738" s="116"/>
    </row>
    <row r="739" spans="8:9" s="145" customFormat="1" ht="12.75">
      <c r="H739" s="112"/>
      <c r="I739" s="116"/>
    </row>
    <row r="740" spans="8:9" s="145" customFormat="1" ht="12.75">
      <c r="H740" s="112"/>
      <c r="I740" s="116"/>
    </row>
    <row r="741" spans="8:9" s="145" customFormat="1" ht="12.75">
      <c r="H741" s="112"/>
      <c r="I741" s="116"/>
    </row>
    <row r="742" spans="8:9" s="145" customFormat="1" ht="12.75">
      <c r="H742" s="112"/>
      <c r="I742" s="116"/>
    </row>
    <row r="743" spans="8:9" s="145" customFormat="1" ht="12.75">
      <c r="H743" s="112"/>
      <c r="I743" s="116"/>
    </row>
    <row r="744" spans="8:9" s="145" customFormat="1" ht="12.75">
      <c r="H744" s="112"/>
      <c r="I744" s="116"/>
    </row>
    <row r="745" spans="8:9" s="145" customFormat="1" ht="12.75">
      <c r="H745" s="112"/>
      <c r="I745" s="116"/>
    </row>
    <row r="746" spans="8:9" s="145" customFormat="1" ht="12.75">
      <c r="H746" s="112"/>
      <c r="I746" s="116"/>
    </row>
    <row r="747" spans="8:9" s="145" customFormat="1" ht="12.75">
      <c r="H747" s="112"/>
      <c r="I747" s="116"/>
    </row>
    <row r="748" spans="8:9" s="145" customFormat="1" ht="12.75">
      <c r="H748" s="112"/>
      <c r="I748" s="116"/>
    </row>
    <row r="749" spans="8:9" s="145" customFormat="1" ht="12.75">
      <c r="H749" s="112"/>
      <c r="I749" s="116"/>
    </row>
    <row r="750" spans="8:9" s="145" customFormat="1" ht="12.75">
      <c r="H750" s="112"/>
      <c r="I750" s="116"/>
    </row>
    <row r="751" spans="8:9" s="145" customFormat="1" ht="12.75">
      <c r="H751" s="112"/>
      <c r="I751" s="116"/>
    </row>
    <row r="752" spans="8:9" s="145" customFormat="1" ht="12.75">
      <c r="H752" s="112"/>
      <c r="I752" s="116"/>
    </row>
    <row r="753" spans="8:9" s="145" customFormat="1" ht="12.75">
      <c r="H753" s="112"/>
      <c r="I753" s="116"/>
    </row>
    <row r="754" spans="8:9" s="145" customFormat="1" ht="12.75">
      <c r="H754" s="112"/>
      <c r="I754" s="116"/>
    </row>
    <row r="755" spans="8:9" s="145" customFormat="1" ht="12.75">
      <c r="H755" s="112"/>
      <c r="I755" s="116"/>
    </row>
    <row r="756" spans="8:9" s="145" customFormat="1" ht="12.75">
      <c r="H756" s="112"/>
      <c r="I756" s="116"/>
    </row>
    <row r="757" spans="8:9" s="145" customFormat="1" ht="12.75">
      <c r="H757" s="112"/>
      <c r="I757" s="116"/>
    </row>
    <row r="758" spans="8:9" s="145" customFormat="1" ht="12.75">
      <c r="H758" s="112"/>
      <c r="I758" s="116"/>
    </row>
    <row r="759" spans="8:9" s="145" customFormat="1" ht="12.75">
      <c r="H759" s="112"/>
      <c r="I759" s="116"/>
    </row>
    <row r="760" spans="8:9" s="145" customFormat="1" ht="12.75">
      <c r="H760" s="112"/>
      <c r="I760" s="116"/>
    </row>
    <row r="761" spans="8:9" s="145" customFormat="1" ht="12.75">
      <c r="H761" s="112"/>
      <c r="I761" s="116"/>
    </row>
    <row r="762" spans="8:9" s="145" customFormat="1" ht="12.75">
      <c r="H762" s="112"/>
      <c r="I762" s="116"/>
    </row>
    <row r="763" spans="8:9" s="145" customFormat="1" ht="12.75">
      <c r="H763" s="112"/>
      <c r="I763" s="116"/>
    </row>
    <row r="764" spans="8:9" s="145" customFormat="1" ht="12.75">
      <c r="H764" s="112"/>
      <c r="I764" s="116"/>
    </row>
    <row r="765" spans="8:9" s="145" customFormat="1" ht="12.75">
      <c r="H765" s="112"/>
      <c r="I765" s="116"/>
    </row>
    <row r="766" spans="8:9" s="145" customFormat="1" ht="12.75">
      <c r="H766" s="112"/>
      <c r="I766" s="116"/>
    </row>
    <row r="767" spans="8:9" s="145" customFormat="1" ht="12.75">
      <c r="H767" s="112"/>
      <c r="I767" s="116"/>
    </row>
    <row r="768" spans="8:9" s="145" customFormat="1" ht="12.75">
      <c r="H768" s="112"/>
      <c r="I768" s="116"/>
    </row>
    <row r="769" spans="8:9" s="145" customFormat="1" ht="12.75">
      <c r="H769" s="112"/>
      <c r="I769" s="116"/>
    </row>
    <row r="770" spans="8:9" s="145" customFormat="1" ht="12.75">
      <c r="H770" s="112"/>
      <c r="I770" s="116"/>
    </row>
    <row r="771" spans="8:9" s="145" customFormat="1" ht="12.75">
      <c r="H771" s="112"/>
      <c r="I771" s="116"/>
    </row>
    <row r="772" spans="8:9" s="145" customFormat="1" ht="12.75">
      <c r="H772" s="112"/>
      <c r="I772" s="116"/>
    </row>
    <row r="773" spans="8:9" s="145" customFormat="1" ht="12.75">
      <c r="H773" s="112"/>
      <c r="I773" s="116"/>
    </row>
    <row r="774" spans="8:9" s="145" customFormat="1" ht="12.75">
      <c r="H774" s="112"/>
      <c r="I774" s="116"/>
    </row>
    <row r="775" spans="8:9" s="145" customFormat="1" ht="12.75">
      <c r="H775" s="112"/>
      <c r="I775" s="116"/>
    </row>
    <row r="776" spans="8:9" s="145" customFormat="1" ht="12.75">
      <c r="H776" s="112"/>
      <c r="I776" s="116"/>
    </row>
    <row r="777" spans="8:9" s="145" customFormat="1" ht="12.75">
      <c r="H777" s="112"/>
      <c r="I777" s="116"/>
    </row>
    <row r="778" spans="8:9" s="145" customFormat="1" ht="12.75">
      <c r="H778" s="112"/>
      <c r="I778" s="116"/>
    </row>
    <row r="779" spans="8:9" s="145" customFormat="1" ht="12.75">
      <c r="H779" s="112"/>
      <c r="I779" s="116"/>
    </row>
    <row r="780" spans="8:9" s="145" customFormat="1" ht="12.75">
      <c r="H780" s="112"/>
      <c r="I780" s="116"/>
    </row>
    <row r="781" spans="8:9" s="145" customFormat="1" ht="12.75">
      <c r="H781" s="112"/>
      <c r="I781" s="116"/>
    </row>
    <row r="782" spans="8:9" s="145" customFormat="1" ht="12.75">
      <c r="H782" s="112"/>
      <c r="I782" s="116"/>
    </row>
    <row r="783" spans="8:9" s="145" customFormat="1" ht="12.75">
      <c r="H783" s="112"/>
      <c r="I783" s="116"/>
    </row>
    <row r="784" spans="8:9" s="145" customFormat="1" ht="12.75">
      <c r="H784" s="112"/>
      <c r="I784" s="116"/>
    </row>
    <row r="785" spans="8:9" s="145" customFormat="1" ht="12.75">
      <c r="H785" s="112"/>
      <c r="I785" s="116"/>
    </row>
    <row r="786" spans="8:9" s="145" customFormat="1" ht="12.75">
      <c r="H786" s="112"/>
      <c r="I786" s="116"/>
    </row>
    <row r="787" spans="8:9" s="145" customFormat="1" ht="12.75">
      <c r="H787" s="112"/>
      <c r="I787" s="116"/>
    </row>
    <row r="788" spans="8:9" s="145" customFormat="1" ht="12.75">
      <c r="H788" s="112"/>
      <c r="I788" s="116"/>
    </row>
    <row r="789" spans="8:9" s="145" customFormat="1" ht="12.75">
      <c r="H789" s="112"/>
      <c r="I789" s="116"/>
    </row>
    <row r="790" spans="8:9" s="145" customFormat="1" ht="12.75">
      <c r="H790" s="112"/>
      <c r="I790" s="116"/>
    </row>
    <row r="791" spans="8:9" s="145" customFormat="1" ht="12.75">
      <c r="H791" s="112"/>
      <c r="I791" s="116"/>
    </row>
    <row r="792" spans="8:9" s="145" customFormat="1" ht="12.75">
      <c r="H792" s="112"/>
      <c r="I792" s="116"/>
    </row>
    <row r="793" spans="8:9" s="145" customFormat="1" ht="12.75">
      <c r="H793" s="112"/>
      <c r="I793" s="116"/>
    </row>
    <row r="794" spans="8:9" s="145" customFormat="1" ht="12.75">
      <c r="H794" s="112"/>
      <c r="I794" s="116"/>
    </row>
    <row r="795" spans="8:9" s="145" customFormat="1" ht="12.75">
      <c r="H795" s="112"/>
      <c r="I795" s="116"/>
    </row>
    <row r="796" spans="8:9" s="145" customFormat="1" ht="12.75">
      <c r="H796" s="112"/>
      <c r="I796" s="116"/>
    </row>
    <row r="797" spans="8:9" s="145" customFormat="1" ht="12.75">
      <c r="H797" s="112"/>
      <c r="I797" s="116"/>
    </row>
    <row r="798" spans="8:9" s="145" customFormat="1" ht="12.75">
      <c r="H798" s="112"/>
      <c r="I798" s="116"/>
    </row>
    <row r="799" spans="8:9" s="145" customFormat="1" ht="12.75">
      <c r="H799" s="112"/>
      <c r="I799" s="116"/>
    </row>
    <row r="800" spans="8:9" s="145" customFormat="1" ht="12.75">
      <c r="H800" s="112"/>
      <c r="I800" s="116"/>
    </row>
    <row r="801" spans="8:9" s="145" customFormat="1" ht="12.75">
      <c r="H801" s="112"/>
      <c r="I801" s="116"/>
    </row>
    <row r="802" spans="8:9" s="145" customFormat="1" ht="12.75">
      <c r="H802" s="112"/>
      <c r="I802" s="116"/>
    </row>
    <row r="803" spans="8:9" s="145" customFormat="1" ht="12.75">
      <c r="H803" s="112"/>
      <c r="I803" s="116"/>
    </row>
    <row r="804" spans="8:9" s="145" customFormat="1" ht="12.75">
      <c r="H804" s="112"/>
      <c r="I804" s="116"/>
    </row>
    <row r="805" spans="8:9" s="145" customFormat="1" ht="12.75">
      <c r="H805" s="112"/>
      <c r="I805" s="116"/>
    </row>
    <row r="806" spans="8:9" s="145" customFormat="1" ht="12.75">
      <c r="H806" s="112"/>
      <c r="I806" s="116"/>
    </row>
    <row r="807" spans="8:9" s="145" customFormat="1" ht="12.75">
      <c r="H807" s="112"/>
      <c r="I807" s="116"/>
    </row>
    <row r="808" spans="8:9" s="145" customFormat="1" ht="12.75">
      <c r="H808" s="112"/>
      <c r="I808" s="116"/>
    </row>
    <row r="809" spans="8:9" s="145" customFormat="1" ht="12.75">
      <c r="H809" s="112"/>
      <c r="I809" s="116"/>
    </row>
    <row r="810" spans="8:9" s="145" customFormat="1" ht="12.75">
      <c r="H810" s="112"/>
      <c r="I810" s="116"/>
    </row>
    <row r="811" spans="8:9" s="145" customFormat="1" ht="12.75">
      <c r="H811" s="112"/>
      <c r="I811" s="116"/>
    </row>
    <row r="812" spans="8:9" s="145" customFormat="1" ht="12.75">
      <c r="H812" s="112"/>
      <c r="I812" s="116"/>
    </row>
    <row r="813" spans="8:9" s="145" customFormat="1" ht="12.75">
      <c r="H813" s="112"/>
      <c r="I813" s="116"/>
    </row>
    <row r="814" spans="8:9" s="145" customFormat="1" ht="12.75">
      <c r="H814" s="112"/>
      <c r="I814" s="116"/>
    </row>
    <row r="815" spans="8:9" s="145" customFormat="1" ht="12.75">
      <c r="H815" s="112"/>
      <c r="I815" s="116"/>
    </row>
    <row r="816" spans="8:9" s="145" customFormat="1" ht="12.75">
      <c r="H816" s="112"/>
      <c r="I816" s="116"/>
    </row>
    <row r="817" spans="8:9" s="145" customFormat="1" ht="12.75">
      <c r="H817" s="112"/>
      <c r="I817" s="116"/>
    </row>
    <row r="818" spans="8:9" s="145" customFormat="1" ht="12.75">
      <c r="H818" s="112"/>
      <c r="I818" s="116"/>
    </row>
    <row r="819" spans="8:9" s="145" customFormat="1" ht="12.75">
      <c r="H819" s="112"/>
      <c r="I819" s="116"/>
    </row>
    <row r="820" spans="8:9" s="145" customFormat="1" ht="12.75">
      <c r="H820" s="112"/>
      <c r="I820" s="116"/>
    </row>
    <row r="821" spans="8:9" s="145" customFormat="1" ht="12.75">
      <c r="H821" s="112"/>
      <c r="I821" s="116"/>
    </row>
    <row r="822" spans="8:9" s="145" customFormat="1" ht="12.75">
      <c r="H822" s="112"/>
      <c r="I822" s="116"/>
    </row>
    <row r="823" spans="8:9" s="145" customFormat="1" ht="12.75">
      <c r="H823" s="112"/>
      <c r="I823" s="116"/>
    </row>
    <row r="824" spans="8:9" s="145" customFormat="1" ht="12.75">
      <c r="H824" s="112"/>
      <c r="I824" s="116"/>
    </row>
    <row r="825" spans="8:9" s="145" customFormat="1" ht="12.75">
      <c r="H825" s="112"/>
      <c r="I825" s="116"/>
    </row>
    <row r="826" spans="8:9" s="145" customFormat="1" ht="12.75">
      <c r="H826" s="112"/>
      <c r="I826" s="116"/>
    </row>
    <row r="827" spans="8:9" s="145" customFormat="1" ht="12.75">
      <c r="H827" s="112"/>
      <c r="I827" s="116"/>
    </row>
    <row r="828" spans="8:9" s="145" customFormat="1" ht="12.75">
      <c r="H828" s="112"/>
      <c r="I828" s="116"/>
    </row>
    <row r="829" spans="8:9" s="145" customFormat="1" ht="12.75">
      <c r="H829" s="112"/>
      <c r="I829" s="116"/>
    </row>
    <row r="830" spans="8:9" s="145" customFormat="1" ht="12.75">
      <c r="H830" s="112"/>
      <c r="I830" s="116"/>
    </row>
    <row r="831" spans="8:9" s="145" customFormat="1" ht="12.75">
      <c r="H831" s="112"/>
      <c r="I831" s="116"/>
    </row>
    <row r="832" spans="8:9" s="145" customFormat="1" ht="12.75">
      <c r="H832" s="112"/>
      <c r="I832" s="116"/>
    </row>
    <row r="833" spans="8:9" s="145" customFormat="1" ht="12.75">
      <c r="H833" s="112"/>
      <c r="I833" s="116"/>
    </row>
    <row r="834" spans="8:9" s="145" customFormat="1" ht="12.75">
      <c r="H834" s="112"/>
      <c r="I834" s="116"/>
    </row>
    <row r="835" spans="8:9" s="145" customFormat="1" ht="12.75">
      <c r="H835" s="112"/>
      <c r="I835" s="116"/>
    </row>
    <row r="836" spans="8:9" s="145" customFormat="1" ht="12.75">
      <c r="H836" s="112"/>
      <c r="I836" s="116"/>
    </row>
    <row r="837" spans="8:9" s="145" customFormat="1" ht="12.75">
      <c r="H837" s="112"/>
      <c r="I837" s="116"/>
    </row>
    <row r="838" spans="8:9" s="145" customFormat="1" ht="12.75">
      <c r="H838" s="112"/>
      <c r="I838" s="116"/>
    </row>
    <row r="839" spans="8:9" s="145" customFormat="1" ht="12.75">
      <c r="H839" s="112"/>
      <c r="I839" s="116"/>
    </row>
    <row r="840" spans="8:9" s="145" customFormat="1" ht="12.75">
      <c r="H840" s="112"/>
      <c r="I840" s="116"/>
    </row>
    <row r="841" spans="8:9" s="145" customFormat="1" ht="12.75">
      <c r="H841" s="112"/>
      <c r="I841" s="116"/>
    </row>
    <row r="842" spans="8:9" s="145" customFormat="1" ht="12.75">
      <c r="H842" s="112"/>
      <c r="I842" s="116"/>
    </row>
    <row r="843" spans="8:9" s="145" customFormat="1" ht="12.75">
      <c r="H843" s="112"/>
      <c r="I843" s="116"/>
    </row>
    <row r="844" spans="8:9" s="145" customFormat="1" ht="12.75">
      <c r="H844" s="112"/>
      <c r="I844" s="116"/>
    </row>
    <row r="845" spans="8:9" s="145" customFormat="1" ht="12.75">
      <c r="H845" s="112"/>
      <c r="I845" s="116"/>
    </row>
    <row r="846" spans="8:9" s="145" customFormat="1" ht="12.75">
      <c r="H846" s="112"/>
      <c r="I846" s="116"/>
    </row>
    <row r="847" spans="8:9" s="145" customFormat="1" ht="12.75">
      <c r="H847" s="112"/>
      <c r="I847" s="116"/>
    </row>
    <row r="848" spans="8:9" s="145" customFormat="1" ht="12.75">
      <c r="H848" s="112"/>
      <c r="I848" s="116"/>
    </row>
    <row r="849" spans="8:9" s="145" customFormat="1" ht="12.75">
      <c r="H849" s="112"/>
      <c r="I849" s="116"/>
    </row>
    <row r="850" spans="8:9" s="145" customFormat="1" ht="12.75">
      <c r="H850" s="112"/>
      <c r="I850" s="116"/>
    </row>
    <row r="851" spans="8:9" s="145" customFormat="1" ht="12.75">
      <c r="H851" s="112"/>
      <c r="I851" s="116"/>
    </row>
    <row r="852" spans="8:9" s="145" customFormat="1" ht="12.75">
      <c r="H852" s="112"/>
      <c r="I852" s="116"/>
    </row>
    <row r="853" spans="8:9" s="145" customFormat="1" ht="12.75">
      <c r="H853" s="112"/>
      <c r="I853" s="116"/>
    </row>
    <row r="854" spans="8:9" s="145" customFormat="1" ht="12.75">
      <c r="H854" s="112"/>
      <c r="I854" s="116"/>
    </row>
    <row r="855" spans="8:9" s="145" customFormat="1" ht="12.75">
      <c r="H855" s="112"/>
      <c r="I855" s="116"/>
    </row>
    <row r="856" spans="8:9" s="145" customFormat="1" ht="12.75">
      <c r="H856" s="112"/>
      <c r="I856" s="116"/>
    </row>
    <row r="857" spans="8:9" s="145" customFormat="1" ht="12.75">
      <c r="H857" s="112"/>
      <c r="I857" s="116"/>
    </row>
    <row r="858" spans="8:9" s="145" customFormat="1" ht="12.75">
      <c r="H858" s="112"/>
      <c r="I858" s="116"/>
    </row>
    <row r="859" spans="8:9" s="145" customFormat="1" ht="12.75">
      <c r="H859" s="112"/>
      <c r="I859" s="116"/>
    </row>
    <row r="860" spans="8:9" s="145" customFormat="1" ht="12.75">
      <c r="H860" s="112"/>
      <c r="I860" s="116"/>
    </row>
    <row r="861" spans="8:9" s="145" customFormat="1" ht="12.75">
      <c r="H861" s="112"/>
      <c r="I861" s="116"/>
    </row>
    <row r="862" spans="8:9" s="145" customFormat="1" ht="12.75">
      <c r="H862" s="112"/>
      <c r="I862" s="116"/>
    </row>
    <row r="863" spans="8:9" s="145" customFormat="1" ht="12.75">
      <c r="H863" s="112"/>
      <c r="I863" s="116"/>
    </row>
    <row r="864" spans="8:9" s="145" customFormat="1" ht="12.75">
      <c r="H864" s="112"/>
      <c r="I864" s="116"/>
    </row>
    <row r="865" spans="8:9" s="145" customFormat="1" ht="12.75">
      <c r="H865" s="112"/>
      <c r="I865" s="116"/>
    </row>
    <row r="866" spans="8:9" s="145" customFormat="1" ht="12.75">
      <c r="H866" s="112"/>
      <c r="I866" s="116"/>
    </row>
    <row r="867" spans="8:9" s="145" customFormat="1" ht="12.75">
      <c r="H867" s="112"/>
      <c r="I867" s="116"/>
    </row>
    <row r="868" spans="8:9" s="145" customFormat="1" ht="12.75">
      <c r="H868" s="112"/>
      <c r="I868" s="116"/>
    </row>
    <row r="869" spans="8:9" s="145" customFormat="1" ht="12.75">
      <c r="H869" s="112"/>
      <c r="I869" s="116"/>
    </row>
    <row r="870" spans="8:9" s="145" customFormat="1" ht="12.75">
      <c r="H870" s="112"/>
      <c r="I870" s="116"/>
    </row>
    <row r="871" spans="8:9" s="145" customFormat="1" ht="12.75">
      <c r="H871" s="112"/>
      <c r="I871" s="116"/>
    </row>
    <row r="872" spans="8:9" s="145" customFormat="1" ht="12.75">
      <c r="H872" s="112"/>
      <c r="I872" s="116"/>
    </row>
    <row r="873" spans="8:9" s="145" customFormat="1" ht="12.75">
      <c r="H873" s="112"/>
      <c r="I873" s="116"/>
    </row>
    <row r="874" spans="8:9" s="145" customFormat="1" ht="12.75">
      <c r="H874" s="112"/>
      <c r="I874" s="116"/>
    </row>
    <row r="875" spans="8:9" s="145" customFormat="1" ht="12.75">
      <c r="H875" s="112"/>
      <c r="I875" s="116"/>
    </row>
    <row r="876" spans="8:9" s="145" customFormat="1" ht="12.75">
      <c r="H876" s="112"/>
      <c r="I876" s="116"/>
    </row>
    <row r="877" spans="8:9" s="145" customFormat="1" ht="12.75">
      <c r="H877" s="112"/>
      <c r="I877" s="116"/>
    </row>
    <row r="878" spans="8:9" s="145" customFormat="1" ht="12.75">
      <c r="H878" s="112"/>
      <c r="I878" s="116"/>
    </row>
    <row r="879" spans="8:9" s="145" customFormat="1" ht="12.75">
      <c r="H879" s="112"/>
      <c r="I879" s="116"/>
    </row>
    <row r="880" spans="8:9" s="145" customFormat="1" ht="12.75">
      <c r="H880" s="112"/>
      <c r="I880" s="116"/>
    </row>
    <row r="881" spans="8:9" s="145" customFormat="1" ht="12.75">
      <c r="H881" s="112"/>
      <c r="I881" s="116"/>
    </row>
    <row r="882" spans="8:9" s="145" customFormat="1" ht="12.75">
      <c r="H882" s="112"/>
      <c r="I882" s="116"/>
    </row>
    <row r="883" spans="8:9" s="145" customFormat="1" ht="12.75">
      <c r="H883" s="112"/>
      <c r="I883" s="116"/>
    </row>
    <row r="884" spans="8:9" s="145" customFormat="1" ht="12.75">
      <c r="H884" s="112"/>
      <c r="I884" s="116"/>
    </row>
    <row r="885" spans="8:9" s="145" customFormat="1" ht="12.75">
      <c r="H885" s="112"/>
      <c r="I885" s="116"/>
    </row>
    <row r="886" spans="8:9" s="145" customFormat="1" ht="12.75">
      <c r="H886" s="112"/>
      <c r="I886" s="116"/>
    </row>
    <row r="887" spans="8:9" s="145" customFormat="1" ht="12.75">
      <c r="H887" s="112"/>
      <c r="I887" s="116"/>
    </row>
    <row r="888" spans="8:9" s="145" customFormat="1" ht="12.75">
      <c r="H888" s="112"/>
      <c r="I888" s="116"/>
    </row>
    <row r="889" spans="8:9" s="145" customFormat="1" ht="12.75">
      <c r="H889" s="112"/>
      <c r="I889" s="116"/>
    </row>
    <row r="890" spans="8:9" s="145" customFormat="1" ht="12.75">
      <c r="H890" s="112"/>
      <c r="I890" s="116"/>
    </row>
    <row r="891" spans="8:9" s="145" customFormat="1" ht="12.75">
      <c r="H891" s="112"/>
      <c r="I891" s="116"/>
    </row>
    <row r="892" spans="8:9" s="145" customFormat="1" ht="12.75">
      <c r="H892" s="112"/>
      <c r="I892" s="116"/>
    </row>
    <row r="893" spans="8:9" s="145" customFormat="1" ht="12.75">
      <c r="H893" s="112"/>
      <c r="I893" s="116"/>
    </row>
    <row r="894" spans="8:9" s="145" customFormat="1" ht="12.75">
      <c r="H894" s="112"/>
      <c r="I894" s="116"/>
    </row>
    <row r="895" spans="8:9" s="145" customFormat="1" ht="12.75">
      <c r="H895" s="112"/>
      <c r="I895" s="116"/>
    </row>
    <row r="896" spans="8:9" s="145" customFormat="1" ht="12.75">
      <c r="H896" s="112"/>
      <c r="I896" s="116"/>
    </row>
    <row r="897" spans="8:9" s="145" customFormat="1" ht="12.75">
      <c r="H897" s="112"/>
      <c r="I897" s="116"/>
    </row>
    <row r="898" spans="8:9" s="145" customFormat="1" ht="12.75">
      <c r="H898" s="112"/>
      <c r="I898" s="116"/>
    </row>
    <row r="899" spans="8:9" s="145" customFormat="1" ht="12.75">
      <c r="H899" s="112"/>
      <c r="I899" s="116"/>
    </row>
    <row r="900" spans="8:9" s="145" customFormat="1" ht="12.75">
      <c r="H900" s="112"/>
      <c r="I900" s="116"/>
    </row>
    <row r="901" spans="8:9" s="145" customFormat="1" ht="12.75">
      <c r="H901" s="112"/>
      <c r="I901" s="116"/>
    </row>
    <row r="902" spans="8:9" s="145" customFormat="1" ht="12.75">
      <c r="H902" s="112"/>
      <c r="I902" s="116"/>
    </row>
    <row r="903" spans="8:9" s="145" customFormat="1" ht="12.75">
      <c r="H903" s="112"/>
      <c r="I903" s="116"/>
    </row>
    <row r="904" spans="8:9" s="145" customFormat="1" ht="12.75">
      <c r="H904" s="112"/>
      <c r="I904" s="116"/>
    </row>
    <row r="905" spans="8:9" s="145" customFormat="1" ht="12.75">
      <c r="H905" s="112"/>
      <c r="I905" s="116"/>
    </row>
    <row r="906" spans="8:9" s="145" customFormat="1" ht="12.75">
      <c r="H906" s="112"/>
      <c r="I906" s="116"/>
    </row>
    <row r="907" spans="8:9" s="145" customFormat="1" ht="12.75">
      <c r="H907" s="112"/>
      <c r="I907" s="116"/>
    </row>
    <row r="908" spans="8:9" s="145" customFormat="1" ht="12.75">
      <c r="H908" s="112"/>
      <c r="I908" s="116"/>
    </row>
    <row r="909" spans="8:9" s="145" customFormat="1" ht="12.75">
      <c r="H909" s="112"/>
      <c r="I909" s="116"/>
    </row>
    <row r="910" spans="8:9" s="145" customFormat="1" ht="12.75">
      <c r="H910" s="112"/>
      <c r="I910" s="116"/>
    </row>
    <row r="911" spans="8:9" s="145" customFormat="1" ht="12.75">
      <c r="H911" s="112"/>
      <c r="I911" s="116"/>
    </row>
    <row r="912" spans="8:9" s="145" customFormat="1" ht="12.75">
      <c r="H912" s="112"/>
      <c r="I912" s="116"/>
    </row>
    <row r="913" spans="8:9" s="145" customFormat="1" ht="12.75">
      <c r="H913" s="112"/>
      <c r="I913" s="116"/>
    </row>
    <row r="914" spans="8:9" s="145" customFormat="1" ht="12.75">
      <c r="H914" s="112"/>
      <c r="I914" s="116"/>
    </row>
    <row r="915" spans="8:9" s="145" customFormat="1" ht="12.75">
      <c r="H915" s="112"/>
      <c r="I915" s="116"/>
    </row>
    <row r="916" spans="8:9" s="145" customFormat="1" ht="12.75">
      <c r="H916" s="112"/>
      <c r="I916" s="116"/>
    </row>
    <row r="917" spans="8:9" s="145" customFormat="1" ht="12.75">
      <c r="H917" s="112"/>
      <c r="I917" s="116"/>
    </row>
    <row r="918" spans="8:9" s="145" customFormat="1" ht="12.75">
      <c r="H918" s="112"/>
      <c r="I918" s="116"/>
    </row>
    <row r="919" spans="8:9" s="145" customFormat="1" ht="12.75">
      <c r="H919" s="112"/>
      <c r="I919" s="116"/>
    </row>
    <row r="920" spans="8:9" s="145" customFormat="1" ht="12.75">
      <c r="H920" s="112"/>
      <c r="I920" s="116"/>
    </row>
    <row r="921" spans="8:9" s="145" customFormat="1" ht="12.75">
      <c r="H921" s="112"/>
      <c r="I921" s="116"/>
    </row>
    <row r="922" spans="8:9" s="145" customFormat="1" ht="12.75">
      <c r="H922" s="112"/>
      <c r="I922" s="116"/>
    </row>
    <row r="923" spans="8:9" s="145" customFormat="1" ht="12.75">
      <c r="H923" s="112"/>
      <c r="I923" s="116"/>
    </row>
    <row r="924" spans="8:9" s="145" customFormat="1" ht="12.75">
      <c r="H924" s="112"/>
      <c r="I924" s="116"/>
    </row>
    <row r="925" spans="8:9" s="145" customFormat="1" ht="12.75">
      <c r="H925" s="112"/>
      <c r="I925" s="116"/>
    </row>
    <row r="926" spans="8:9" s="145" customFormat="1" ht="12.75">
      <c r="H926" s="112"/>
      <c r="I926" s="116"/>
    </row>
    <row r="927" spans="8:9" s="145" customFormat="1" ht="12.75">
      <c r="H927" s="112"/>
      <c r="I927" s="116"/>
    </row>
    <row r="928" spans="8:9" s="145" customFormat="1" ht="12.75">
      <c r="H928" s="112"/>
      <c r="I928" s="116"/>
    </row>
    <row r="929" spans="8:9" s="114" customFormat="1">
      <c r="H929" s="113"/>
      <c r="I929" s="124"/>
    </row>
    <row r="930" spans="8:9" s="114" customFormat="1">
      <c r="H930" s="113"/>
      <c r="I930" s="124"/>
    </row>
    <row r="931" spans="8:9" s="114" customFormat="1">
      <c r="H931" s="113"/>
      <c r="I931" s="124"/>
    </row>
    <row r="932" spans="8:9" s="114" customFormat="1">
      <c r="H932" s="113"/>
      <c r="I932" s="124"/>
    </row>
    <row r="933" spans="8:9" s="114" customFormat="1">
      <c r="H933" s="113"/>
      <c r="I933" s="124"/>
    </row>
    <row r="934" spans="8:9" s="114" customFormat="1">
      <c r="H934" s="113"/>
      <c r="I934" s="124"/>
    </row>
    <row r="935" spans="8:9" s="114" customFormat="1">
      <c r="H935" s="113"/>
      <c r="I935" s="124"/>
    </row>
    <row r="936" spans="8:9" s="114" customFormat="1">
      <c r="H936" s="113"/>
      <c r="I936" s="124"/>
    </row>
    <row r="937" spans="8:9" s="114" customFormat="1">
      <c r="H937" s="113"/>
      <c r="I937" s="124"/>
    </row>
    <row r="938" spans="8:9" s="114" customFormat="1">
      <c r="H938" s="113"/>
      <c r="I938" s="124"/>
    </row>
    <row r="939" spans="8:9" s="114" customFormat="1">
      <c r="H939" s="113"/>
      <c r="I939" s="124"/>
    </row>
    <row r="940" spans="8:9" s="114" customFormat="1">
      <c r="H940" s="113"/>
      <c r="I940" s="124"/>
    </row>
    <row r="941" spans="8:9" s="114" customFormat="1">
      <c r="H941" s="113"/>
      <c r="I941" s="124"/>
    </row>
    <row r="942" spans="8:9" s="114" customFormat="1">
      <c r="H942" s="113"/>
      <c r="I942" s="124"/>
    </row>
    <row r="943" spans="8:9" s="114" customFormat="1">
      <c r="H943" s="113"/>
      <c r="I943" s="124"/>
    </row>
    <row r="944" spans="8:9" s="114" customFormat="1">
      <c r="H944" s="113"/>
      <c r="I944" s="124"/>
    </row>
    <row r="945" spans="8:9" s="114" customFormat="1">
      <c r="H945" s="113"/>
      <c r="I945" s="124"/>
    </row>
    <row r="946" spans="8:9" s="114" customFormat="1">
      <c r="H946" s="113"/>
      <c r="I946" s="124"/>
    </row>
    <row r="947" spans="8:9" s="114" customFormat="1">
      <c r="H947" s="113"/>
      <c r="I947" s="124"/>
    </row>
    <row r="948" spans="8:9" s="114" customFormat="1">
      <c r="H948" s="113"/>
      <c r="I948" s="124"/>
    </row>
    <row r="949" spans="8:9" s="114" customFormat="1">
      <c r="H949" s="113"/>
      <c r="I949" s="124"/>
    </row>
    <row r="950" spans="8:9" s="114" customFormat="1">
      <c r="H950" s="113"/>
      <c r="I950" s="124"/>
    </row>
    <row r="951" spans="8:9" s="114" customFormat="1">
      <c r="H951" s="113"/>
      <c r="I951" s="124"/>
    </row>
    <row r="952" spans="8:9" s="114" customFormat="1">
      <c r="H952" s="113"/>
      <c r="I952" s="124"/>
    </row>
    <row r="953" spans="8:9" s="114" customFormat="1">
      <c r="H953" s="113"/>
      <c r="I953" s="124"/>
    </row>
    <row r="954" spans="8:9" s="114" customFormat="1">
      <c r="H954" s="113"/>
      <c r="I954" s="124"/>
    </row>
    <row r="955" spans="8:9" s="114" customFormat="1">
      <c r="H955" s="113"/>
      <c r="I955" s="124"/>
    </row>
    <row r="956" spans="8:9" s="114" customFormat="1">
      <c r="H956" s="113"/>
      <c r="I956" s="124"/>
    </row>
    <row r="957" spans="8:9" s="114" customFormat="1">
      <c r="H957" s="113"/>
      <c r="I957" s="124"/>
    </row>
    <row r="958" spans="8:9" s="114" customFormat="1">
      <c r="H958" s="113"/>
      <c r="I958" s="124"/>
    </row>
    <row r="959" spans="8:9" s="114" customFormat="1">
      <c r="H959" s="113"/>
      <c r="I959" s="124"/>
    </row>
    <row r="960" spans="8:9" s="114" customFormat="1">
      <c r="H960" s="113"/>
      <c r="I960" s="124"/>
    </row>
    <row r="961" spans="8:9" s="114" customFormat="1">
      <c r="H961" s="113"/>
      <c r="I961" s="124"/>
    </row>
    <row r="962" spans="8:9" s="114" customFormat="1">
      <c r="H962" s="113"/>
      <c r="I962" s="124"/>
    </row>
    <row r="963" spans="8:9" s="114" customFormat="1">
      <c r="H963" s="113"/>
      <c r="I963" s="124"/>
    </row>
    <row r="964" spans="8:9" s="114" customFormat="1">
      <c r="H964" s="113"/>
      <c r="I964" s="124"/>
    </row>
    <row r="965" spans="8:9" s="114" customFormat="1">
      <c r="H965" s="113"/>
      <c r="I965" s="124"/>
    </row>
    <row r="966" spans="8:9" s="114" customFormat="1">
      <c r="H966" s="113"/>
      <c r="I966" s="124"/>
    </row>
    <row r="967" spans="8:9" s="114" customFormat="1">
      <c r="H967" s="113"/>
      <c r="I967" s="124"/>
    </row>
    <row r="968" spans="8:9" s="114" customFormat="1">
      <c r="H968" s="113"/>
      <c r="I968" s="124"/>
    </row>
    <row r="969" spans="8:9" s="114" customFormat="1">
      <c r="H969" s="113"/>
      <c r="I969" s="124"/>
    </row>
    <row r="970" spans="8:9" s="114" customFormat="1">
      <c r="H970" s="113"/>
      <c r="I970" s="124"/>
    </row>
    <row r="971" spans="8:9" s="114" customFormat="1">
      <c r="H971" s="113"/>
      <c r="I971" s="124"/>
    </row>
    <row r="972" spans="8:9" s="114" customFormat="1">
      <c r="H972" s="113"/>
      <c r="I972" s="124"/>
    </row>
    <row r="973" spans="8:9" s="114" customFormat="1">
      <c r="H973" s="113"/>
      <c r="I973" s="124"/>
    </row>
    <row r="974" spans="8:9" s="114" customFormat="1">
      <c r="H974" s="113"/>
      <c r="I974" s="124"/>
    </row>
    <row r="975" spans="8:9" s="114" customFormat="1">
      <c r="H975" s="113"/>
      <c r="I975" s="124"/>
    </row>
    <row r="976" spans="8:9" s="114" customFormat="1">
      <c r="H976" s="113"/>
      <c r="I976" s="124"/>
    </row>
    <row r="977" spans="8:9" s="114" customFormat="1">
      <c r="H977" s="113"/>
      <c r="I977" s="124"/>
    </row>
    <row r="978" spans="8:9" s="114" customFormat="1">
      <c r="H978" s="113"/>
      <c r="I978" s="124"/>
    </row>
    <row r="979" spans="8:9" s="114" customFormat="1">
      <c r="H979" s="113"/>
      <c r="I979" s="124"/>
    </row>
    <row r="980" spans="8:9" s="114" customFormat="1">
      <c r="H980" s="113"/>
      <c r="I980" s="124"/>
    </row>
    <row r="981" spans="8:9" s="114" customFormat="1">
      <c r="H981" s="113"/>
      <c r="I981" s="124"/>
    </row>
    <row r="982" spans="8:9" s="114" customFormat="1">
      <c r="H982" s="113"/>
      <c r="I982" s="124"/>
    </row>
    <row r="983" spans="8:9" s="114" customFormat="1">
      <c r="H983" s="113"/>
      <c r="I983" s="124"/>
    </row>
    <row r="984" spans="8:9" s="114" customFormat="1">
      <c r="H984" s="113"/>
      <c r="I984" s="124"/>
    </row>
    <row r="985" spans="8:9" s="114" customFormat="1">
      <c r="H985" s="113"/>
      <c r="I985" s="124"/>
    </row>
    <row r="986" spans="8:9" s="114" customFormat="1">
      <c r="H986" s="113"/>
      <c r="I986" s="124"/>
    </row>
    <row r="987" spans="8:9" s="114" customFormat="1">
      <c r="H987" s="113"/>
      <c r="I987" s="124"/>
    </row>
    <row r="988" spans="8:9" s="114" customFormat="1">
      <c r="H988" s="113"/>
      <c r="I988" s="124"/>
    </row>
    <row r="989" spans="8:9" s="114" customFormat="1">
      <c r="H989" s="113"/>
      <c r="I989" s="124"/>
    </row>
    <row r="990" spans="8:9" s="114" customFormat="1">
      <c r="H990" s="113"/>
      <c r="I990" s="124"/>
    </row>
    <row r="991" spans="8:9" s="114" customFormat="1">
      <c r="H991" s="113"/>
      <c r="I991" s="124"/>
    </row>
    <row r="992" spans="8:9" s="114" customFormat="1">
      <c r="H992" s="113"/>
      <c r="I992" s="124"/>
    </row>
    <row r="993" spans="8:9" s="114" customFormat="1">
      <c r="H993" s="113"/>
      <c r="I993" s="124"/>
    </row>
    <row r="994" spans="8:9" s="114" customFormat="1">
      <c r="H994" s="113"/>
      <c r="I994" s="124"/>
    </row>
    <row r="995" spans="8:9" s="114" customFormat="1">
      <c r="H995" s="113"/>
      <c r="I995" s="124"/>
    </row>
    <row r="996" spans="8:9" s="114" customFormat="1">
      <c r="H996" s="113"/>
      <c r="I996" s="124"/>
    </row>
    <row r="997" spans="8:9" s="114" customFormat="1">
      <c r="H997" s="113"/>
      <c r="I997" s="124"/>
    </row>
    <row r="998" spans="8:9" s="114" customFormat="1">
      <c r="H998" s="113"/>
      <c r="I998" s="124"/>
    </row>
    <row r="999" spans="8:9" s="114" customFormat="1">
      <c r="H999" s="113"/>
      <c r="I999" s="124"/>
    </row>
    <row r="1000" spans="8:9" s="114" customFormat="1">
      <c r="H1000" s="113"/>
      <c r="I1000" s="124"/>
    </row>
    <row r="1001" spans="8:9" s="114" customFormat="1">
      <c r="H1001" s="113"/>
      <c r="I1001" s="124"/>
    </row>
    <row r="1002" spans="8:9" s="114" customFormat="1">
      <c r="H1002" s="113"/>
      <c r="I1002" s="124"/>
    </row>
    <row r="1003" spans="8:9" s="114" customFormat="1">
      <c r="H1003" s="113"/>
      <c r="I1003" s="124"/>
    </row>
    <row r="1004" spans="8:9" s="114" customFormat="1">
      <c r="H1004" s="113"/>
      <c r="I1004" s="124"/>
    </row>
    <row r="1005" spans="8:9" s="114" customFormat="1">
      <c r="H1005" s="113"/>
      <c r="I1005" s="124"/>
    </row>
    <row r="1006" spans="8:9" s="114" customFormat="1">
      <c r="H1006" s="113"/>
      <c r="I1006" s="124"/>
    </row>
    <row r="1007" spans="8:9" s="114" customFormat="1">
      <c r="H1007" s="113"/>
      <c r="I1007" s="124"/>
    </row>
    <row r="1008" spans="8:9" s="114" customFormat="1">
      <c r="H1008" s="113"/>
      <c r="I1008" s="124"/>
    </row>
    <row r="1009" spans="8:9" s="114" customFormat="1">
      <c r="H1009" s="113"/>
      <c r="I1009" s="124"/>
    </row>
    <row r="1010" spans="8:9" s="114" customFormat="1">
      <c r="H1010" s="113"/>
      <c r="I1010" s="124"/>
    </row>
    <row r="1011" spans="8:9" s="114" customFormat="1">
      <c r="H1011" s="113"/>
      <c r="I1011" s="124"/>
    </row>
    <row r="1012" spans="8:9" s="114" customFormat="1">
      <c r="H1012" s="113"/>
      <c r="I1012" s="124"/>
    </row>
    <row r="1013" spans="8:9" s="114" customFormat="1">
      <c r="H1013" s="113"/>
      <c r="I1013" s="124"/>
    </row>
    <row r="1014" spans="8:9" s="114" customFormat="1">
      <c r="H1014" s="113"/>
      <c r="I1014" s="124"/>
    </row>
    <row r="1015" spans="8:9" s="114" customFormat="1">
      <c r="H1015" s="113"/>
      <c r="I1015" s="124"/>
    </row>
    <row r="1016" spans="8:9" s="114" customFormat="1">
      <c r="H1016" s="113"/>
      <c r="I1016" s="124"/>
    </row>
    <row r="1017" spans="8:9" s="114" customFormat="1">
      <c r="H1017" s="113"/>
      <c r="I1017" s="124"/>
    </row>
    <row r="1018" spans="8:9" s="114" customFormat="1">
      <c r="H1018" s="113"/>
      <c r="I1018" s="124"/>
    </row>
    <row r="1019" spans="8:9" s="114" customFormat="1">
      <c r="H1019" s="113"/>
      <c r="I1019" s="124"/>
    </row>
    <row r="1020" spans="8:9" s="114" customFormat="1">
      <c r="H1020" s="113"/>
      <c r="I1020" s="124"/>
    </row>
    <row r="1021" spans="8:9" s="114" customFormat="1">
      <c r="H1021" s="113"/>
      <c r="I1021" s="124"/>
    </row>
    <row r="1022" spans="8:9" s="114" customFormat="1">
      <c r="H1022" s="113"/>
      <c r="I1022" s="124"/>
    </row>
    <row r="1023" spans="8:9" s="114" customFormat="1">
      <c r="H1023" s="113"/>
      <c r="I1023" s="124"/>
    </row>
    <row r="1024" spans="8:9" s="114" customFormat="1">
      <c r="H1024" s="113"/>
      <c r="I1024" s="124"/>
    </row>
    <row r="1025" spans="8:9" s="114" customFormat="1">
      <c r="H1025" s="113"/>
      <c r="I1025" s="124"/>
    </row>
    <row r="1026" spans="8:9" s="114" customFormat="1">
      <c r="H1026" s="113"/>
      <c r="I1026" s="124"/>
    </row>
    <row r="1027" spans="8:9" s="114" customFormat="1">
      <c r="H1027" s="113"/>
      <c r="I1027" s="124"/>
    </row>
    <row r="1028" spans="8:9" s="114" customFormat="1">
      <c r="H1028" s="113"/>
      <c r="I1028" s="124"/>
    </row>
    <row r="1029" spans="8:9" s="114" customFormat="1">
      <c r="H1029" s="113"/>
      <c r="I1029" s="124"/>
    </row>
    <row r="1030" spans="8:9" s="114" customFormat="1">
      <c r="H1030" s="113"/>
      <c r="I1030" s="124"/>
    </row>
    <row r="1031" spans="8:9" s="114" customFormat="1">
      <c r="H1031" s="113"/>
      <c r="I1031" s="124"/>
    </row>
    <row r="1032" spans="8:9" s="114" customFormat="1">
      <c r="H1032" s="113"/>
      <c r="I1032" s="124"/>
    </row>
    <row r="1033" spans="8:9" s="114" customFormat="1">
      <c r="H1033" s="113"/>
      <c r="I1033" s="124"/>
    </row>
    <row r="1034" spans="8:9" s="114" customFormat="1">
      <c r="H1034" s="113"/>
      <c r="I1034" s="124"/>
    </row>
    <row r="1035" spans="8:9" s="114" customFormat="1">
      <c r="H1035" s="113"/>
      <c r="I1035" s="124"/>
    </row>
    <row r="1036" spans="8:9" s="114" customFormat="1">
      <c r="H1036" s="113"/>
      <c r="I1036" s="124"/>
    </row>
    <row r="1037" spans="8:9" s="114" customFormat="1">
      <c r="H1037" s="113"/>
      <c r="I1037" s="124"/>
    </row>
    <row r="1038" spans="8:9" s="114" customFormat="1">
      <c r="H1038" s="113"/>
      <c r="I1038" s="124"/>
    </row>
    <row r="1039" spans="8:9" s="114" customFormat="1">
      <c r="H1039" s="113"/>
      <c r="I1039" s="124"/>
    </row>
    <row r="1040" spans="8:9" s="114" customFormat="1">
      <c r="H1040" s="113"/>
      <c r="I1040" s="124"/>
    </row>
    <row r="1041" spans="8:9" s="114" customFormat="1">
      <c r="H1041" s="113"/>
      <c r="I1041" s="124"/>
    </row>
    <row r="1042" spans="8:9" s="114" customFormat="1">
      <c r="H1042" s="113"/>
      <c r="I1042" s="124"/>
    </row>
    <row r="1043" spans="8:9" s="114" customFormat="1">
      <c r="H1043" s="113"/>
      <c r="I1043" s="124"/>
    </row>
    <row r="1044" spans="8:9" s="114" customFormat="1">
      <c r="H1044" s="113"/>
      <c r="I1044" s="124"/>
    </row>
    <row r="1045" spans="8:9" s="114" customFormat="1">
      <c r="H1045" s="113"/>
      <c r="I1045" s="124"/>
    </row>
    <row r="1046" spans="8:9" s="114" customFormat="1">
      <c r="H1046" s="113"/>
      <c r="I1046" s="124"/>
    </row>
    <row r="1047" spans="8:9" s="114" customFormat="1">
      <c r="H1047" s="113"/>
      <c r="I1047" s="124"/>
    </row>
    <row r="1048" spans="8:9" s="114" customFormat="1">
      <c r="H1048" s="113"/>
      <c r="I1048" s="124"/>
    </row>
    <row r="1049" spans="8:9" s="114" customFormat="1">
      <c r="H1049" s="113"/>
      <c r="I1049" s="124"/>
    </row>
    <row r="1050" spans="8:9" s="114" customFormat="1">
      <c r="H1050" s="113"/>
      <c r="I1050" s="124"/>
    </row>
    <row r="1051" spans="8:9" s="114" customFormat="1">
      <c r="H1051" s="113"/>
      <c r="I1051" s="124"/>
    </row>
    <row r="1052" spans="8:9" s="114" customFormat="1">
      <c r="H1052" s="113"/>
      <c r="I1052" s="124"/>
    </row>
    <row r="1053" spans="8:9" s="114" customFormat="1">
      <c r="H1053" s="113"/>
      <c r="I1053" s="124"/>
    </row>
    <row r="1054" spans="8:9" s="114" customFormat="1">
      <c r="H1054" s="113"/>
      <c r="I1054" s="124"/>
    </row>
    <row r="1055" spans="8:9" s="114" customFormat="1">
      <c r="H1055" s="113"/>
      <c r="I1055" s="124"/>
    </row>
    <row r="1056" spans="8:9" s="114" customFormat="1">
      <c r="H1056" s="113"/>
      <c r="I1056" s="124"/>
    </row>
    <row r="1057" spans="8:9" s="114" customFormat="1">
      <c r="H1057" s="113"/>
      <c r="I1057" s="124"/>
    </row>
    <row r="1058" spans="8:9" s="114" customFormat="1">
      <c r="H1058" s="113"/>
      <c r="I1058" s="124"/>
    </row>
    <row r="1059" spans="8:9" s="114" customFormat="1">
      <c r="H1059" s="113"/>
      <c r="I1059" s="124"/>
    </row>
    <row r="1060" spans="8:9" s="114" customFormat="1">
      <c r="H1060" s="113"/>
      <c r="I1060" s="124"/>
    </row>
    <row r="1061" spans="8:9" s="114" customFormat="1">
      <c r="H1061" s="113"/>
      <c r="I1061" s="124"/>
    </row>
    <row r="1062" spans="8:9" s="114" customFormat="1">
      <c r="H1062" s="113"/>
      <c r="I1062" s="124"/>
    </row>
    <row r="1063" spans="8:9" s="114" customFormat="1">
      <c r="H1063" s="113"/>
      <c r="I1063" s="124"/>
    </row>
    <row r="1064" spans="8:9" s="114" customFormat="1">
      <c r="H1064" s="113"/>
      <c r="I1064" s="124"/>
    </row>
    <row r="1065" spans="8:9" s="114" customFormat="1">
      <c r="H1065" s="113"/>
      <c r="I1065" s="124"/>
    </row>
    <row r="1066" spans="8:9" s="114" customFormat="1">
      <c r="H1066" s="113"/>
      <c r="I1066" s="124"/>
    </row>
    <row r="1067" spans="8:9" s="114" customFormat="1">
      <c r="H1067" s="113"/>
      <c r="I1067" s="124"/>
    </row>
    <row r="1068" spans="8:9" s="114" customFormat="1">
      <c r="H1068" s="113"/>
      <c r="I1068" s="124"/>
    </row>
    <row r="1069" spans="8:9" s="114" customFormat="1">
      <c r="H1069" s="113"/>
      <c r="I1069" s="124"/>
    </row>
    <row r="1070" spans="8:9" s="114" customFormat="1">
      <c r="H1070" s="113"/>
      <c r="I1070" s="124"/>
    </row>
    <row r="1071" spans="8:9" s="114" customFormat="1">
      <c r="H1071" s="113"/>
      <c r="I1071" s="124"/>
    </row>
    <row r="1072" spans="8:9" s="114" customFormat="1">
      <c r="H1072" s="113"/>
      <c r="I1072" s="124"/>
    </row>
    <row r="1073" spans="8:9" s="114" customFormat="1">
      <c r="H1073" s="113"/>
      <c r="I1073" s="124"/>
    </row>
    <row r="1074" spans="8:9" s="114" customFormat="1">
      <c r="H1074" s="113"/>
      <c r="I1074" s="124"/>
    </row>
    <row r="1075" spans="8:9" s="114" customFormat="1">
      <c r="H1075" s="113"/>
      <c r="I1075" s="124"/>
    </row>
    <row r="1076" spans="8:9" s="114" customFormat="1">
      <c r="H1076" s="113"/>
      <c r="I1076" s="124"/>
    </row>
    <row r="1077" spans="8:9" s="114" customFormat="1">
      <c r="H1077" s="113"/>
      <c r="I1077" s="124"/>
    </row>
    <row r="1078" spans="8:9" s="114" customFormat="1">
      <c r="H1078" s="113"/>
      <c r="I1078" s="124"/>
    </row>
    <row r="1079" spans="8:9" s="114" customFormat="1">
      <c r="H1079" s="113"/>
      <c r="I1079" s="124"/>
    </row>
    <row r="1080" spans="8:9" s="114" customFormat="1">
      <c r="H1080" s="113"/>
      <c r="I1080" s="124"/>
    </row>
    <row r="1081" spans="8:9" s="114" customFormat="1">
      <c r="H1081" s="113"/>
      <c r="I1081" s="124"/>
    </row>
    <row r="1082" spans="8:9" s="114" customFormat="1">
      <c r="H1082" s="113"/>
      <c r="I1082" s="124"/>
    </row>
    <row r="1083" spans="8:9" s="114" customFormat="1">
      <c r="H1083" s="113"/>
      <c r="I1083" s="124"/>
    </row>
    <row r="1084" spans="8:9" s="114" customFormat="1">
      <c r="H1084" s="113"/>
      <c r="I1084" s="124"/>
    </row>
    <row r="1085" spans="8:9" s="114" customFormat="1">
      <c r="H1085" s="113"/>
      <c r="I1085" s="124"/>
    </row>
    <row r="1086" spans="8:9" s="114" customFormat="1">
      <c r="H1086" s="113"/>
      <c r="I1086" s="124"/>
    </row>
    <row r="1087" spans="8:9" s="114" customFormat="1">
      <c r="H1087" s="113"/>
      <c r="I1087" s="124"/>
    </row>
    <row r="1088" spans="8:9" s="114" customFormat="1">
      <c r="H1088" s="113"/>
      <c r="I1088" s="124"/>
    </row>
    <row r="1089" spans="8:9" s="114" customFormat="1">
      <c r="H1089" s="113"/>
      <c r="I1089" s="124"/>
    </row>
    <row r="1090" spans="8:9" s="114" customFormat="1">
      <c r="H1090" s="113"/>
      <c r="I1090" s="124"/>
    </row>
    <row r="1091" spans="8:9" s="114" customFormat="1">
      <c r="H1091" s="113"/>
      <c r="I1091" s="124"/>
    </row>
    <row r="1092" spans="8:9" s="114" customFormat="1">
      <c r="H1092" s="113"/>
      <c r="I1092" s="124"/>
    </row>
    <row r="1093" spans="8:9" s="114" customFormat="1">
      <c r="H1093" s="113"/>
      <c r="I1093" s="124"/>
    </row>
    <row r="1094" spans="8:9" s="114" customFormat="1">
      <c r="H1094" s="113"/>
      <c r="I1094" s="124"/>
    </row>
    <row r="1095" spans="8:9" s="114" customFormat="1">
      <c r="H1095" s="113"/>
      <c r="I1095" s="124"/>
    </row>
    <row r="1096" spans="8:9" s="114" customFormat="1">
      <c r="H1096" s="113"/>
      <c r="I1096" s="124"/>
    </row>
    <row r="1097" spans="8:9" s="114" customFormat="1">
      <c r="H1097" s="113"/>
      <c r="I1097" s="124"/>
    </row>
    <row r="1098" spans="8:9" s="114" customFormat="1">
      <c r="H1098" s="113"/>
      <c r="I1098" s="124"/>
    </row>
    <row r="1099" spans="8:9" s="114" customFormat="1">
      <c r="H1099" s="113"/>
      <c r="I1099" s="124"/>
    </row>
    <row r="1100" spans="8:9" s="114" customFormat="1">
      <c r="H1100" s="113"/>
      <c r="I1100" s="124"/>
    </row>
    <row r="1101" spans="8:9" s="114" customFormat="1">
      <c r="H1101" s="113"/>
      <c r="I1101" s="124"/>
    </row>
    <row r="1102" spans="8:9" s="114" customFormat="1">
      <c r="H1102" s="113"/>
      <c r="I1102" s="124"/>
    </row>
    <row r="1103" spans="8:9" s="114" customFormat="1">
      <c r="H1103" s="113"/>
      <c r="I1103" s="124"/>
    </row>
    <row r="1104" spans="8:9" s="114" customFormat="1">
      <c r="H1104" s="113"/>
      <c r="I1104" s="124"/>
    </row>
    <row r="1105" spans="8:9" s="114" customFormat="1">
      <c r="H1105" s="113"/>
      <c r="I1105" s="124"/>
    </row>
    <row r="1106" spans="8:9" s="114" customFormat="1">
      <c r="H1106" s="113"/>
      <c r="I1106" s="124"/>
    </row>
    <row r="1107" spans="8:9" s="114" customFormat="1">
      <c r="H1107" s="113"/>
      <c r="I1107" s="124"/>
    </row>
    <row r="1108" spans="8:9" s="114" customFormat="1">
      <c r="H1108" s="113"/>
      <c r="I1108" s="124"/>
    </row>
    <row r="1109" spans="8:9" s="114" customFormat="1">
      <c r="H1109" s="113"/>
      <c r="I1109" s="124"/>
    </row>
    <row r="1110" spans="8:9" s="114" customFormat="1">
      <c r="H1110" s="113"/>
      <c r="I1110" s="124"/>
    </row>
    <row r="1111" spans="8:9" s="114" customFormat="1">
      <c r="H1111" s="113"/>
      <c r="I1111" s="124"/>
    </row>
    <row r="1112" spans="8:9" s="114" customFormat="1">
      <c r="H1112" s="113"/>
      <c r="I1112" s="124"/>
    </row>
    <row r="1113" spans="8:9" s="114" customFormat="1">
      <c r="H1113" s="113"/>
      <c r="I1113" s="124"/>
    </row>
    <row r="1114" spans="8:9" s="114" customFormat="1">
      <c r="H1114" s="113"/>
      <c r="I1114" s="124"/>
    </row>
    <row r="1115" spans="8:9" s="114" customFormat="1">
      <c r="H1115" s="113"/>
      <c r="I1115" s="124"/>
    </row>
    <row r="1116" spans="8:9" s="114" customFormat="1">
      <c r="H1116" s="113"/>
      <c r="I1116" s="124"/>
    </row>
    <row r="1117" spans="8:9" s="114" customFormat="1">
      <c r="H1117" s="113"/>
      <c r="I1117" s="124"/>
    </row>
    <row r="1118" spans="8:9" s="114" customFormat="1">
      <c r="H1118" s="113"/>
      <c r="I1118" s="124"/>
    </row>
    <row r="1119" spans="8:9" s="114" customFormat="1">
      <c r="H1119" s="113"/>
      <c r="I1119" s="124"/>
    </row>
    <row r="1120" spans="8:9" s="114" customFormat="1">
      <c r="H1120" s="113"/>
      <c r="I1120" s="124"/>
    </row>
    <row r="1121" spans="8:9" s="114" customFormat="1">
      <c r="H1121" s="113"/>
      <c r="I1121" s="124"/>
    </row>
    <row r="1122" spans="8:9" s="114" customFormat="1">
      <c r="H1122" s="113"/>
      <c r="I1122" s="124"/>
    </row>
    <row r="1123" spans="8:9" s="114" customFormat="1">
      <c r="H1123" s="113"/>
      <c r="I1123" s="124"/>
    </row>
    <row r="1124" spans="8:9" s="114" customFormat="1">
      <c r="H1124" s="113"/>
      <c r="I1124" s="124"/>
    </row>
    <row r="1125" spans="8:9" s="114" customFormat="1">
      <c r="H1125" s="113"/>
      <c r="I1125" s="124"/>
    </row>
    <row r="1126" spans="8:9" s="114" customFormat="1">
      <c r="H1126" s="113"/>
      <c r="I1126" s="124"/>
    </row>
    <row r="1127" spans="8:9" s="114" customFormat="1">
      <c r="H1127" s="113"/>
      <c r="I1127" s="124"/>
    </row>
    <row r="1128" spans="8:9" s="114" customFormat="1">
      <c r="H1128" s="113"/>
      <c r="I1128" s="124"/>
    </row>
    <row r="1129" spans="8:9" s="114" customFormat="1">
      <c r="H1129" s="113"/>
      <c r="I1129" s="124"/>
    </row>
    <row r="1130" spans="8:9" s="114" customFormat="1">
      <c r="H1130" s="113"/>
      <c r="I1130" s="124"/>
    </row>
    <row r="1131" spans="8:9" s="114" customFormat="1">
      <c r="H1131" s="113"/>
      <c r="I1131" s="124"/>
    </row>
    <row r="1132" spans="8:9" s="114" customFormat="1">
      <c r="H1132" s="113"/>
      <c r="I1132" s="124"/>
    </row>
    <row r="1133" spans="8:9" s="114" customFormat="1">
      <c r="H1133" s="113"/>
      <c r="I1133" s="124"/>
    </row>
    <row r="1134" spans="8:9" s="114" customFormat="1">
      <c r="H1134" s="113"/>
      <c r="I1134" s="124"/>
    </row>
    <row r="1135" spans="8:9" s="114" customFormat="1">
      <c r="H1135" s="113"/>
      <c r="I1135" s="124"/>
    </row>
    <row r="1136" spans="8:9" s="114" customFormat="1">
      <c r="H1136" s="113"/>
      <c r="I1136" s="124"/>
    </row>
    <row r="1137" spans="8:9" s="114" customFormat="1">
      <c r="H1137" s="113"/>
      <c r="I1137" s="124"/>
    </row>
    <row r="1138" spans="8:9" s="114" customFormat="1">
      <c r="H1138" s="113"/>
      <c r="I1138" s="124"/>
    </row>
    <row r="1139" spans="8:9" s="114" customFormat="1">
      <c r="H1139" s="113"/>
      <c r="I1139" s="124"/>
    </row>
    <row r="1140" spans="8:9" s="114" customFormat="1">
      <c r="H1140" s="113"/>
      <c r="I1140" s="124"/>
    </row>
    <row r="1141" spans="8:9" s="114" customFormat="1">
      <c r="H1141" s="113"/>
      <c r="I1141" s="124"/>
    </row>
    <row r="1142" spans="8:9" s="114" customFormat="1">
      <c r="H1142" s="113"/>
      <c r="I1142" s="124"/>
    </row>
    <row r="1143" spans="8:9" s="114" customFormat="1">
      <c r="H1143" s="113"/>
      <c r="I1143" s="124"/>
    </row>
    <row r="1144" spans="8:9" s="114" customFormat="1">
      <c r="H1144" s="113"/>
      <c r="I1144" s="124"/>
    </row>
    <row r="1145" spans="8:9" s="114" customFormat="1">
      <c r="H1145" s="113"/>
      <c r="I1145" s="124"/>
    </row>
    <row r="1146" spans="8:9" s="114" customFormat="1">
      <c r="H1146" s="113"/>
      <c r="I1146" s="124"/>
    </row>
    <row r="1147" spans="8:9" s="114" customFormat="1">
      <c r="H1147" s="113"/>
      <c r="I1147" s="124"/>
    </row>
    <row r="1148" spans="8:9" s="114" customFormat="1">
      <c r="H1148" s="113"/>
      <c r="I1148" s="124"/>
    </row>
    <row r="1149" spans="8:9" s="114" customFormat="1">
      <c r="H1149" s="113"/>
      <c r="I1149" s="124"/>
    </row>
    <row r="1150" spans="8:9" s="114" customFormat="1">
      <c r="H1150" s="113"/>
      <c r="I1150" s="124"/>
    </row>
    <row r="1151" spans="8:9" s="114" customFormat="1">
      <c r="H1151" s="113"/>
      <c r="I1151" s="124"/>
    </row>
    <row r="1152" spans="8:9" s="114" customFormat="1">
      <c r="H1152" s="113"/>
      <c r="I1152" s="124"/>
    </row>
    <row r="1153" spans="8:9" s="114" customFormat="1">
      <c r="H1153" s="113"/>
      <c r="I1153" s="124"/>
    </row>
    <row r="1154" spans="8:9" s="114" customFormat="1">
      <c r="H1154" s="113"/>
      <c r="I1154" s="124"/>
    </row>
    <row r="1155" spans="8:9" s="114" customFormat="1">
      <c r="H1155" s="113"/>
      <c r="I1155" s="124"/>
    </row>
    <row r="1156" spans="8:9" s="114" customFormat="1">
      <c r="H1156" s="113"/>
      <c r="I1156" s="124"/>
    </row>
    <row r="1157" spans="8:9" s="114" customFormat="1">
      <c r="H1157" s="113"/>
      <c r="I1157" s="124"/>
    </row>
    <row r="1158" spans="8:9" s="114" customFormat="1">
      <c r="H1158" s="113"/>
      <c r="I1158" s="124"/>
    </row>
    <row r="1159" spans="8:9" s="114" customFormat="1">
      <c r="H1159" s="113"/>
      <c r="I1159" s="124"/>
    </row>
    <row r="1160" spans="8:9" s="114" customFormat="1">
      <c r="H1160" s="113"/>
      <c r="I1160" s="124"/>
    </row>
    <row r="1161" spans="8:9" s="114" customFormat="1">
      <c r="H1161" s="113"/>
      <c r="I1161" s="124"/>
    </row>
    <row r="1162" spans="8:9" s="114" customFormat="1">
      <c r="H1162" s="113"/>
      <c r="I1162" s="124"/>
    </row>
    <row r="1163" spans="8:9" s="114" customFormat="1">
      <c r="H1163" s="113"/>
      <c r="I1163" s="124"/>
    </row>
    <row r="1164" spans="8:9" s="114" customFormat="1">
      <c r="H1164" s="113"/>
      <c r="I1164" s="124"/>
    </row>
    <row r="1165" spans="8:9" s="114" customFormat="1">
      <c r="H1165" s="113"/>
      <c r="I1165" s="124"/>
    </row>
    <row r="1166" spans="8:9" s="114" customFormat="1">
      <c r="H1166" s="113"/>
      <c r="I1166" s="124"/>
    </row>
    <row r="1167" spans="8:9" s="114" customFormat="1">
      <c r="H1167" s="113"/>
      <c r="I1167" s="124"/>
    </row>
    <row r="1168" spans="8:9" s="114" customFormat="1">
      <c r="H1168" s="113"/>
      <c r="I1168" s="124"/>
    </row>
    <row r="1169" spans="8:9" s="114" customFormat="1">
      <c r="H1169" s="113"/>
      <c r="I1169" s="124"/>
    </row>
    <row r="1170" spans="8:9" s="114" customFormat="1">
      <c r="H1170" s="113"/>
      <c r="I1170" s="124"/>
    </row>
    <row r="1171" spans="8:9" s="114" customFormat="1">
      <c r="H1171" s="113"/>
      <c r="I1171" s="124"/>
    </row>
    <row r="1172" spans="8:9" s="114" customFormat="1">
      <c r="H1172" s="113"/>
      <c r="I1172" s="124"/>
    </row>
    <row r="1173" spans="8:9" s="114" customFormat="1">
      <c r="H1173" s="113"/>
      <c r="I1173" s="124"/>
    </row>
    <row r="1174" spans="8:9" s="114" customFormat="1">
      <c r="H1174" s="113"/>
      <c r="I1174" s="124"/>
    </row>
    <row r="1175" spans="8:9" s="114" customFormat="1">
      <c r="H1175" s="113"/>
      <c r="I1175" s="124"/>
    </row>
    <row r="1176" spans="8:9" s="114" customFormat="1">
      <c r="H1176" s="113"/>
      <c r="I1176" s="124"/>
    </row>
    <row r="1177" spans="8:9" s="114" customFormat="1">
      <c r="H1177" s="113"/>
      <c r="I1177" s="124"/>
    </row>
    <row r="1178" spans="8:9" s="114" customFormat="1">
      <c r="H1178" s="113"/>
      <c r="I1178" s="124"/>
    </row>
    <row r="1179" spans="8:9" s="114" customFormat="1">
      <c r="H1179" s="113"/>
      <c r="I1179" s="124"/>
    </row>
    <row r="1180" spans="8:9" s="114" customFormat="1">
      <c r="H1180" s="113"/>
      <c r="I1180" s="124"/>
    </row>
    <row r="1181" spans="8:9" s="114" customFormat="1">
      <c r="H1181" s="113"/>
      <c r="I1181" s="124"/>
    </row>
    <row r="1182" spans="8:9" s="114" customFormat="1">
      <c r="H1182" s="113"/>
      <c r="I1182" s="124"/>
    </row>
    <row r="1183" spans="8:9" s="114" customFormat="1">
      <c r="H1183" s="113"/>
      <c r="I1183" s="124"/>
    </row>
    <row r="1184" spans="8:9" s="114" customFormat="1">
      <c r="H1184" s="113"/>
      <c r="I1184" s="124"/>
    </row>
    <row r="1185" spans="8:9" s="114" customFormat="1">
      <c r="H1185" s="113"/>
      <c r="I1185" s="124"/>
    </row>
    <row r="1186" spans="8:9" s="114" customFormat="1">
      <c r="H1186" s="113"/>
      <c r="I1186" s="124"/>
    </row>
    <row r="1187" spans="8:9" s="114" customFormat="1">
      <c r="H1187" s="113"/>
      <c r="I1187" s="124"/>
    </row>
    <row r="1188" spans="8:9" s="114" customFormat="1">
      <c r="H1188" s="113"/>
      <c r="I1188" s="124"/>
    </row>
    <row r="1189" spans="8:9" s="114" customFormat="1">
      <c r="H1189" s="113"/>
      <c r="I1189" s="124"/>
    </row>
    <row r="1190" spans="8:9" s="114" customFormat="1">
      <c r="H1190" s="113"/>
      <c r="I1190" s="124"/>
    </row>
    <row r="1191" spans="8:9" s="114" customFormat="1">
      <c r="H1191" s="113"/>
      <c r="I1191" s="124"/>
    </row>
    <row r="1192" spans="8:9" s="114" customFormat="1">
      <c r="H1192" s="113"/>
      <c r="I1192" s="124"/>
    </row>
    <row r="1193" spans="8:9" s="114" customFormat="1">
      <c r="H1193" s="113"/>
      <c r="I1193" s="124"/>
    </row>
    <row r="1194" spans="8:9" s="114" customFormat="1">
      <c r="H1194" s="113"/>
      <c r="I1194" s="124"/>
    </row>
    <row r="1195" spans="8:9" s="114" customFormat="1">
      <c r="H1195" s="113"/>
      <c r="I1195" s="124"/>
    </row>
    <row r="1196" spans="8:9" s="114" customFormat="1">
      <c r="H1196" s="113"/>
      <c r="I1196" s="124"/>
    </row>
    <row r="1197" spans="8:9" s="114" customFormat="1">
      <c r="H1197" s="113"/>
      <c r="I1197" s="124"/>
    </row>
    <row r="1198" spans="8:9" s="114" customFormat="1">
      <c r="H1198" s="113"/>
      <c r="I1198" s="124"/>
    </row>
    <row r="1199" spans="8:9" s="114" customFormat="1">
      <c r="H1199" s="113"/>
      <c r="I1199" s="124"/>
    </row>
    <row r="1200" spans="8:9" s="114" customFormat="1">
      <c r="H1200" s="113"/>
      <c r="I1200" s="124"/>
    </row>
    <row r="1201" spans="8:9" s="114" customFormat="1">
      <c r="H1201" s="113"/>
      <c r="I1201" s="124"/>
    </row>
    <row r="1202" spans="8:9" s="114" customFormat="1">
      <c r="H1202" s="113"/>
      <c r="I1202" s="124"/>
    </row>
    <row r="1203" spans="8:9" s="114" customFormat="1">
      <c r="H1203" s="113"/>
      <c r="I1203" s="124"/>
    </row>
    <row r="1204" spans="8:9" s="114" customFormat="1">
      <c r="H1204" s="113"/>
      <c r="I1204" s="124"/>
    </row>
    <row r="1205" spans="8:9" s="114" customFormat="1">
      <c r="H1205" s="113"/>
      <c r="I1205" s="124"/>
    </row>
    <row r="1206" spans="8:9" s="114" customFormat="1">
      <c r="H1206" s="113"/>
      <c r="I1206" s="124"/>
    </row>
    <row r="1207" spans="8:9" s="114" customFormat="1">
      <c r="H1207" s="113"/>
      <c r="I1207" s="124"/>
    </row>
    <row r="1208" spans="8:9" s="114" customFormat="1">
      <c r="H1208" s="113"/>
      <c r="I1208" s="124"/>
    </row>
    <row r="1209" spans="8:9" s="114" customFormat="1">
      <c r="H1209" s="113"/>
      <c r="I1209" s="124"/>
    </row>
    <row r="1210" spans="8:9" s="114" customFormat="1">
      <c r="H1210" s="113"/>
      <c r="I1210" s="124"/>
    </row>
    <row r="1211" spans="8:9" s="114" customFormat="1">
      <c r="H1211" s="113"/>
      <c r="I1211" s="124"/>
    </row>
    <row r="1212" spans="8:9" s="114" customFormat="1">
      <c r="H1212" s="113"/>
      <c r="I1212" s="124"/>
    </row>
    <row r="1213" spans="8:9" s="114" customFormat="1">
      <c r="H1213" s="113"/>
      <c r="I1213" s="124"/>
    </row>
    <row r="1214" spans="8:9" s="114" customFormat="1">
      <c r="H1214" s="113"/>
      <c r="I1214" s="124"/>
    </row>
    <row r="1215" spans="8:9" s="114" customFormat="1">
      <c r="H1215" s="113"/>
      <c r="I1215" s="124"/>
    </row>
    <row r="1216" spans="8:9" s="114" customFormat="1">
      <c r="H1216" s="113"/>
      <c r="I1216" s="124"/>
    </row>
    <row r="1217" spans="8:9" s="114" customFormat="1">
      <c r="H1217" s="113"/>
      <c r="I1217" s="124"/>
    </row>
    <row r="1218" spans="8:9" s="114" customFormat="1">
      <c r="H1218" s="113"/>
      <c r="I1218" s="124"/>
    </row>
    <row r="1219" spans="8:9" s="114" customFormat="1">
      <c r="H1219" s="113"/>
      <c r="I1219" s="124"/>
    </row>
    <row r="1220" spans="8:9" s="114" customFormat="1">
      <c r="H1220" s="113"/>
      <c r="I1220" s="124"/>
    </row>
    <row r="1221" spans="8:9" s="114" customFormat="1">
      <c r="H1221" s="113"/>
      <c r="I1221" s="124"/>
    </row>
    <row r="1222" spans="8:9" s="114" customFormat="1">
      <c r="H1222" s="113"/>
      <c r="I1222" s="124"/>
    </row>
    <row r="1223" spans="8:9" s="114" customFormat="1">
      <c r="H1223" s="113"/>
      <c r="I1223" s="124"/>
    </row>
    <row r="1224" spans="8:9" s="114" customFormat="1">
      <c r="H1224" s="113"/>
      <c r="I1224" s="124"/>
    </row>
    <row r="1225" spans="8:9" s="114" customFormat="1">
      <c r="H1225" s="113"/>
      <c r="I1225" s="124"/>
    </row>
    <row r="1226" spans="8:9" s="114" customFormat="1">
      <c r="H1226" s="113"/>
      <c r="I1226" s="124"/>
    </row>
    <row r="1227" spans="8:9" s="114" customFormat="1">
      <c r="H1227" s="113"/>
      <c r="I1227" s="124"/>
    </row>
    <row r="1228" spans="8:9" s="114" customFormat="1">
      <c r="H1228" s="113"/>
      <c r="I1228" s="124"/>
    </row>
    <row r="1229" spans="8:9" s="114" customFormat="1">
      <c r="H1229" s="113"/>
      <c r="I1229" s="124"/>
    </row>
    <row r="1230" spans="8:9" s="114" customFormat="1">
      <c r="H1230" s="113"/>
      <c r="I1230" s="124"/>
    </row>
    <row r="1231" spans="8:9" s="114" customFormat="1">
      <c r="H1231" s="113"/>
      <c r="I1231" s="124"/>
    </row>
    <row r="1232" spans="8:9" s="114" customFormat="1">
      <c r="H1232" s="113"/>
      <c r="I1232" s="124"/>
    </row>
    <row r="1233" spans="8:9" s="114" customFormat="1">
      <c r="H1233" s="113"/>
      <c r="I1233" s="124"/>
    </row>
    <row r="1234" spans="8:9" s="114" customFormat="1">
      <c r="H1234" s="113"/>
      <c r="I1234" s="124"/>
    </row>
    <row r="1235" spans="8:9" s="114" customFormat="1">
      <c r="H1235" s="113"/>
      <c r="I1235" s="124"/>
    </row>
    <row r="1236" spans="8:9" s="114" customFormat="1">
      <c r="H1236" s="113"/>
      <c r="I1236" s="124"/>
    </row>
    <row r="1237" spans="8:9" s="114" customFormat="1">
      <c r="H1237" s="113"/>
      <c r="I1237" s="124"/>
    </row>
    <row r="1238" spans="8:9" s="114" customFormat="1">
      <c r="H1238" s="113"/>
      <c r="I1238" s="124"/>
    </row>
    <row r="1239" spans="8:9" s="114" customFormat="1">
      <c r="H1239" s="113"/>
      <c r="I1239" s="124"/>
    </row>
    <row r="1240" spans="8:9" s="114" customFormat="1">
      <c r="H1240" s="113"/>
      <c r="I1240" s="124"/>
    </row>
    <row r="1241" spans="8:9" s="114" customFormat="1">
      <c r="H1241" s="113"/>
      <c r="I1241" s="124"/>
    </row>
    <row r="1242" spans="8:9" s="114" customFormat="1">
      <c r="H1242" s="113"/>
      <c r="I1242" s="124"/>
    </row>
    <row r="1243" spans="8:9" s="114" customFormat="1">
      <c r="H1243" s="113"/>
      <c r="I1243" s="124"/>
    </row>
    <row r="1244" spans="8:9" s="114" customFormat="1">
      <c r="H1244" s="113"/>
      <c r="I1244" s="124"/>
    </row>
    <row r="1245" spans="8:9" s="114" customFormat="1">
      <c r="H1245" s="113"/>
      <c r="I1245" s="124"/>
    </row>
    <row r="1246" spans="8:9" s="114" customFormat="1">
      <c r="H1246" s="113"/>
      <c r="I1246" s="124"/>
    </row>
    <row r="1247" spans="8:9" s="114" customFormat="1">
      <c r="H1247" s="113"/>
      <c r="I1247" s="124"/>
    </row>
    <row r="1248" spans="8:9" s="114" customFormat="1">
      <c r="H1248" s="113"/>
      <c r="I1248" s="124"/>
    </row>
    <row r="1249" spans="8:9" s="114" customFormat="1">
      <c r="H1249" s="113"/>
      <c r="I1249" s="124"/>
    </row>
    <row r="1250" spans="8:9" s="114" customFormat="1">
      <c r="H1250" s="113"/>
      <c r="I1250" s="124"/>
    </row>
    <row r="1251" spans="8:9" s="114" customFormat="1">
      <c r="H1251" s="113"/>
      <c r="I1251" s="124"/>
    </row>
    <row r="1252" spans="8:9" s="114" customFormat="1">
      <c r="H1252" s="113"/>
      <c r="I1252" s="124"/>
    </row>
    <row r="1253" spans="8:9" s="114" customFormat="1">
      <c r="H1253" s="113"/>
      <c r="I1253" s="124"/>
    </row>
    <row r="1254" spans="8:9" s="114" customFormat="1">
      <c r="H1254" s="113"/>
      <c r="I1254" s="124"/>
    </row>
    <row r="1255" spans="8:9" s="114" customFormat="1">
      <c r="H1255" s="113"/>
      <c r="I1255" s="124"/>
    </row>
    <row r="1256" spans="8:9" s="114" customFormat="1">
      <c r="H1256" s="113"/>
      <c r="I1256" s="124"/>
    </row>
    <row r="1257" spans="8:9" s="114" customFormat="1">
      <c r="H1257" s="113"/>
      <c r="I1257" s="124"/>
    </row>
    <row r="1258" spans="8:9" s="114" customFormat="1">
      <c r="H1258" s="113"/>
      <c r="I1258" s="124"/>
    </row>
    <row r="1259" spans="8:9" s="114" customFormat="1">
      <c r="H1259" s="113"/>
      <c r="I1259" s="124"/>
    </row>
    <row r="1260" spans="8:9" s="114" customFormat="1">
      <c r="H1260" s="113"/>
      <c r="I1260" s="124"/>
    </row>
    <row r="1261" spans="8:9" s="114" customFormat="1">
      <c r="H1261" s="113"/>
      <c r="I1261" s="124"/>
    </row>
    <row r="1262" spans="8:9" s="114" customFormat="1">
      <c r="H1262" s="113"/>
      <c r="I1262" s="124"/>
    </row>
    <row r="1263" spans="8:9" s="114" customFormat="1">
      <c r="H1263" s="113"/>
      <c r="I1263" s="124"/>
    </row>
    <row r="1264" spans="8:9" s="114" customFormat="1">
      <c r="H1264" s="113"/>
      <c r="I1264" s="124"/>
    </row>
    <row r="1265" spans="2:7">
      <c r="B1265" s="114"/>
      <c r="C1265" s="114"/>
      <c r="D1265" s="114"/>
      <c r="E1265" s="114"/>
      <c r="F1265" s="114"/>
      <c r="G1265" s="114"/>
    </row>
    <row r="1266" spans="2:7">
      <c r="B1266" s="114"/>
      <c r="C1266" s="114"/>
      <c r="D1266" s="114"/>
      <c r="E1266" s="114"/>
      <c r="F1266" s="114"/>
      <c r="G1266" s="114"/>
    </row>
    <row r="1267" spans="2:7">
      <c r="B1267" s="114"/>
      <c r="C1267" s="114"/>
      <c r="D1267" s="114"/>
      <c r="E1267" s="114"/>
      <c r="F1267" s="114"/>
      <c r="G1267" s="114"/>
    </row>
    <row r="1268" spans="2:7">
      <c r="B1268" s="114"/>
      <c r="C1268" s="114"/>
      <c r="D1268" s="114"/>
      <c r="E1268" s="114"/>
      <c r="F1268" s="114"/>
      <c r="G1268" s="114"/>
    </row>
    <row r="1269" spans="2:7">
      <c r="B1269" s="114"/>
      <c r="C1269" s="114"/>
      <c r="D1269" s="114"/>
      <c r="E1269" s="114"/>
      <c r="F1269" s="114"/>
      <c r="G1269" s="114"/>
    </row>
    <row r="1270" spans="2:7">
      <c r="B1270" s="114"/>
      <c r="C1270" s="114"/>
      <c r="D1270" s="114"/>
      <c r="E1270" s="114"/>
      <c r="F1270" s="114"/>
      <c r="G1270" s="114"/>
    </row>
    <row r="1271" spans="2:7">
      <c r="B1271" s="114"/>
      <c r="C1271" s="114"/>
      <c r="D1271" s="114"/>
      <c r="E1271" s="114"/>
      <c r="F1271" s="114"/>
      <c r="G1271" s="114"/>
    </row>
    <row r="1272" spans="2:7">
      <c r="B1272" s="114"/>
      <c r="C1272" s="114"/>
      <c r="D1272" s="114"/>
      <c r="E1272" s="114"/>
      <c r="F1272" s="114"/>
      <c r="G1272" s="114"/>
    </row>
    <row r="1273" spans="2:7">
      <c r="B1273" s="114"/>
      <c r="C1273" s="114"/>
      <c r="D1273" s="114"/>
      <c r="E1273" s="114"/>
      <c r="F1273" s="114"/>
      <c r="G1273" s="114"/>
    </row>
    <row r="1274" spans="2:7">
      <c r="B1274" s="114"/>
      <c r="C1274" s="114"/>
      <c r="D1274" s="114"/>
      <c r="E1274" s="114"/>
      <c r="F1274" s="114"/>
      <c r="G1274" s="114"/>
    </row>
    <row r="1275" spans="2:7">
      <c r="B1275" s="114"/>
      <c r="C1275" s="114"/>
      <c r="D1275" s="114"/>
      <c r="E1275" s="114"/>
      <c r="F1275" s="114"/>
      <c r="G1275" s="114"/>
    </row>
    <row r="1276" spans="2:7">
      <c r="B1276" s="146"/>
      <c r="C1276" s="146"/>
      <c r="D1276" s="146"/>
      <c r="E1276" s="146"/>
      <c r="F1276" s="146"/>
      <c r="G1276" s="147"/>
    </row>
    <row r="1277" spans="2:7">
      <c r="B1277" s="148"/>
    </row>
    <row r="1278" spans="2:7">
      <c r="B1278" s="148"/>
    </row>
    <row r="1279" spans="2:7">
      <c r="B1279" s="148"/>
    </row>
    <row r="1280" spans="2:7">
      <c r="B1280" s="148"/>
    </row>
    <row r="1281" spans="2:2">
      <c r="B1281" s="148"/>
    </row>
    <row r="1282" spans="2:2">
      <c r="B1282" s="148"/>
    </row>
    <row r="1283" spans="2:2">
      <c r="B1283" s="148"/>
    </row>
    <row r="1284" spans="2:2">
      <c r="B1284" s="148"/>
    </row>
    <row r="1285" spans="2:2">
      <c r="B1285" s="148"/>
    </row>
    <row r="1286" spans="2:2">
      <c r="B1286" s="148"/>
    </row>
    <row r="1287" spans="2:2">
      <c r="B1287" s="148"/>
    </row>
    <row r="1288" spans="2:2">
      <c r="B1288" s="148"/>
    </row>
    <row r="1289" spans="2:2">
      <c r="B1289" s="148"/>
    </row>
    <row r="1290" spans="2:2">
      <c r="B1290" s="148"/>
    </row>
    <row r="1291" spans="2:2">
      <c r="B1291" s="148"/>
    </row>
    <row r="1292" spans="2:2">
      <c r="B1292" s="148"/>
    </row>
    <row r="1293" spans="2:2">
      <c r="B1293" s="148"/>
    </row>
    <row r="1294" spans="2:2">
      <c r="B1294" s="148"/>
    </row>
    <row r="1295" spans="2:2">
      <c r="B1295" s="148"/>
    </row>
    <row r="1296" spans="2:2">
      <c r="B1296" s="148"/>
    </row>
    <row r="1297" spans="2:2">
      <c r="B1297" s="148"/>
    </row>
    <row r="1298" spans="2:2">
      <c r="B1298" s="148"/>
    </row>
    <row r="1299" spans="2:2">
      <c r="B1299" s="148"/>
    </row>
    <row r="1300" spans="2:2">
      <c r="B1300" s="148"/>
    </row>
    <row r="1301" spans="2:2">
      <c r="B1301" s="148"/>
    </row>
    <row r="1302" spans="2:2">
      <c r="B1302" s="148"/>
    </row>
    <row r="1303" spans="2:2">
      <c r="B1303" s="148"/>
    </row>
    <row r="1304" spans="2:2">
      <c r="B1304" s="148"/>
    </row>
    <row r="1305" spans="2:2">
      <c r="B1305" s="148"/>
    </row>
    <row r="1306" spans="2:2">
      <c r="B1306" s="148"/>
    </row>
    <row r="1307" spans="2:2">
      <c r="B1307" s="148"/>
    </row>
    <row r="1308" spans="2:2">
      <c r="B1308" s="148"/>
    </row>
    <row r="1309" spans="2:2">
      <c r="B1309" s="148"/>
    </row>
    <row r="1310" spans="2:2">
      <c r="B1310" s="148"/>
    </row>
    <row r="1311" spans="2:2">
      <c r="B1311" s="148"/>
    </row>
    <row r="1312" spans="2:2">
      <c r="B1312" s="148"/>
    </row>
    <row r="1313" spans="2:2">
      <c r="B1313" s="148"/>
    </row>
    <row r="1314" spans="2:2">
      <c r="B1314" s="148"/>
    </row>
    <row r="1315" spans="2:2">
      <c r="B1315" s="148"/>
    </row>
    <row r="1316" spans="2:2">
      <c r="B1316" s="148"/>
    </row>
    <row r="1317" spans="2:2">
      <c r="B1317" s="148"/>
    </row>
    <row r="1318" spans="2:2">
      <c r="B1318" s="148"/>
    </row>
    <row r="1319" spans="2:2">
      <c r="B1319" s="148"/>
    </row>
    <row r="1320" spans="2:2">
      <c r="B1320" s="148"/>
    </row>
    <row r="1321" spans="2:2">
      <c r="B1321" s="148"/>
    </row>
    <row r="1322" spans="2:2">
      <c r="B1322" s="148"/>
    </row>
    <row r="1323" spans="2:2">
      <c r="B1323" s="148"/>
    </row>
    <row r="1324" spans="2:2">
      <c r="B1324" s="148"/>
    </row>
    <row r="1325" spans="2:2">
      <c r="B1325" s="148"/>
    </row>
    <row r="1326" spans="2:2">
      <c r="B1326" s="148"/>
    </row>
    <row r="1327" spans="2:2">
      <c r="B1327" s="148"/>
    </row>
    <row r="1328" spans="2:2">
      <c r="B1328" s="148"/>
    </row>
    <row r="1329" spans="2:2">
      <c r="B1329" s="148"/>
    </row>
    <row r="1330" spans="2:2">
      <c r="B1330" s="148"/>
    </row>
    <row r="1331" spans="2:2">
      <c r="B1331" s="148"/>
    </row>
    <row r="1332" spans="2:2">
      <c r="B1332" s="148"/>
    </row>
    <row r="1333" spans="2:2">
      <c r="B1333" s="148"/>
    </row>
    <row r="1334" spans="2:2">
      <c r="B1334" s="148"/>
    </row>
    <row r="1335" spans="2:2">
      <c r="B1335" s="148"/>
    </row>
    <row r="1336" spans="2:2">
      <c r="B1336" s="148"/>
    </row>
    <row r="1337" spans="2:2">
      <c r="B1337" s="148"/>
    </row>
    <row r="1338" spans="2:2">
      <c r="B1338" s="148"/>
    </row>
    <row r="1339" spans="2:2">
      <c r="B1339" s="148"/>
    </row>
    <row r="1340" spans="2:2">
      <c r="B1340" s="148"/>
    </row>
    <row r="1341" spans="2:2">
      <c r="B1341" s="148"/>
    </row>
    <row r="1342" spans="2:2">
      <c r="B1342" s="148"/>
    </row>
    <row r="1343" spans="2:2">
      <c r="B1343" s="148"/>
    </row>
    <row r="1344" spans="2:2">
      <c r="B1344" s="148"/>
    </row>
    <row r="1345" spans="2:2">
      <c r="B1345" s="148"/>
    </row>
    <row r="1346" spans="2:2">
      <c r="B1346" s="148"/>
    </row>
    <row r="1347" spans="2:2">
      <c r="B1347" s="148"/>
    </row>
    <row r="1348" spans="2:2">
      <c r="B1348" s="148"/>
    </row>
    <row r="1349" spans="2:2">
      <c r="B1349" s="148"/>
    </row>
    <row r="1350" spans="2:2">
      <c r="B1350" s="148"/>
    </row>
    <row r="1351" spans="2:2">
      <c r="B1351" s="148"/>
    </row>
    <row r="1352" spans="2:2">
      <c r="B1352" s="148"/>
    </row>
    <row r="1353" spans="2:2">
      <c r="B1353" s="148"/>
    </row>
    <row r="1354" spans="2:2">
      <c r="B1354" s="148"/>
    </row>
    <row r="1355" spans="2:2">
      <c r="B1355" s="148"/>
    </row>
    <row r="1356" spans="2:2">
      <c r="B1356" s="148"/>
    </row>
    <row r="1357" spans="2:2">
      <c r="B1357" s="148"/>
    </row>
    <row r="1358" spans="2:2">
      <c r="B1358" s="148"/>
    </row>
    <row r="1359" spans="2:2">
      <c r="B1359" s="148"/>
    </row>
    <row r="1360" spans="2:2">
      <c r="B1360" s="148"/>
    </row>
    <row r="1361" spans="2:2">
      <c r="B1361" s="148"/>
    </row>
    <row r="1362" spans="2:2">
      <c r="B1362" s="148"/>
    </row>
    <row r="1363" spans="2:2">
      <c r="B1363" s="148"/>
    </row>
    <row r="1364" spans="2:2">
      <c r="B1364" s="148"/>
    </row>
    <row r="1365" spans="2:2">
      <c r="B1365" s="148"/>
    </row>
    <row r="1366" spans="2:2">
      <c r="B1366" s="148"/>
    </row>
    <row r="1367" spans="2:2">
      <c r="B1367" s="148"/>
    </row>
    <row r="1368" spans="2:2">
      <c r="B1368" s="148"/>
    </row>
    <row r="1369" spans="2:2">
      <c r="B1369" s="148"/>
    </row>
    <row r="1370" spans="2:2">
      <c r="B1370" s="148"/>
    </row>
    <row r="1371" spans="2:2">
      <c r="B1371" s="148"/>
    </row>
    <row r="1372" spans="2:2">
      <c r="B1372" s="148"/>
    </row>
    <row r="1373" spans="2:2">
      <c r="B1373" s="148"/>
    </row>
    <row r="1374" spans="2:2">
      <c r="B1374" s="148"/>
    </row>
    <row r="1375" spans="2:2">
      <c r="B1375" s="148"/>
    </row>
    <row r="1376" spans="2:2">
      <c r="B1376" s="148"/>
    </row>
    <row r="1377" spans="2:2">
      <c r="B1377" s="148"/>
    </row>
    <row r="1378" spans="2:2">
      <c r="B1378" s="148"/>
    </row>
    <row r="1379" spans="2:2">
      <c r="B1379" s="148"/>
    </row>
    <row r="1380" spans="2:2">
      <c r="B1380" s="148"/>
    </row>
    <row r="1381" spans="2:2">
      <c r="B1381" s="148"/>
    </row>
    <row r="1382" spans="2:2">
      <c r="B1382" s="148"/>
    </row>
    <row r="1383" spans="2:2">
      <c r="B1383" s="148"/>
    </row>
    <row r="1384" spans="2:2">
      <c r="B1384" s="148"/>
    </row>
    <row r="1385" spans="2:2">
      <c r="B1385" s="148"/>
    </row>
    <row r="1386" spans="2:2">
      <c r="B1386" s="148"/>
    </row>
    <row r="1387" spans="2:2">
      <c r="B1387" s="148"/>
    </row>
    <row r="1388" spans="2:2">
      <c r="B1388" s="148"/>
    </row>
    <row r="1389" spans="2:2">
      <c r="B1389" s="148"/>
    </row>
    <row r="1390" spans="2:2">
      <c r="B1390" s="148"/>
    </row>
    <row r="1391" spans="2:2">
      <c r="B1391" s="148"/>
    </row>
    <row r="1392" spans="2:2">
      <c r="B1392" s="148"/>
    </row>
    <row r="1393" spans="2:2">
      <c r="B1393" s="148"/>
    </row>
    <row r="1394" spans="2:2">
      <c r="B1394" s="148"/>
    </row>
    <row r="1395" spans="2:2">
      <c r="B1395" s="148"/>
    </row>
    <row r="1396" spans="2:2">
      <c r="B1396" s="148"/>
    </row>
    <row r="1397" spans="2:2">
      <c r="B1397" s="148"/>
    </row>
    <row r="1398" spans="2:2">
      <c r="B1398" s="148"/>
    </row>
    <row r="1399" spans="2:2">
      <c r="B1399" s="148"/>
    </row>
    <row r="1400" spans="2:2">
      <c r="B1400" s="148"/>
    </row>
    <row r="1401" spans="2:2">
      <c r="B1401" s="148"/>
    </row>
    <row r="1402" spans="2:2">
      <c r="B1402" s="148"/>
    </row>
    <row r="1403" spans="2:2">
      <c r="B1403" s="148"/>
    </row>
    <row r="1404" spans="2:2">
      <c r="B1404" s="148"/>
    </row>
    <row r="1405" spans="2:2">
      <c r="B1405" s="148"/>
    </row>
    <row r="1406" spans="2:2">
      <c r="B1406" s="148"/>
    </row>
    <row r="1407" spans="2:2">
      <c r="B1407" s="148"/>
    </row>
    <row r="1408" spans="2:2">
      <c r="B1408" s="148"/>
    </row>
    <row r="1409" spans="2:2">
      <c r="B1409" s="148"/>
    </row>
    <row r="1410" spans="2:2">
      <c r="B1410" s="148"/>
    </row>
    <row r="1411" spans="2:2">
      <c r="B1411" s="148"/>
    </row>
    <row r="1412" spans="2:2">
      <c r="B1412" s="148"/>
    </row>
    <row r="1413" spans="2:2">
      <c r="B1413" s="148"/>
    </row>
    <row r="1414" spans="2:2">
      <c r="B1414" s="148"/>
    </row>
    <row r="1415" spans="2:2">
      <c r="B1415" s="148"/>
    </row>
    <row r="1416" spans="2:2">
      <c r="B1416" s="148"/>
    </row>
    <row r="1417" spans="2:2">
      <c r="B1417" s="148"/>
    </row>
    <row r="1418" spans="2:2">
      <c r="B1418" s="148"/>
    </row>
    <row r="1419" spans="2:2">
      <c r="B1419" s="148"/>
    </row>
    <row r="1420" spans="2:2">
      <c r="B1420" s="148"/>
    </row>
    <row r="1421" spans="2:2">
      <c r="B1421" s="148"/>
    </row>
    <row r="1422" spans="2:2">
      <c r="B1422" s="148"/>
    </row>
    <row r="1423" spans="2:2">
      <c r="B1423" s="148"/>
    </row>
    <row r="1424" spans="2:2">
      <c r="B1424" s="148"/>
    </row>
    <row r="1425" spans="2:2">
      <c r="B1425" s="148"/>
    </row>
    <row r="1426" spans="2:2">
      <c r="B1426" s="148"/>
    </row>
    <row r="1427" spans="2:2">
      <c r="B1427" s="148"/>
    </row>
    <row r="1428" spans="2:2">
      <c r="B1428" s="148"/>
    </row>
    <row r="1429" spans="2:2">
      <c r="B1429" s="148"/>
    </row>
    <row r="1430" spans="2:2">
      <c r="B1430" s="148"/>
    </row>
    <row r="1431" spans="2:2">
      <c r="B1431" s="148"/>
    </row>
    <row r="1432" spans="2:2">
      <c r="B1432" s="148"/>
    </row>
    <row r="1433" spans="2:2">
      <c r="B1433" s="148"/>
    </row>
    <row r="1434" spans="2:2">
      <c r="B1434" s="148"/>
    </row>
    <row r="1435" spans="2:2">
      <c r="B1435" s="148"/>
    </row>
    <row r="1436" spans="2:2">
      <c r="B1436" s="148"/>
    </row>
    <row r="1437" spans="2:2">
      <c r="B1437" s="148"/>
    </row>
    <row r="1438" spans="2:2">
      <c r="B1438" s="148"/>
    </row>
    <row r="1439" spans="2:2">
      <c r="B1439" s="148"/>
    </row>
    <row r="1440" spans="2:2">
      <c r="B1440" s="148"/>
    </row>
    <row r="1441" spans="2:2">
      <c r="B1441" s="148"/>
    </row>
    <row r="1442" spans="2:2">
      <c r="B1442" s="148"/>
    </row>
    <row r="1443" spans="2:2">
      <c r="B1443" s="148"/>
    </row>
    <row r="1444" spans="2:2">
      <c r="B1444" s="148"/>
    </row>
    <row r="1445" spans="2:2">
      <c r="B1445" s="148"/>
    </row>
    <row r="1446" spans="2:2">
      <c r="B1446" s="148"/>
    </row>
    <row r="1447" spans="2:2">
      <c r="B1447" s="148"/>
    </row>
    <row r="1448" spans="2:2">
      <c r="B1448" s="148"/>
    </row>
    <row r="1449" spans="2:2">
      <c r="B1449" s="148"/>
    </row>
    <row r="1450" spans="2:2">
      <c r="B1450" s="148"/>
    </row>
    <row r="1451" spans="2:2">
      <c r="B1451" s="148"/>
    </row>
  </sheetData>
  <sheetProtection algorithmName="SHA-512" hashValue="HyWWr7YG5U0gaO3unXeTjCrhU+4ln78i9aJVD8RqJV+z0fUCiAhzP/l6+fMsDs05aHiPINrkf+zKYJWwhtj+HQ==" saltValue="Ivy1CH5vBClKAZdWsHsbng==" spinCount="100000" sheet="1" objects="1" scenarios="1" selectLockedCells="1"/>
  <mergeCells count="20">
    <mergeCell ref="C32:F32"/>
    <mergeCell ref="C28:G28"/>
    <mergeCell ref="C29:E29"/>
    <mergeCell ref="F29:G29"/>
    <mergeCell ref="C30:E30"/>
    <mergeCell ref="F30:G30"/>
    <mergeCell ref="C31:E31"/>
    <mergeCell ref="F31:G31"/>
    <mergeCell ref="C27:G27"/>
    <mergeCell ref="C14:G14"/>
    <mergeCell ref="C24:G24"/>
    <mergeCell ref="C25:E25"/>
    <mergeCell ref="F25:G25"/>
    <mergeCell ref="C20:E20"/>
    <mergeCell ref="E12:G12"/>
    <mergeCell ref="C7:G7"/>
    <mergeCell ref="C8:G8"/>
    <mergeCell ref="C9:E9"/>
    <mergeCell ref="C10:G10"/>
    <mergeCell ref="E11:G11"/>
  </mergeCells>
  <conditionalFormatting sqref="E15">
    <cfRule type="cellIs" dxfId="34" priority="64" operator="greaterThan">
      <formula>0</formula>
    </cfRule>
  </conditionalFormatting>
  <conditionalFormatting sqref="E16">
    <cfRule type="cellIs" dxfId="33" priority="59" operator="between">
      <formula>1</formula>
      <formula>45</formula>
    </cfRule>
  </conditionalFormatting>
  <conditionalFormatting sqref="E17">
    <cfRule type="cellIs" dxfId="32" priority="63" operator="greaterThan">
      <formula>0</formula>
    </cfRule>
  </conditionalFormatting>
  <conditionalFormatting sqref="E19">
    <cfRule type="cellIs" dxfId="31" priority="58" operator="equal">
      <formula>0</formula>
    </cfRule>
    <cfRule type="cellIs" dxfId="30" priority="62" operator="greaterThan">
      <formula>0</formula>
    </cfRule>
  </conditionalFormatting>
  <conditionalFormatting sqref="E21:E22">
    <cfRule type="cellIs" dxfId="29" priority="57" operator="greaterThan">
      <formula>0</formula>
    </cfRule>
  </conditionalFormatting>
  <conditionalFormatting sqref="F25:G25">
    <cfRule type="expression" dxfId="24" priority="1">
      <formula>$H$25&gt;=2</formula>
    </cfRule>
    <cfRule type="expression" dxfId="23" priority="2">
      <formula>$H$25=1</formula>
    </cfRule>
  </conditionalFormatting>
  <conditionalFormatting sqref="F29:G29">
    <cfRule type="expression" dxfId="22" priority="5">
      <formula>$H$29&gt;=2</formula>
    </cfRule>
    <cfRule type="expression" dxfId="21" priority="17">
      <formula>$H$29=1</formula>
    </cfRule>
  </conditionalFormatting>
  <conditionalFormatting sqref="F30:G30">
    <cfRule type="expression" dxfId="20" priority="14">
      <formula>$H$30&gt;=2</formula>
    </cfRule>
    <cfRule type="expression" dxfId="19" priority="15">
      <formula>$H$30=1</formula>
    </cfRule>
  </conditionalFormatting>
  <conditionalFormatting sqref="F31:G31">
    <cfRule type="expression" dxfId="18" priority="3">
      <formula>$H$31&gt;=2</formula>
    </cfRule>
    <cfRule type="expression" dxfId="17" priority="4">
      <formula>$H$31=1</formula>
    </cfRule>
  </conditionalFormatting>
  <conditionalFormatting sqref="H25">
    <cfRule type="expression" dxfId="16" priority="6">
      <formula>$I$29&gt;=2</formula>
    </cfRule>
    <cfRule type="expression" dxfId="15" priority="7">
      <formula>$I$29=1</formula>
    </cfRule>
  </conditionalFormatting>
  <conditionalFormatting sqref="H29">
    <cfRule type="expression" dxfId="14" priority="16">
      <formula>$I$29&gt;=2</formula>
    </cfRule>
  </conditionalFormatting>
  <dataValidations count="6">
    <dataValidation type="decimal" allowBlank="1" showInputMessage="1" showErrorMessage="1" errorTitle="Förderquote" error="Bitte geben Sie die beantragte Förderquote gemäß Ihres Antrages an. Gemäß der Kommunalrichtinlinie kann eine maximale Förderquote von 45 % beantragt werden." promptTitle="Förderquote" sqref="E16" xr:uid="{00000000-0002-0000-0000-000000000000}">
      <formula1>1</formula1>
      <formula2>45</formula2>
    </dataValidation>
    <dataValidation type="whole" allowBlank="1" showInputMessage="1" showErrorMessage="1" sqref="K17" xr:uid="{00000000-0002-0000-0000-000001000000}">
      <formula1>30</formula1>
      <formula2>45</formula2>
    </dataValidation>
    <dataValidation operator="equal" allowBlank="1" showInputMessage="1" showErrorMessage="1" sqref="E19" xr:uid="{00000000-0002-0000-0000-000002000000}"/>
    <dataValidation type="textLength" allowBlank="1" showInputMessage="1" showErrorMessage="1" errorTitle="Trinkwasseranlage" error="Sie haben den Ort und Namen der Kläranlage nicht vollständig angegeben:_x000a_Wir bitten um Korrektur der Eingabe!" promptTitle="Kläranlage" sqref="E12:G12" xr:uid="{00000000-0002-0000-0000-000003000000}">
      <formula1>3</formula1>
      <formula2>150</formula2>
    </dataValidation>
    <dataValidation type="textLength" allowBlank="1" showInputMessage="1" showErrorMessage="1" errorTitle="Antrasteller Fehler" error="Sie haben den Namen zum Antragsteller nicht vollständig angegeben:_x000a_Wir bitten um Korrektur der Eingabe!" promptTitle="Antragsteller" sqref="E11:G11" xr:uid="{00000000-0002-0000-0000-000004000000}">
      <formula1>3</formula1>
      <formula2>150</formula2>
    </dataValidation>
    <dataValidation type="decimal" allowBlank="1" showInputMessage="1" showErrorMessage="1" errorTitle="Fördersumme" promptTitle="Fördersumme" sqref="E17" xr:uid="{00000000-0002-0000-0000-000005000000}">
      <formula1>0</formula1>
      <formula2>0</formula2>
    </dataValidation>
  </dataValidations>
  <hyperlinks>
    <hyperlink ref="C9" r:id="rId1" xr:uid="{00000000-0004-0000-0000-000000000000}"/>
  </hyperlinks>
  <pageMargins left="0.7" right="0.7" top="0.78740157499999996" bottom="0.78740157499999996" header="0.3" footer="0.3"/>
  <pageSetup paperSize="9" scale="7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6708" r:id="rId5" name="Drop Down 84">
              <controlPr defaultSize="0" autoLine="0" autoPict="0">
                <anchor moveWithCells="1">
                  <from>
                    <xdr:col>5</xdr:col>
                    <xdr:colOff>0</xdr:colOff>
                    <xdr:row>28</xdr:row>
                    <xdr:rowOff>0</xdr:rowOff>
                  </from>
                  <to>
                    <xdr:col>7</xdr:col>
                    <xdr:colOff>0</xdr:colOff>
                    <xdr:row>28</xdr:row>
                    <xdr:rowOff>276225</xdr:rowOff>
                  </to>
                </anchor>
              </controlPr>
            </control>
          </mc:Choice>
        </mc:AlternateContent>
        <mc:AlternateContent xmlns:mc="http://schemas.openxmlformats.org/markup-compatibility/2006">
          <mc:Choice Requires="x14">
            <control shapeId="26710" r:id="rId6" name="Drop Down 86">
              <controlPr defaultSize="0" autoLine="0" autoPict="0">
                <anchor moveWithCells="1">
                  <from>
                    <xdr:col>5</xdr:col>
                    <xdr:colOff>0</xdr:colOff>
                    <xdr:row>29</xdr:row>
                    <xdr:rowOff>0</xdr:rowOff>
                  </from>
                  <to>
                    <xdr:col>7</xdr:col>
                    <xdr:colOff>0</xdr:colOff>
                    <xdr:row>29</xdr:row>
                    <xdr:rowOff>285750</xdr:rowOff>
                  </to>
                </anchor>
              </controlPr>
            </control>
          </mc:Choice>
        </mc:AlternateContent>
        <mc:AlternateContent xmlns:mc="http://schemas.openxmlformats.org/markup-compatibility/2006">
          <mc:Choice Requires="x14">
            <control shapeId="26711" r:id="rId7" name="Drop Down 87">
              <controlPr defaultSize="0" autoLine="0" autoPict="0">
                <anchor moveWithCells="1">
                  <from>
                    <xdr:col>5</xdr:col>
                    <xdr:colOff>0</xdr:colOff>
                    <xdr:row>30</xdr:row>
                    <xdr:rowOff>0</xdr:rowOff>
                  </from>
                  <to>
                    <xdr:col>7</xdr:col>
                    <xdr:colOff>0</xdr:colOff>
                    <xdr:row>30</xdr:row>
                    <xdr:rowOff>266700</xdr:rowOff>
                  </to>
                </anchor>
              </controlPr>
            </control>
          </mc:Choice>
        </mc:AlternateContent>
        <mc:AlternateContent xmlns:mc="http://schemas.openxmlformats.org/markup-compatibility/2006">
          <mc:Choice Requires="x14">
            <control shapeId="26715" r:id="rId8" name="Drop Down 91">
              <controlPr defaultSize="0" autoLine="0" autoPict="0">
                <anchor moveWithCells="1">
                  <from>
                    <xdr:col>5</xdr:col>
                    <xdr:colOff>0</xdr:colOff>
                    <xdr:row>24</xdr:row>
                    <xdr:rowOff>0</xdr:rowOff>
                  </from>
                  <to>
                    <xdr:col>7</xdr:col>
                    <xdr:colOff>0</xdr:colOff>
                    <xdr:row>24</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102" operator="notContains" id="{2B0694F3-AF76-4471-BD55-669AF9291987}">
            <xm:f>ISERROR(SEARCH($E$11,E11))</xm:f>
            <xm:f>$E$11</xm:f>
            <x14:dxf>
              <fill>
                <patternFill>
                  <fgColor rgb="FFFFFFCC"/>
                  <bgColor rgb="FFFFFFCC"/>
                </patternFill>
              </fill>
            </x14:dxf>
          </x14:cfRule>
          <x14:cfRule type="containsText" priority="103" operator="containsText" id="{086407D3-7DFB-4273-BCA0-E99DB253DC50}">
            <xm:f>NOT(ISERROR(SEARCH($E$11,E11)))</xm:f>
            <xm:f>$E$11</xm:f>
            <x14:dxf>
              <fill>
                <patternFill>
                  <bgColor theme="6" tint="0.79998168889431442"/>
                </patternFill>
              </fill>
            </x14:dxf>
          </x14:cfRule>
          <xm:sqref>E11:G11</xm:sqref>
        </x14:conditionalFormatting>
        <x14:conditionalFormatting xmlns:xm="http://schemas.microsoft.com/office/excel/2006/main">
          <x14:cfRule type="notContainsText" priority="100" operator="notContains" id="{83E85890-E278-4E46-BBEF-A1635AFA6916}">
            <xm:f>ISERROR(SEARCH($E$12,E12))</xm:f>
            <xm:f>$E$12</xm:f>
            <x14:dxf>
              <fill>
                <patternFill>
                  <bgColor rgb="FFFFFFCC"/>
                </patternFill>
              </fill>
            </x14:dxf>
          </x14:cfRule>
          <x14:cfRule type="containsText" priority="101" operator="containsText" id="{C9829ADB-DE7C-45DA-8F3B-CE190CCADC53}">
            <xm:f>NOT(ISERROR(SEARCH($E$12,E12)))</xm:f>
            <xm:f>$E$12</xm:f>
            <x14:dxf>
              <fill>
                <patternFill>
                  <bgColor theme="6" tint="0.79998168889431442"/>
                </patternFill>
              </fill>
            </x14:dxf>
          </x14:cfRule>
          <xm:sqref>E12:G12</xm:sqref>
        </x14:conditionalFormatting>
        <x14:conditionalFormatting xmlns:xm="http://schemas.microsoft.com/office/excel/2006/main">
          <x14:cfRule type="iconSet" priority="8" id="{B31551B3-5343-4E16-ADD5-50E195C0CE20}">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H25</xm:sqref>
        </x14:conditionalFormatting>
        <x14:conditionalFormatting xmlns:xm="http://schemas.microsoft.com/office/excel/2006/main">
          <x14:cfRule type="iconSet" priority="106" id="{84244D08-839A-49B0-A70A-1BBC48913F9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H26</xm:sqref>
        </x14:conditionalFormatting>
        <x14:conditionalFormatting xmlns:xm="http://schemas.microsoft.com/office/excel/2006/main">
          <x14:cfRule type="iconSet" priority="18" id="{F6DC9F13-95DC-491F-BD7A-06B437DD199F}">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H27:H30</xm:sqref>
        </x14:conditionalFormatting>
        <x14:conditionalFormatting xmlns:xm="http://schemas.microsoft.com/office/excel/2006/main">
          <x14:cfRule type="iconSet" priority="11" id="{A71E3797-35AE-4251-B513-5C1DDDD6E69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Wir bitten um Bestätigung" xr:uid="{00000000-0002-0000-0000-000006000000}">
          <x14:formula1>
            <xm:f>Werte!$C$9:$C$10</xm:f>
          </x14:formula1>
          <xm:sqref>F30:G30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93"/>
  <sheetViews>
    <sheetView showRowColHeaders="0" zoomScaleNormal="100" workbookViewId="0">
      <selection activeCell="I7" sqref="I7"/>
    </sheetView>
  </sheetViews>
  <sheetFormatPr baseColWidth="10" defaultColWidth="11.42578125" defaultRowHeight="12.75"/>
  <cols>
    <col min="1" max="1" width="4.5703125" style="53" customWidth="1"/>
    <col min="2" max="2" width="2.5703125" style="53" customWidth="1"/>
    <col min="3" max="3" width="11.42578125" style="53"/>
    <col min="4" max="4" width="3.28515625" style="53" customWidth="1"/>
    <col min="5" max="5" width="24.5703125" style="53" customWidth="1"/>
    <col min="6" max="6" width="45.5703125" style="53" customWidth="1"/>
    <col min="7" max="7" width="29.5703125" style="53" customWidth="1"/>
    <col min="8" max="8" width="23.85546875" style="53" customWidth="1"/>
    <col min="9" max="9" width="7.42578125" style="62" customWidth="1"/>
    <col min="10" max="10" width="2.5703125" style="144" customWidth="1"/>
    <col min="11" max="11" width="22.42578125" style="53" customWidth="1"/>
    <col min="12" max="12" width="13" style="53" customWidth="1"/>
    <col min="13" max="16384" width="11.42578125" style="53"/>
  </cols>
  <sheetData>
    <row r="1" spans="1:57" ht="20.100000000000001" customHeight="1" thickBot="1">
      <c r="A1" s="51" t="s">
        <v>31</v>
      </c>
      <c r="B1" s="51"/>
      <c r="C1" s="51"/>
      <c r="D1" s="51"/>
      <c r="E1" s="51"/>
      <c r="F1" s="51"/>
      <c r="G1" s="51"/>
      <c r="H1" s="51"/>
      <c r="I1" s="52"/>
      <c r="J1" s="14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row>
    <row r="2" spans="1:57" ht="20.45" customHeight="1">
      <c r="A2" s="51"/>
      <c r="B2" s="54"/>
      <c r="C2" s="251"/>
      <c r="D2" s="251"/>
      <c r="E2" s="251"/>
      <c r="F2" s="251"/>
      <c r="G2" s="251"/>
      <c r="H2" s="251"/>
      <c r="I2" s="55"/>
      <c r="J2" s="142"/>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row>
    <row r="3" spans="1:57" ht="67.5" customHeight="1">
      <c r="A3" s="51"/>
      <c r="B3" s="56"/>
      <c r="C3" s="252" t="s">
        <v>95</v>
      </c>
      <c r="D3" s="252"/>
      <c r="E3" s="252"/>
      <c r="F3" s="252"/>
      <c r="G3" s="252"/>
      <c r="H3" s="252"/>
      <c r="I3" s="57"/>
      <c r="J3" s="142"/>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row>
    <row r="4" spans="1:57" ht="30" customHeight="1">
      <c r="A4" s="51"/>
      <c r="B4" s="56"/>
      <c r="C4" s="253" t="s">
        <v>42</v>
      </c>
      <c r="D4" s="254"/>
      <c r="E4" s="254"/>
      <c r="F4" s="254"/>
      <c r="G4" s="254"/>
      <c r="H4" s="255"/>
      <c r="I4" s="58"/>
      <c r="J4" s="14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row>
    <row r="5" spans="1:57" s="60" customFormat="1" ht="17.45" customHeight="1">
      <c r="A5" s="51"/>
      <c r="B5" s="56"/>
      <c r="C5" s="59"/>
      <c r="D5" s="59"/>
      <c r="E5" s="59"/>
      <c r="F5" s="59"/>
      <c r="G5" s="59"/>
      <c r="I5" s="58"/>
      <c r="J5" s="14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row>
    <row r="6" spans="1:57" ht="29.25" customHeight="1">
      <c r="A6" s="51"/>
      <c r="B6" s="56"/>
      <c r="C6" s="256" t="s">
        <v>43</v>
      </c>
      <c r="D6" s="257"/>
      <c r="E6" s="257"/>
      <c r="F6" s="257"/>
      <c r="G6" s="258"/>
      <c r="H6" s="61"/>
      <c r="I6" s="165">
        <v>1</v>
      </c>
      <c r="J6" s="14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row>
    <row r="7" spans="1:57" ht="27" customHeight="1">
      <c r="A7" s="51"/>
      <c r="B7" s="56"/>
      <c r="C7" s="259" t="s">
        <v>96</v>
      </c>
      <c r="D7" s="260"/>
      <c r="E7" s="260"/>
      <c r="F7" s="260"/>
      <c r="G7" s="261"/>
      <c r="H7" s="61"/>
      <c r="I7" s="165">
        <v>1</v>
      </c>
      <c r="J7" s="14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row>
    <row r="8" spans="1:57" s="51" customFormat="1" ht="27" customHeight="1">
      <c r="B8" s="56"/>
      <c r="C8" s="59"/>
      <c r="D8" s="59"/>
      <c r="E8" s="59"/>
      <c r="F8" s="59"/>
      <c r="G8" s="59"/>
      <c r="H8" s="62"/>
      <c r="I8" s="58"/>
      <c r="J8" s="141"/>
    </row>
    <row r="9" spans="1:57" s="66" customFormat="1" ht="25.5" customHeight="1">
      <c r="A9" s="63"/>
      <c r="B9" s="56"/>
      <c r="C9" s="273" t="s">
        <v>44</v>
      </c>
      <c r="D9" s="274"/>
      <c r="E9" s="274"/>
      <c r="F9" s="275"/>
      <c r="G9" s="64" t="s">
        <v>45</v>
      </c>
      <c r="H9" s="157" t="s">
        <v>46</v>
      </c>
      <c r="I9" s="65"/>
      <c r="J9" s="143"/>
      <c r="K9" s="264"/>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row>
    <row r="10" spans="1:57" ht="30.75" customHeight="1">
      <c r="A10" s="51"/>
      <c r="B10" s="67"/>
      <c r="C10" s="265" t="s">
        <v>47</v>
      </c>
      <c r="D10" s="266"/>
      <c r="E10" s="266"/>
      <c r="F10" s="267"/>
      <c r="G10" s="185">
        <f>Pumpen_Ventilatoren!E20+Pumpen_Ventilatoren!E22</f>
        <v>0</v>
      </c>
      <c r="H10" s="187">
        <f>Pumpen_Ventilatoren!L24</f>
        <v>0</v>
      </c>
      <c r="I10" s="58"/>
      <c r="J10" s="141"/>
      <c r="K10" s="264"/>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7" ht="30.75" customHeight="1">
      <c r="A11" s="51"/>
      <c r="B11" s="67"/>
      <c r="C11" s="265" t="s">
        <v>91</v>
      </c>
      <c r="D11" s="266"/>
      <c r="E11" s="266"/>
      <c r="F11" s="267"/>
      <c r="G11" s="185">
        <f>'Hydrauliche Betriebsoptimierung'!J14</f>
        <v>0</v>
      </c>
      <c r="H11" s="187">
        <f>'Hydrauliche Betriebsoptimierung'!J13</f>
        <v>0</v>
      </c>
      <c r="I11" s="68"/>
      <c r="J11" s="141"/>
      <c r="K11" s="264"/>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row>
    <row r="12" spans="1:57" ht="21.75" customHeight="1">
      <c r="A12" s="51"/>
      <c r="B12" s="67"/>
      <c r="C12" s="268" t="s">
        <v>48</v>
      </c>
      <c r="D12" s="269"/>
      <c r="E12" s="269"/>
      <c r="F12" s="270"/>
      <c r="G12" s="186">
        <f>SUM(G10:G11)</f>
        <v>0</v>
      </c>
      <c r="H12" s="188">
        <f>SUM(H10:H11)</f>
        <v>0</v>
      </c>
      <c r="I12" s="68"/>
      <c r="J12" s="14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row>
    <row r="13" spans="1:57" ht="20.25" customHeight="1">
      <c r="A13" s="51"/>
      <c r="B13" s="67"/>
      <c r="C13" s="271"/>
      <c r="D13" s="271"/>
      <c r="E13" s="271"/>
      <c r="F13" s="271"/>
      <c r="G13" s="271"/>
      <c r="H13" s="271"/>
      <c r="I13" s="68"/>
      <c r="J13" s="14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row>
    <row r="14" spans="1:57" ht="21" customHeight="1">
      <c r="A14" s="51"/>
      <c r="B14" s="67"/>
      <c r="C14" s="272" t="s">
        <v>97</v>
      </c>
      <c r="D14" s="272"/>
      <c r="E14" s="272"/>
      <c r="F14" s="272"/>
      <c r="G14" s="272"/>
      <c r="H14" s="69">
        <f>Pumpen_Ventilatoren!L25</f>
        <v>0</v>
      </c>
      <c r="I14" s="68"/>
      <c r="J14" s="14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row>
    <row r="15" spans="1:57" ht="21" customHeight="1" thickBot="1">
      <c r="A15" s="51"/>
      <c r="B15" s="67"/>
      <c r="C15" s="262" t="s">
        <v>98</v>
      </c>
      <c r="D15" s="262"/>
      <c r="E15" s="262"/>
      <c r="F15" s="262"/>
      <c r="G15" s="262"/>
      <c r="H15" s="189">
        <f>'Hydrauliche Betriebsoptimierung'!J13</f>
        <v>0</v>
      </c>
      <c r="I15" s="68"/>
      <c r="J15" s="14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row>
    <row r="16" spans="1:57" s="71" customFormat="1" ht="21" customHeight="1" thickTop="1">
      <c r="A16" s="51"/>
      <c r="B16" s="67"/>
      <c r="C16" s="263" t="s">
        <v>99</v>
      </c>
      <c r="D16" s="263"/>
      <c r="E16" s="263"/>
      <c r="F16" s="263"/>
      <c r="G16" s="263"/>
      <c r="H16" s="190">
        <f>SUM(H14:H15)</f>
        <v>0</v>
      </c>
      <c r="I16" s="70"/>
      <c r="J16" s="14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row>
    <row r="17" spans="1:55" ht="15" customHeight="1" thickBot="1">
      <c r="A17" s="51"/>
      <c r="B17" s="72"/>
      <c r="C17" s="73"/>
      <c r="D17" s="73"/>
      <c r="E17" s="73"/>
      <c r="F17" s="73"/>
      <c r="G17" s="73"/>
      <c r="H17" s="73"/>
      <c r="I17" s="74"/>
      <c r="J17" s="14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row>
    <row r="18" spans="1:55">
      <c r="A18" s="51"/>
      <c r="B18" s="51"/>
      <c r="C18" s="51"/>
      <c r="D18" s="51"/>
      <c r="E18" s="51"/>
      <c r="F18" s="51"/>
      <c r="G18" s="51"/>
      <c r="H18" s="51"/>
      <c r="I18" s="51"/>
      <c r="J18" s="14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row>
    <row r="19" spans="1:55">
      <c r="A19" s="51"/>
      <c r="B19" s="51"/>
      <c r="C19" s="51"/>
      <c r="D19" s="51"/>
      <c r="E19" s="51"/>
      <c r="F19" s="51"/>
      <c r="G19" s="51"/>
      <c r="H19" s="51"/>
      <c r="I19" s="51"/>
      <c r="J19" s="14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row>
    <row r="20" spans="1:55">
      <c r="A20" s="51"/>
      <c r="B20" s="51"/>
      <c r="C20" s="51"/>
      <c r="D20" s="51"/>
      <c r="E20" s="51"/>
      <c r="F20" s="51"/>
      <c r="G20" s="51"/>
      <c r="H20" s="51"/>
      <c r="I20" s="51"/>
      <c r="J20" s="14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row>
    <row r="21" spans="1:55">
      <c r="A21" s="51"/>
      <c r="B21" s="51"/>
      <c r="C21" s="51"/>
      <c r="D21" s="51"/>
      <c r="E21" s="51"/>
      <c r="F21" s="51"/>
      <c r="G21" s="51"/>
      <c r="H21" s="51"/>
      <c r="I21" s="51"/>
      <c r="J21" s="14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row>
    <row r="22" spans="1:55">
      <c r="A22" s="51"/>
      <c r="B22" s="51"/>
      <c r="C22" s="51"/>
      <c r="D22" s="51"/>
      <c r="E22" s="51"/>
      <c r="F22" s="51"/>
      <c r="G22" s="51"/>
      <c r="H22" s="51"/>
      <c r="I22" s="52"/>
      <c r="J22" s="14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row>
    <row r="23" spans="1:55">
      <c r="A23" s="51"/>
      <c r="B23" s="51"/>
      <c r="C23" s="51"/>
      <c r="D23" s="51"/>
      <c r="E23" s="51"/>
      <c r="F23" s="51"/>
      <c r="G23" s="51"/>
      <c r="H23" s="51"/>
      <c r="I23" s="52"/>
      <c r="J23" s="14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row>
    <row r="24" spans="1:55">
      <c r="A24" s="51"/>
      <c r="B24" s="51"/>
      <c r="C24" s="51"/>
      <c r="D24" s="51"/>
      <c r="E24" s="51"/>
      <c r="F24" s="51"/>
      <c r="G24" s="51"/>
      <c r="H24" s="51"/>
      <c r="I24" s="52"/>
      <c r="J24" s="14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row>
    <row r="25" spans="1:55">
      <c r="A25" s="51"/>
      <c r="B25" s="51"/>
      <c r="C25" s="51"/>
      <c r="D25" s="51"/>
      <c r="E25" s="51"/>
      <c r="F25" s="51"/>
      <c r="G25" s="51"/>
      <c r="H25" s="51"/>
      <c r="I25" s="52"/>
      <c r="J25" s="14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row>
    <row r="26" spans="1:55">
      <c r="A26" s="51"/>
      <c r="B26" s="51"/>
      <c r="C26" s="51"/>
      <c r="D26" s="51"/>
      <c r="E26" s="51"/>
      <c r="F26" s="51"/>
      <c r="G26" s="51"/>
      <c r="H26" s="51"/>
      <c r="I26" s="52"/>
      <c r="J26" s="14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row>
    <row r="27" spans="1:55">
      <c r="A27" s="51"/>
      <c r="B27" s="51"/>
      <c r="C27" s="51"/>
      <c r="D27" s="51"/>
      <c r="E27" s="51"/>
      <c r="F27" s="51"/>
      <c r="G27" s="51"/>
      <c r="H27" s="51"/>
      <c r="I27" s="52"/>
      <c r="J27" s="14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row>
    <row r="28" spans="1:55">
      <c r="A28" s="51"/>
      <c r="B28" s="51"/>
      <c r="C28" s="51"/>
      <c r="D28" s="51"/>
      <c r="E28" s="51"/>
      <c r="F28" s="51"/>
      <c r="G28" s="51"/>
      <c r="H28" s="51"/>
      <c r="I28" s="52"/>
      <c r="J28" s="14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row>
    <row r="29" spans="1:55">
      <c r="A29" s="51"/>
      <c r="B29" s="51"/>
      <c r="C29" s="51"/>
      <c r="D29" s="51"/>
      <c r="E29" s="51"/>
      <c r="F29" s="51"/>
      <c r="G29" s="51"/>
      <c r="H29" s="51"/>
      <c r="I29" s="52"/>
      <c r="J29" s="14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row>
    <row r="30" spans="1:55">
      <c r="A30" s="51"/>
      <c r="B30" s="51"/>
      <c r="C30" s="51"/>
      <c r="D30" s="51"/>
      <c r="E30" s="51"/>
      <c r="F30" s="51"/>
      <c r="G30" s="51"/>
      <c r="H30" s="51"/>
      <c r="I30" s="52"/>
      <c r="J30" s="14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row>
    <row r="31" spans="1:55">
      <c r="A31" s="51"/>
      <c r="B31" s="51"/>
      <c r="C31" s="51"/>
      <c r="D31" s="51"/>
      <c r="E31" s="51"/>
      <c r="F31" s="51"/>
      <c r="G31" s="51"/>
      <c r="H31" s="51"/>
      <c r="I31" s="52"/>
      <c r="J31" s="14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row>
    <row r="32" spans="1:55">
      <c r="A32" s="51"/>
      <c r="B32" s="51"/>
      <c r="C32" s="51"/>
      <c r="D32" s="51"/>
      <c r="E32" s="51"/>
      <c r="F32" s="51"/>
      <c r="G32" s="51"/>
      <c r="H32" s="51"/>
      <c r="I32" s="52"/>
      <c r="J32" s="14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c r="A33" s="51"/>
      <c r="B33" s="51"/>
      <c r="C33" s="51"/>
      <c r="D33" s="51"/>
      <c r="E33" s="51"/>
      <c r="F33" s="51"/>
      <c r="G33" s="51"/>
      <c r="H33" s="51"/>
      <c r="I33" s="52"/>
      <c r="J33" s="14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row>
    <row r="34" spans="1:55">
      <c r="A34" s="51"/>
      <c r="B34" s="51"/>
      <c r="C34" s="51"/>
      <c r="D34" s="51"/>
      <c r="E34" s="51"/>
      <c r="F34" s="51"/>
      <c r="G34" s="51"/>
      <c r="H34" s="51"/>
      <c r="I34" s="52"/>
      <c r="J34" s="14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row>
    <row r="35" spans="1:55">
      <c r="A35" s="51"/>
      <c r="B35" s="51"/>
      <c r="C35" s="51"/>
      <c r="D35" s="51"/>
      <c r="E35" s="51"/>
      <c r="F35" s="51"/>
      <c r="G35" s="51"/>
      <c r="H35" s="51"/>
      <c r="I35" s="52"/>
      <c r="J35" s="14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row>
    <row r="36" spans="1:55">
      <c r="A36" s="51"/>
      <c r="B36" s="51"/>
      <c r="C36" s="51"/>
      <c r="D36" s="51"/>
      <c r="E36" s="51"/>
      <c r="F36" s="51"/>
      <c r="G36" s="51"/>
      <c r="H36" s="51"/>
      <c r="I36" s="52"/>
      <c r="J36" s="14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row>
    <row r="37" spans="1:55">
      <c r="A37" s="51"/>
      <c r="B37" s="51"/>
      <c r="C37" s="51"/>
      <c r="D37" s="51"/>
      <c r="E37" s="51"/>
      <c r="F37" s="51"/>
      <c r="G37" s="51"/>
      <c r="H37" s="51"/>
      <c r="I37" s="52"/>
      <c r="J37" s="14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row>
    <row r="38" spans="1:55">
      <c r="A38" s="51"/>
      <c r="B38" s="51"/>
      <c r="C38" s="51"/>
      <c r="D38" s="51"/>
      <c r="E38" s="51"/>
      <c r="F38" s="51"/>
      <c r="G38" s="51"/>
      <c r="H38" s="51"/>
      <c r="I38" s="52"/>
      <c r="J38" s="14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row>
    <row r="39" spans="1:55">
      <c r="A39" s="51"/>
      <c r="B39" s="51"/>
      <c r="C39" s="51"/>
      <c r="D39" s="51"/>
      <c r="E39" s="51"/>
      <c r="F39" s="51"/>
      <c r="G39" s="51"/>
      <c r="H39" s="51"/>
      <c r="I39" s="52"/>
      <c r="J39" s="14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row>
    <row r="40" spans="1:55">
      <c r="A40" s="51"/>
      <c r="B40" s="51"/>
      <c r="C40" s="51"/>
      <c r="D40" s="51"/>
      <c r="E40" s="51"/>
      <c r="F40" s="51"/>
      <c r="G40" s="51"/>
      <c r="H40" s="51"/>
      <c r="I40" s="52"/>
      <c r="J40" s="14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row>
    <row r="41" spans="1:55">
      <c r="A41" s="51"/>
      <c r="B41" s="51"/>
      <c r="C41" s="51"/>
      <c r="D41" s="51"/>
      <c r="E41" s="51"/>
      <c r="F41" s="51"/>
      <c r="G41" s="51"/>
      <c r="H41" s="51"/>
      <c r="I41" s="52"/>
      <c r="J41" s="14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row>
    <row r="42" spans="1:55">
      <c r="A42" s="51"/>
      <c r="B42" s="51"/>
      <c r="C42" s="51"/>
      <c r="D42" s="51"/>
      <c r="E42" s="51"/>
      <c r="F42" s="51"/>
      <c r="G42" s="51"/>
      <c r="H42" s="51"/>
      <c r="I42" s="52"/>
      <c r="J42" s="14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row>
    <row r="43" spans="1:55">
      <c r="A43" s="51"/>
      <c r="B43" s="51"/>
      <c r="C43" s="51"/>
      <c r="D43" s="51"/>
      <c r="E43" s="51"/>
      <c r="F43" s="51"/>
      <c r="G43" s="51"/>
      <c r="H43" s="51"/>
      <c r="I43" s="52"/>
      <c r="J43" s="14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row>
    <row r="44" spans="1:55">
      <c r="A44" s="51"/>
      <c r="B44" s="51"/>
      <c r="C44" s="51"/>
      <c r="D44" s="51"/>
      <c r="E44" s="51"/>
      <c r="F44" s="51"/>
      <c r="G44" s="51"/>
      <c r="H44" s="51"/>
      <c r="I44" s="52"/>
      <c r="J44" s="14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row>
    <row r="45" spans="1:55">
      <c r="A45" s="51"/>
      <c r="B45" s="51"/>
      <c r="C45" s="51"/>
      <c r="D45" s="51"/>
      <c r="E45" s="51"/>
      <c r="F45" s="51"/>
      <c r="G45" s="51"/>
      <c r="H45" s="51"/>
      <c r="I45" s="52"/>
      <c r="J45" s="14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row>
    <row r="46" spans="1:55">
      <c r="A46" s="51"/>
      <c r="B46" s="51"/>
      <c r="C46" s="51"/>
      <c r="D46" s="51"/>
      <c r="E46" s="51"/>
      <c r="F46" s="51"/>
      <c r="G46" s="51"/>
      <c r="H46" s="51"/>
      <c r="I46" s="52"/>
      <c r="J46" s="14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row>
    <row r="47" spans="1:55">
      <c r="A47" s="51"/>
      <c r="B47" s="51"/>
      <c r="C47" s="51"/>
      <c r="D47" s="51"/>
      <c r="E47" s="51"/>
      <c r="F47" s="51"/>
      <c r="G47" s="51"/>
      <c r="H47" s="51"/>
      <c r="I47" s="52"/>
      <c r="J47" s="14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row>
    <row r="48" spans="1:55">
      <c r="A48" s="51"/>
      <c r="B48" s="51"/>
      <c r="C48" s="51"/>
      <c r="D48" s="51"/>
      <c r="E48" s="51"/>
      <c r="F48" s="51"/>
      <c r="G48" s="51"/>
      <c r="H48" s="51"/>
      <c r="I48" s="52"/>
      <c r="J48" s="14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row>
    <row r="49" spans="1:55">
      <c r="A49" s="51"/>
      <c r="B49" s="51"/>
      <c r="C49" s="51"/>
      <c r="D49" s="51"/>
      <c r="E49" s="51"/>
      <c r="F49" s="51"/>
      <c r="G49" s="51"/>
      <c r="H49" s="51"/>
      <c r="I49" s="52"/>
      <c r="J49" s="14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row>
    <row r="50" spans="1:55">
      <c r="A50" s="51"/>
      <c r="B50" s="51"/>
      <c r="C50" s="51"/>
      <c r="D50" s="51"/>
      <c r="E50" s="51"/>
      <c r="F50" s="51"/>
      <c r="G50" s="51"/>
      <c r="H50" s="51"/>
      <c r="I50" s="52"/>
      <c r="J50" s="14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row>
    <row r="51" spans="1:55">
      <c r="A51" s="51"/>
      <c r="B51" s="51"/>
      <c r="C51" s="51"/>
      <c r="D51" s="51"/>
      <c r="E51" s="51"/>
      <c r="F51" s="51"/>
      <c r="G51" s="51"/>
      <c r="H51" s="51"/>
      <c r="I51" s="52"/>
      <c r="J51" s="14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row>
    <row r="52" spans="1:55">
      <c r="A52" s="51"/>
      <c r="B52" s="51"/>
      <c r="C52" s="51"/>
      <c r="D52" s="51"/>
      <c r="E52" s="51"/>
      <c r="F52" s="51"/>
      <c r="G52" s="51"/>
      <c r="H52" s="51"/>
      <c r="I52" s="52"/>
      <c r="J52" s="14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row>
    <row r="53" spans="1:55">
      <c r="A53" s="51"/>
      <c r="B53" s="51"/>
      <c r="C53" s="51"/>
      <c r="D53" s="51"/>
      <c r="E53" s="51"/>
      <c r="F53" s="51"/>
      <c r="G53" s="51"/>
      <c r="H53" s="51"/>
      <c r="I53" s="52"/>
      <c r="J53" s="14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row>
    <row r="54" spans="1:55">
      <c r="A54" s="51"/>
      <c r="B54" s="51"/>
      <c r="C54" s="51"/>
      <c r="D54" s="51"/>
      <c r="E54" s="51"/>
      <c r="F54" s="51"/>
      <c r="G54" s="51"/>
      <c r="H54" s="51"/>
      <c r="I54" s="52"/>
      <c r="J54" s="14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row>
    <row r="55" spans="1:55">
      <c r="A55" s="51"/>
      <c r="B55" s="51"/>
      <c r="C55" s="51"/>
      <c r="D55" s="51"/>
      <c r="E55" s="51"/>
      <c r="F55" s="51"/>
      <c r="G55" s="51"/>
      <c r="H55" s="51"/>
      <c r="I55" s="52"/>
      <c r="J55" s="14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row>
    <row r="56" spans="1:55">
      <c r="A56" s="51"/>
      <c r="B56" s="51"/>
      <c r="C56" s="51"/>
      <c r="D56" s="51"/>
      <c r="E56" s="51"/>
      <c r="F56" s="51"/>
      <c r="G56" s="51"/>
      <c r="H56" s="51"/>
      <c r="I56" s="52"/>
      <c r="J56" s="14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row>
    <row r="57" spans="1:55">
      <c r="A57" s="51"/>
      <c r="B57" s="51"/>
      <c r="C57" s="51"/>
      <c r="D57" s="51"/>
      <c r="E57" s="51"/>
      <c r="F57" s="51"/>
      <c r="G57" s="51"/>
      <c r="H57" s="51"/>
      <c r="I57" s="52"/>
      <c r="J57" s="14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row>
    <row r="58" spans="1:55">
      <c r="A58" s="51"/>
      <c r="B58" s="51"/>
      <c r="C58" s="51"/>
      <c r="D58" s="51"/>
      <c r="E58" s="51"/>
      <c r="F58" s="51"/>
      <c r="G58" s="51"/>
      <c r="H58" s="51"/>
      <c r="I58" s="52"/>
      <c r="J58" s="14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row>
    <row r="59" spans="1:55">
      <c r="A59" s="51"/>
      <c r="B59" s="51"/>
      <c r="C59" s="51"/>
      <c r="D59" s="51"/>
      <c r="E59" s="51"/>
      <c r="F59" s="51"/>
      <c r="G59" s="51"/>
      <c r="H59" s="51"/>
      <c r="I59" s="52"/>
      <c r="J59" s="14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row>
    <row r="60" spans="1:55">
      <c r="A60" s="51"/>
      <c r="B60" s="51"/>
      <c r="C60" s="51"/>
      <c r="D60" s="51"/>
      <c r="E60" s="51"/>
      <c r="F60" s="51"/>
      <c r="G60" s="51"/>
      <c r="H60" s="51"/>
      <c r="I60" s="52"/>
      <c r="J60" s="14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row>
    <row r="61" spans="1:55">
      <c r="A61" s="51"/>
      <c r="B61" s="51"/>
      <c r="C61" s="51"/>
      <c r="D61" s="51"/>
      <c r="E61" s="51"/>
      <c r="F61" s="51"/>
      <c r="G61" s="51"/>
      <c r="H61" s="51"/>
      <c r="I61" s="52"/>
      <c r="J61" s="14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row>
    <row r="62" spans="1:55">
      <c r="A62" s="51"/>
      <c r="B62" s="51"/>
      <c r="C62" s="51"/>
      <c r="D62" s="51"/>
      <c r="E62" s="51"/>
      <c r="F62" s="51"/>
      <c r="G62" s="51"/>
      <c r="H62" s="51"/>
      <c r="I62" s="52"/>
      <c r="J62" s="14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row>
    <row r="63" spans="1:55">
      <c r="A63" s="51"/>
      <c r="B63" s="51"/>
      <c r="C63" s="51"/>
      <c r="D63" s="51"/>
      <c r="E63" s="51"/>
      <c r="F63" s="51"/>
      <c r="G63" s="51"/>
      <c r="H63" s="51"/>
      <c r="I63" s="52"/>
      <c r="J63" s="14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row>
    <row r="64" spans="1:55">
      <c r="A64" s="51"/>
      <c r="B64" s="51"/>
      <c r="C64" s="51"/>
      <c r="D64" s="51"/>
      <c r="E64" s="51"/>
      <c r="F64" s="51"/>
      <c r="G64" s="51"/>
      <c r="H64" s="51"/>
      <c r="I64" s="52"/>
      <c r="J64" s="14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row>
    <row r="65" spans="1:55">
      <c r="A65" s="51"/>
      <c r="B65" s="51"/>
      <c r="C65" s="51"/>
      <c r="D65" s="51"/>
      <c r="E65" s="51"/>
      <c r="F65" s="51"/>
      <c r="G65" s="51"/>
      <c r="H65" s="51"/>
      <c r="I65" s="52"/>
      <c r="J65" s="14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row>
    <row r="66" spans="1:55">
      <c r="A66" s="51"/>
      <c r="B66" s="51"/>
      <c r="C66" s="51"/>
      <c r="D66" s="51"/>
      <c r="E66" s="51"/>
      <c r="F66" s="51"/>
      <c r="G66" s="51"/>
      <c r="H66" s="51"/>
      <c r="I66" s="52"/>
      <c r="J66" s="14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row>
    <row r="67" spans="1:55">
      <c r="A67" s="51"/>
      <c r="B67" s="51"/>
      <c r="C67" s="51"/>
      <c r="D67" s="51"/>
      <c r="E67" s="51"/>
      <c r="F67" s="51"/>
      <c r="G67" s="51"/>
      <c r="H67" s="51"/>
      <c r="I67" s="52"/>
      <c r="J67" s="14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row>
    <row r="68" spans="1:55">
      <c r="A68" s="51"/>
      <c r="B68" s="51"/>
      <c r="C68" s="51"/>
      <c r="D68" s="51"/>
      <c r="E68" s="51"/>
      <c r="F68" s="51"/>
      <c r="G68" s="51"/>
      <c r="H68" s="51"/>
      <c r="I68" s="52"/>
      <c r="J68" s="14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row>
    <row r="69" spans="1:55">
      <c r="A69" s="51"/>
      <c r="B69" s="51"/>
      <c r="C69" s="51"/>
      <c r="D69" s="51"/>
      <c r="E69" s="51"/>
      <c r="F69" s="51"/>
      <c r="G69" s="51"/>
      <c r="H69" s="51"/>
      <c r="I69" s="52"/>
      <c r="J69" s="14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row>
    <row r="70" spans="1:55">
      <c r="A70" s="51"/>
      <c r="B70" s="51"/>
      <c r="C70" s="51"/>
      <c r="D70" s="51"/>
      <c r="E70" s="51"/>
      <c r="F70" s="51"/>
      <c r="G70" s="51"/>
      <c r="H70" s="51"/>
      <c r="I70" s="52"/>
      <c r="J70" s="14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row>
    <row r="71" spans="1:55">
      <c r="A71" s="51"/>
      <c r="B71" s="51"/>
      <c r="C71" s="51"/>
      <c r="D71" s="51"/>
      <c r="E71" s="51"/>
      <c r="F71" s="51"/>
      <c r="G71" s="51"/>
      <c r="H71" s="51"/>
      <c r="I71" s="52"/>
      <c r="J71" s="14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row>
    <row r="72" spans="1:55">
      <c r="A72" s="51"/>
      <c r="B72" s="51"/>
      <c r="C72" s="51"/>
      <c r="D72" s="51"/>
      <c r="E72" s="51"/>
      <c r="F72" s="51"/>
      <c r="G72" s="51"/>
      <c r="H72" s="51"/>
      <c r="I72" s="52"/>
      <c r="J72" s="14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row>
    <row r="73" spans="1:55">
      <c r="A73" s="51"/>
      <c r="B73" s="51"/>
      <c r="C73" s="51"/>
      <c r="D73" s="51"/>
      <c r="E73" s="51"/>
      <c r="F73" s="51"/>
      <c r="G73" s="51"/>
      <c r="H73" s="51"/>
      <c r="I73" s="52"/>
      <c r="J73" s="14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row>
    <row r="74" spans="1:55">
      <c r="A74" s="51"/>
      <c r="B74" s="51"/>
      <c r="C74" s="51"/>
      <c r="D74" s="51"/>
      <c r="E74" s="51"/>
      <c r="F74" s="51"/>
      <c r="G74" s="51"/>
      <c r="H74" s="51"/>
      <c r="I74" s="52"/>
      <c r="J74" s="14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row>
    <row r="75" spans="1:55">
      <c r="A75" s="51"/>
      <c r="B75" s="51"/>
      <c r="C75" s="51"/>
      <c r="D75" s="51"/>
      <c r="E75" s="51"/>
      <c r="F75" s="51"/>
      <c r="G75" s="51"/>
      <c r="H75" s="51"/>
      <c r="I75" s="52"/>
      <c r="J75" s="14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row>
    <row r="76" spans="1:55">
      <c r="A76" s="51"/>
      <c r="B76" s="51"/>
      <c r="C76" s="51"/>
      <c r="D76" s="51"/>
      <c r="E76" s="51"/>
      <c r="F76" s="51"/>
      <c r="G76" s="51"/>
      <c r="H76" s="51"/>
      <c r="I76" s="52"/>
      <c r="J76" s="14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row>
    <row r="77" spans="1:55">
      <c r="A77" s="51"/>
      <c r="B77" s="51"/>
      <c r="C77" s="51"/>
      <c r="D77" s="51"/>
      <c r="E77" s="51"/>
      <c r="F77" s="51"/>
      <c r="G77" s="51"/>
      <c r="H77" s="51"/>
      <c r="I77" s="52"/>
      <c r="J77" s="14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row>
    <row r="78" spans="1:55">
      <c r="A78" s="51"/>
      <c r="B78" s="51"/>
      <c r="C78" s="51"/>
      <c r="D78" s="51"/>
      <c r="E78" s="51"/>
      <c r="F78" s="51"/>
      <c r="G78" s="51"/>
      <c r="H78" s="51"/>
      <c r="I78" s="52"/>
      <c r="J78" s="14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row>
    <row r="79" spans="1:55">
      <c r="A79" s="51"/>
      <c r="B79" s="51"/>
      <c r="C79" s="51"/>
      <c r="D79" s="51"/>
      <c r="E79" s="51"/>
      <c r="F79" s="51"/>
      <c r="G79" s="51"/>
      <c r="H79" s="51"/>
      <c r="I79" s="52"/>
      <c r="J79" s="14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row>
    <row r="80" spans="1:55">
      <c r="A80" s="51"/>
      <c r="B80" s="51"/>
      <c r="C80" s="51"/>
      <c r="D80" s="51"/>
      <c r="E80" s="51"/>
      <c r="F80" s="51"/>
      <c r="G80" s="51"/>
      <c r="H80" s="51"/>
      <c r="I80" s="52"/>
      <c r="J80" s="14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row>
    <row r="81" spans="1:55">
      <c r="A81" s="51"/>
      <c r="B81" s="51"/>
      <c r="C81" s="51"/>
      <c r="D81" s="51"/>
      <c r="E81" s="51"/>
      <c r="F81" s="51"/>
      <c r="G81" s="51"/>
      <c r="H81" s="51"/>
      <c r="I81" s="52"/>
      <c r="J81" s="14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row>
    <row r="82" spans="1:55">
      <c r="A82" s="51"/>
      <c r="B82" s="51"/>
      <c r="C82" s="51"/>
      <c r="D82" s="51"/>
      <c r="E82" s="51"/>
      <c r="F82" s="51"/>
      <c r="G82" s="51"/>
      <c r="H82" s="51"/>
      <c r="I82" s="52"/>
      <c r="J82" s="14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row>
    <row r="83" spans="1:55">
      <c r="A83" s="51"/>
      <c r="B83" s="51"/>
      <c r="C83" s="51"/>
      <c r="D83" s="51"/>
      <c r="E83" s="51"/>
      <c r="F83" s="51"/>
      <c r="G83" s="51"/>
      <c r="H83" s="51"/>
      <c r="I83" s="52"/>
      <c r="J83" s="14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row>
    <row r="84" spans="1:55">
      <c r="A84" s="51"/>
      <c r="B84" s="51"/>
      <c r="C84" s="51"/>
      <c r="D84" s="51"/>
      <c r="E84" s="51"/>
      <c r="F84" s="51"/>
      <c r="G84" s="51"/>
      <c r="H84" s="51"/>
      <c r="I84" s="52"/>
      <c r="J84" s="14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row>
    <row r="85" spans="1:55">
      <c r="A85" s="51"/>
      <c r="B85" s="51"/>
      <c r="C85" s="51"/>
      <c r="D85" s="51"/>
      <c r="E85" s="51"/>
      <c r="F85" s="51"/>
      <c r="I85" s="52"/>
      <c r="J85" s="14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row>
    <row r="86" spans="1:55">
      <c r="A86" s="51"/>
      <c r="B86" s="51"/>
      <c r="I86" s="52"/>
      <c r="J86" s="14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row>
    <row r="87" spans="1:55">
      <c r="A87" s="51"/>
      <c r="B87" s="51"/>
      <c r="I87" s="52"/>
      <c r="J87" s="14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row>
    <row r="88" spans="1:55">
      <c r="A88" s="51"/>
      <c r="B88" s="51"/>
      <c r="I88" s="52"/>
      <c r="J88" s="14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row>
    <row r="89" spans="1:55">
      <c r="A89" s="51"/>
      <c r="B89" s="51"/>
      <c r="I89" s="52"/>
      <c r="J89" s="14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row>
    <row r="90" spans="1:55">
      <c r="A90" s="51"/>
      <c r="B90" s="51"/>
      <c r="I90" s="52"/>
      <c r="J90" s="14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row>
    <row r="91" spans="1:55">
      <c r="A91" s="51"/>
      <c r="B91" s="51"/>
      <c r="I91" s="52"/>
      <c r="J91" s="14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row>
    <row r="92" spans="1:55">
      <c r="A92" s="51"/>
      <c r="B92" s="51"/>
      <c r="I92" s="52"/>
      <c r="J92" s="14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row>
    <row r="93" spans="1:55">
      <c r="A93" s="51"/>
      <c r="I93" s="52"/>
      <c r="J93" s="141"/>
      <c r="K93" s="51"/>
      <c r="L93" s="51"/>
      <c r="M93" s="51"/>
      <c r="N93" s="51"/>
      <c r="O93" s="51"/>
      <c r="P93" s="51"/>
      <c r="Q93" s="51"/>
      <c r="R93" s="51"/>
      <c r="S93" s="51"/>
      <c r="T93" s="51"/>
      <c r="U93" s="51"/>
      <c r="V93" s="51"/>
      <c r="W93" s="51"/>
      <c r="X93" s="51"/>
      <c r="Y93" s="51"/>
      <c r="Z93" s="51"/>
      <c r="AA93" s="51" t="s">
        <v>31</v>
      </c>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row>
  </sheetData>
  <sheetProtection password="C730" sheet="1" objects="1" scenarios="1" selectLockedCells="1"/>
  <mergeCells count="14">
    <mergeCell ref="C15:G15"/>
    <mergeCell ref="C16:G16"/>
    <mergeCell ref="K9:K11"/>
    <mergeCell ref="C10:F10"/>
    <mergeCell ref="C11:F11"/>
    <mergeCell ref="C12:F12"/>
    <mergeCell ref="C13:H13"/>
    <mergeCell ref="C14:G14"/>
    <mergeCell ref="C9:F9"/>
    <mergeCell ref="C2:H2"/>
    <mergeCell ref="C3:H3"/>
    <mergeCell ref="C4:H4"/>
    <mergeCell ref="C6:G6"/>
    <mergeCell ref="C7:G7"/>
  </mergeCells>
  <conditionalFormatting sqref="G12">
    <cfRule type="cellIs" dxfId="13" priority="25" operator="lessThan">
      <formula>0</formula>
    </cfRule>
  </conditionalFormatting>
  <conditionalFormatting sqref="H6">
    <cfRule type="expression" dxfId="12" priority="1">
      <formula>$I$6=3</formula>
    </cfRule>
    <cfRule type="expression" dxfId="11" priority="5">
      <formula>$I$6=2</formula>
    </cfRule>
    <cfRule type="expression" dxfId="10" priority="6">
      <formula>$I$6=1</formula>
    </cfRule>
  </conditionalFormatting>
  <conditionalFormatting sqref="H7">
    <cfRule type="expression" dxfId="9" priority="3">
      <formula>$I$7=2</formula>
    </cfRule>
    <cfRule type="expression" dxfId="8" priority="4">
      <formula>$I$7=1</formula>
    </cfRule>
  </conditionalFormatting>
  <conditionalFormatting sqref="H10:H12">
    <cfRule type="cellIs" dxfId="7" priority="22" operator="lessThan">
      <formula>0</formula>
    </cfRule>
  </conditionalFormatting>
  <conditionalFormatting sqref="H16">
    <cfRule type="containsBlanks" dxfId="6" priority="23">
      <formula>LEN(TRIM(H16))=0</formula>
    </cfRule>
    <cfRule type="cellIs" dxfId="5" priority="24" operator="greaterThan">
      <formula>0</formula>
    </cfRule>
  </conditionalFormatting>
  <dataValidations disablePrompts="1" count="1">
    <dataValidation type="decimal" operator="notEqual" allowBlank="1" showInputMessage="1" showErrorMessage="1" error="Bitte Dezimalzahl größer 0 eingeben. eingeben" sqref="H10" xr:uid="{00000000-0002-0000-0100-000000000000}">
      <formula1>0</formula1>
    </dataValidation>
  </dataValidations>
  <pageMargins left="0.7" right="0.7" top="0.78740157499999996" bottom="0.78740157499999996"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7" r:id="rId4" name="Drop Down 7">
              <controlPr defaultSize="0" autoLine="0" autoPict="0">
                <anchor moveWithCells="1">
                  <from>
                    <xdr:col>7</xdr:col>
                    <xdr:colOff>0</xdr:colOff>
                    <xdr:row>6</xdr:row>
                    <xdr:rowOff>0</xdr:rowOff>
                  </from>
                  <to>
                    <xdr:col>8</xdr:col>
                    <xdr:colOff>0</xdr:colOff>
                    <xdr:row>6</xdr:row>
                    <xdr:rowOff>238125</xdr:rowOff>
                  </to>
                </anchor>
              </controlPr>
            </control>
          </mc:Choice>
        </mc:AlternateContent>
        <mc:AlternateContent xmlns:mc="http://schemas.openxmlformats.org/markup-compatibility/2006">
          <mc:Choice Requires="x14">
            <control shapeId="25608" r:id="rId5" name="Drop Down 8">
              <controlPr defaultSize="0" autoLine="0" autoPict="0">
                <anchor moveWithCells="1">
                  <from>
                    <xdr:col>7</xdr:col>
                    <xdr:colOff>0</xdr:colOff>
                    <xdr:row>5</xdr:row>
                    <xdr:rowOff>0</xdr:rowOff>
                  </from>
                  <to>
                    <xdr:col>8</xdr:col>
                    <xdr:colOff>0</xdr:colOff>
                    <xdr:row>5</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7" id="{82CBC987-ADF0-47C6-AA09-915105BE0A51}">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I6</xm:sqref>
        </x14:conditionalFormatting>
        <x14:conditionalFormatting xmlns:xm="http://schemas.microsoft.com/office/excel/2006/main">
          <x14:cfRule type="iconSet" priority="2" id="{429FB05F-9991-4ACB-97E8-961510FC88D5}">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rgb="FFFFFFCC"/>
    <pageSetUpPr fitToPage="1"/>
  </sheetPr>
  <dimension ref="A1:AE98"/>
  <sheetViews>
    <sheetView showGridLines="0" showRowColHeaders="0" zoomScale="90" zoomScaleNormal="90" zoomScaleSheetLayoutView="90" workbookViewId="0">
      <selection activeCell="C8" sqref="C8"/>
    </sheetView>
  </sheetViews>
  <sheetFormatPr baseColWidth="10" defaultColWidth="11.42578125" defaultRowHeight="12.75"/>
  <cols>
    <col min="1" max="1" width="2.5703125" style="2" customWidth="1"/>
    <col min="2" max="2" width="3" style="167" bestFit="1" customWidth="1"/>
    <col min="3" max="3" width="28.5703125" style="2" customWidth="1"/>
    <col min="4" max="4" width="20.42578125" style="2" customWidth="1"/>
    <col min="5" max="5" width="1.5703125" style="2" customWidth="1"/>
    <col min="6" max="6" width="15.5703125" style="2" customWidth="1"/>
    <col min="7" max="7" width="18" style="2" customWidth="1"/>
    <col min="8" max="8" width="16.5703125" style="2" customWidth="1"/>
    <col min="9" max="9" width="13.5703125" style="2" customWidth="1"/>
    <col min="10" max="10" width="18.7109375" style="2" customWidth="1"/>
    <col min="11" max="11" width="20.140625" style="2" customWidth="1"/>
    <col min="12" max="12" width="25.7109375" style="2" customWidth="1"/>
    <col min="13" max="13" width="20" style="2" customWidth="1"/>
    <col min="14" max="14" width="2.5703125" style="2" customWidth="1"/>
    <col min="15" max="15" width="11.5703125" style="2" customWidth="1"/>
    <col min="16" max="16" width="11.42578125" style="2"/>
    <col min="17" max="17" width="79.5703125" style="2" customWidth="1"/>
    <col min="18" max="16384" width="11.42578125" style="2"/>
  </cols>
  <sheetData>
    <row r="1" spans="1:31" ht="13.5" thickBot="1">
      <c r="A1" s="27" t="s">
        <v>31</v>
      </c>
      <c r="B1" s="166"/>
      <c r="C1" s="28"/>
      <c r="D1" s="28"/>
      <c r="E1" s="28"/>
      <c r="F1" s="28"/>
      <c r="G1" s="27"/>
      <c r="H1" s="27"/>
      <c r="I1" s="27"/>
      <c r="J1" s="27"/>
      <c r="K1" s="27"/>
      <c r="L1" s="27"/>
      <c r="M1" s="27"/>
      <c r="N1" s="27"/>
      <c r="O1" s="27"/>
      <c r="P1" s="27"/>
      <c r="Q1" s="27"/>
      <c r="R1" s="27"/>
      <c r="S1" s="27"/>
      <c r="T1" s="27"/>
      <c r="U1" s="27"/>
      <c r="V1" s="27"/>
      <c r="W1" s="27"/>
      <c r="X1" s="27"/>
      <c r="Y1" s="27"/>
      <c r="Z1" s="27"/>
      <c r="AA1" s="27"/>
      <c r="AB1" s="27"/>
      <c r="AC1" s="27"/>
      <c r="AD1" s="27"/>
      <c r="AE1" s="27"/>
    </row>
    <row r="2" spans="1:31" ht="55.5" customHeight="1">
      <c r="A2" s="27"/>
      <c r="B2" s="195"/>
      <c r="C2" s="283" t="s">
        <v>28</v>
      </c>
      <c r="D2" s="283"/>
      <c r="E2" s="283"/>
      <c r="F2" s="283"/>
      <c r="G2" s="283"/>
      <c r="H2" s="283"/>
      <c r="I2" s="283"/>
      <c r="J2" s="283"/>
      <c r="K2" s="283"/>
      <c r="L2" s="283"/>
      <c r="M2" s="179"/>
      <c r="N2" s="208"/>
      <c r="O2" s="209"/>
      <c r="P2" s="27"/>
      <c r="Q2" s="27"/>
      <c r="R2" s="27"/>
      <c r="S2" s="27"/>
      <c r="T2" s="27"/>
      <c r="U2" s="27"/>
      <c r="V2" s="27"/>
      <c r="W2" s="27"/>
      <c r="X2" s="27"/>
      <c r="Y2" s="27"/>
      <c r="Z2" s="27"/>
      <c r="AA2" s="27"/>
      <c r="AB2" s="27"/>
      <c r="AC2" s="27"/>
      <c r="AD2" s="27"/>
    </row>
    <row r="3" spans="1:31" s="4" customFormat="1" ht="15" customHeight="1">
      <c r="A3" s="30"/>
      <c r="B3" s="196"/>
      <c r="C3" s="284" t="s">
        <v>0</v>
      </c>
      <c r="D3" s="285"/>
      <c r="E3" s="285"/>
      <c r="F3" s="24"/>
      <c r="G3" s="286">
        <f>Basisdatenblatt!E11</f>
        <v>0</v>
      </c>
      <c r="H3" s="287"/>
      <c r="I3" s="287"/>
      <c r="J3" s="287"/>
      <c r="K3" s="287"/>
      <c r="L3" s="288"/>
      <c r="M3" s="204"/>
      <c r="N3" s="210"/>
      <c r="O3" s="30"/>
      <c r="P3" s="30"/>
      <c r="Q3" s="29"/>
      <c r="R3" s="30"/>
      <c r="S3" s="30"/>
      <c r="T3" s="30"/>
      <c r="U3" s="30"/>
      <c r="V3" s="30"/>
      <c r="W3" s="30"/>
      <c r="X3" s="30"/>
      <c r="Y3" s="30"/>
      <c r="Z3" s="30"/>
      <c r="AA3" s="30"/>
      <c r="AB3" s="30"/>
      <c r="AC3" s="30"/>
      <c r="AD3" s="30"/>
    </row>
    <row r="4" spans="1:31" s="4" customFormat="1" ht="15" customHeight="1">
      <c r="A4" s="30"/>
      <c r="B4" s="196"/>
      <c r="C4" s="284" t="s">
        <v>1</v>
      </c>
      <c r="D4" s="284"/>
      <c r="E4" s="284"/>
      <c r="F4" s="24"/>
      <c r="G4" s="286">
        <f>Basisdatenblatt!E12</f>
        <v>0</v>
      </c>
      <c r="H4" s="287"/>
      <c r="I4" s="287"/>
      <c r="J4" s="287"/>
      <c r="K4" s="287"/>
      <c r="L4" s="288"/>
      <c r="M4" s="204"/>
      <c r="N4" s="210"/>
      <c r="O4" s="30"/>
      <c r="P4" s="30"/>
      <c r="Q4" s="29"/>
      <c r="R4" s="30"/>
      <c r="S4" s="30"/>
      <c r="T4" s="30"/>
      <c r="U4" s="30"/>
      <c r="V4" s="30"/>
      <c r="W4" s="30"/>
      <c r="X4" s="30"/>
      <c r="Y4" s="30"/>
      <c r="Z4" s="30"/>
      <c r="AA4" s="30"/>
      <c r="AB4" s="30"/>
      <c r="AC4" s="30"/>
      <c r="AD4" s="30"/>
    </row>
    <row r="5" spans="1:31" s="4" customFormat="1" ht="15" customHeight="1">
      <c r="A5" s="30"/>
      <c r="B5" s="196"/>
      <c r="C5" s="5"/>
      <c r="D5" s="5"/>
      <c r="E5" s="5"/>
      <c r="F5" s="5"/>
      <c r="G5" s="6"/>
      <c r="H5" s="25"/>
      <c r="I5" s="7"/>
      <c r="J5" s="7"/>
      <c r="K5" s="7"/>
      <c r="L5" s="7"/>
      <c r="M5" s="205"/>
      <c r="N5" s="210"/>
      <c r="O5" s="30"/>
      <c r="P5" s="30"/>
      <c r="Q5" s="29"/>
      <c r="R5" s="30"/>
      <c r="S5" s="30"/>
      <c r="T5" s="30"/>
      <c r="U5" s="30"/>
      <c r="V5" s="30"/>
      <c r="W5" s="30"/>
      <c r="X5" s="30"/>
      <c r="Y5" s="30"/>
      <c r="Z5" s="30"/>
      <c r="AA5" s="30"/>
      <c r="AB5" s="30"/>
      <c r="AC5" s="30"/>
      <c r="AD5" s="30"/>
    </row>
    <row r="6" spans="1:31" s="4" customFormat="1" ht="15" customHeight="1">
      <c r="A6" s="30"/>
      <c r="B6" s="196"/>
      <c r="C6" s="289"/>
      <c r="D6" s="289"/>
      <c r="E6" s="289"/>
      <c r="F6" s="289"/>
      <c r="G6" s="289"/>
      <c r="H6" s="289"/>
      <c r="I6" s="289"/>
      <c r="J6" s="289"/>
      <c r="K6" s="289"/>
      <c r="L6" s="289"/>
      <c r="N6" s="210"/>
      <c r="O6" s="30"/>
      <c r="P6" s="30"/>
      <c r="Q6" s="29"/>
      <c r="R6" s="30"/>
      <c r="S6" s="30"/>
      <c r="T6" s="30"/>
      <c r="U6" s="30"/>
      <c r="V6" s="30"/>
      <c r="W6" s="30"/>
      <c r="X6" s="30"/>
      <c r="Y6" s="30"/>
      <c r="Z6" s="30"/>
      <c r="AA6" s="30"/>
      <c r="AB6" s="30"/>
      <c r="AC6" s="30"/>
      <c r="AD6" s="30"/>
    </row>
    <row r="7" spans="1:31" s="4" customFormat="1" ht="84.75" customHeight="1">
      <c r="A7" s="30"/>
      <c r="B7" s="196"/>
      <c r="C7" s="10" t="s">
        <v>2</v>
      </c>
      <c r="D7" s="290" t="s">
        <v>10</v>
      </c>
      <c r="E7" s="290"/>
      <c r="F7" s="290"/>
      <c r="G7" s="10" t="s">
        <v>34</v>
      </c>
      <c r="H7" s="10" t="s">
        <v>33</v>
      </c>
      <c r="I7" s="10" t="s">
        <v>16</v>
      </c>
      <c r="J7" s="10" t="s">
        <v>39</v>
      </c>
      <c r="K7" s="290" t="s">
        <v>40</v>
      </c>
      <c r="L7" s="290"/>
      <c r="M7" s="206"/>
      <c r="N7" s="210"/>
      <c r="O7" s="30"/>
      <c r="P7" s="30"/>
      <c r="Q7" s="30"/>
      <c r="R7" s="30"/>
      <c r="S7" s="30"/>
      <c r="T7" s="30"/>
      <c r="U7" s="30"/>
      <c r="V7" s="30"/>
      <c r="W7" s="30"/>
      <c r="X7" s="30"/>
      <c r="Y7" s="30"/>
      <c r="Z7" s="30"/>
      <c r="AA7" s="30"/>
      <c r="AB7" s="30"/>
      <c r="AC7" s="30"/>
      <c r="AD7" s="30"/>
    </row>
    <row r="8" spans="1:31" s="4" customFormat="1" ht="15" customHeight="1">
      <c r="A8" s="30"/>
      <c r="B8" s="196"/>
      <c r="C8" s="200" t="s">
        <v>3</v>
      </c>
      <c r="D8" s="277"/>
      <c r="E8" s="278"/>
      <c r="F8" s="278"/>
      <c r="G8" s="183"/>
      <c r="H8" s="184"/>
      <c r="I8" s="1"/>
      <c r="J8" s="43">
        <v>1</v>
      </c>
      <c r="K8" s="282">
        <f>+G8*I8*J8</f>
        <v>0</v>
      </c>
      <c r="L8" s="282"/>
      <c r="M8" s="207"/>
      <c r="N8" s="210"/>
      <c r="O8" s="30"/>
      <c r="P8" s="30"/>
      <c r="Q8" s="31"/>
      <c r="R8" s="30"/>
      <c r="S8" s="30"/>
      <c r="T8" s="30"/>
      <c r="U8" s="30"/>
      <c r="V8" s="30"/>
      <c r="W8" s="30"/>
      <c r="X8" s="30"/>
      <c r="Y8" s="30"/>
      <c r="Z8" s="30"/>
      <c r="AA8" s="30"/>
      <c r="AB8" s="30"/>
      <c r="AC8" s="30"/>
      <c r="AD8" s="30"/>
    </row>
    <row r="9" spans="1:31" s="4" customFormat="1" ht="15" customHeight="1">
      <c r="A9" s="30"/>
      <c r="B9" s="196"/>
      <c r="C9" s="200" t="s">
        <v>3</v>
      </c>
      <c r="D9" s="277"/>
      <c r="E9" s="278"/>
      <c r="F9" s="278"/>
      <c r="G9" s="1"/>
      <c r="H9" s="38"/>
      <c r="I9" s="1"/>
      <c r="J9" s="43">
        <v>1</v>
      </c>
      <c r="K9" s="282">
        <f t="shared" ref="K9:K11" si="0">+G9*I9*J9</f>
        <v>0</v>
      </c>
      <c r="L9" s="282"/>
      <c r="N9" s="210"/>
      <c r="O9" s="30"/>
      <c r="P9" s="30"/>
      <c r="Q9" s="30"/>
      <c r="R9" s="30"/>
      <c r="S9" s="30"/>
      <c r="T9" s="30"/>
      <c r="U9" s="30"/>
      <c r="V9" s="30"/>
      <c r="W9" s="30"/>
      <c r="X9" s="30"/>
      <c r="Y9" s="30"/>
      <c r="Z9" s="30"/>
      <c r="AA9" s="30"/>
      <c r="AB9" s="30"/>
      <c r="AC9" s="30"/>
      <c r="AD9" s="30"/>
    </row>
    <row r="10" spans="1:31" s="4" customFormat="1" ht="15" customHeight="1">
      <c r="A10" s="30"/>
      <c r="B10" s="196"/>
      <c r="C10" s="200" t="s">
        <v>3</v>
      </c>
      <c r="D10" s="278"/>
      <c r="E10" s="278"/>
      <c r="F10" s="278"/>
      <c r="G10" s="1"/>
      <c r="H10" s="38"/>
      <c r="I10" s="1"/>
      <c r="J10" s="43">
        <v>1</v>
      </c>
      <c r="K10" s="282">
        <f t="shared" si="0"/>
        <v>0</v>
      </c>
      <c r="L10" s="282"/>
      <c r="N10" s="210"/>
      <c r="O10" s="30"/>
      <c r="P10" s="30"/>
      <c r="Q10" s="30"/>
      <c r="R10" s="30"/>
      <c r="S10" s="30"/>
      <c r="T10" s="30"/>
      <c r="U10" s="30"/>
      <c r="V10" s="30"/>
      <c r="W10" s="30"/>
      <c r="X10" s="30"/>
      <c r="Y10" s="30"/>
      <c r="Z10" s="30"/>
      <c r="AA10" s="30"/>
      <c r="AB10" s="30"/>
      <c r="AC10" s="30"/>
      <c r="AD10" s="30"/>
    </row>
    <row r="11" spans="1:31" s="4" customFormat="1" ht="15" customHeight="1">
      <c r="A11" s="30"/>
      <c r="B11" s="196"/>
      <c r="C11" s="200" t="s">
        <v>3</v>
      </c>
      <c r="D11" s="279"/>
      <c r="E11" s="280"/>
      <c r="F11" s="281"/>
      <c r="G11" s="1"/>
      <c r="H11" s="38"/>
      <c r="I11" s="1"/>
      <c r="J11" s="43">
        <v>1</v>
      </c>
      <c r="K11" s="282">
        <f t="shared" si="0"/>
        <v>0</v>
      </c>
      <c r="L11" s="282"/>
      <c r="N11" s="210"/>
      <c r="O11" s="30"/>
      <c r="P11" s="30"/>
      <c r="Q11" s="30"/>
      <c r="R11" s="30"/>
      <c r="S11" s="30"/>
      <c r="T11" s="30"/>
      <c r="U11" s="30"/>
      <c r="V11" s="30"/>
      <c r="W11" s="30"/>
      <c r="X11" s="30"/>
      <c r="Y11" s="30"/>
      <c r="Z11" s="30"/>
      <c r="AA11" s="30"/>
      <c r="AB11" s="30"/>
      <c r="AC11" s="30"/>
      <c r="AD11" s="30"/>
    </row>
    <row r="12" spans="1:31" s="4" customFormat="1" ht="15" customHeight="1">
      <c r="A12" s="30"/>
      <c r="B12" s="196"/>
      <c r="C12" s="44"/>
      <c r="D12" s="44"/>
      <c r="E12" s="44"/>
      <c r="F12" s="44"/>
      <c r="G12" s="44"/>
      <c r="H12" s="45"/>
      <c r="I12" s="45"/>
      <c r="J12" s="45"/>
      <c r="K12" s="276">
        <f>SUM(K8:K11)</f>
        <v>0</v>
      </c>
      <c r="L12" s="276"/>
      <c r="N12" s="210"/>
      <c r="O12" s="32"/>
      <c r="P12" s="30"/>
      <c r="Q12" s="30"/>
      <c r="R12" s="30"/>
      <c r="S12" s="30"/>
      <c r="T12" s="30"/>
      <c r="U12" s="30"/>
      <c r="V12" s="30"/>
      <c r="W12" s="30"/>
      <c r="X12" s="30"/>
      <c r="Y12" s="30"/>
      <c r="Z12" s="30"/>
      <c r="AA12" s="30"/>
      <c r="AB12" s="30"/>
      <c r="AC12" s="30"/>
      <c r="AD12" s="30"/>
    </row>
    <row r="13" spans="1:31" s="4" customFormat="1" ht="15" customHeight="1">
      <c r="A13" s="30"/>
      <c r="B13" s="196"/>
      <c r="C13" s="5"/>
      <c r="D13" s="5"/>
      <c r="E13" s="5"/>
      <c r="F13" s="5"/>
      <c r="G13" s="3"/>
      <c r="H13" s="40"/>
      <c r="I13" s="42"/>
      <c r="J13" s="42"/>
      <c r="K13" s="42"/>
      <c r="L13" s="42"/>
      <c r="M13" s="42"/>
      <c r="N13" s="210"/>
      <c r="O13" s="33"/>
      <c r="P13" s="30"/>
      <c r="Q13" s="30"/>
      <c r="R13" s="30"/>
      <c r="S13" s="30"/>
      <c r="T13" s="30"/>
      <c r="U13" s="30"/>
      <c r="V13" s="30"/>
      <c r="W13" s="30"/>
      <c r="X13" s="30"/>
      <c r="Y13" s="30"/>
      <c r="Z13" s="30"/>
      <c r="AA13" s="30"/>
      <c r="AB13" s="30"/>
      <c r="AC13" s="30"/>
      <c r="AD13" s="30"/>
    </row>
    <row r="14" spans="1:31" s="4" customFormat="1" ht="12.75" customHeight="1">
      <c r="A14" s="30"/>
      <c r="B14" s="196"/>
      <c r="C14" s="305"/>
      <c r="D14" s="305"/>
      <c r="E14" s="305"/>
      <c r="F14" s="305"/>
      <c r="G14" s="305"/>
      <c r="H14" s="305"/>
      <c r="I14" s="305"/>
      <c r="J14" s="305"/>
      <c r="K14" s="305"/>
      <c r="L14" s="305"/>
      <c r="M14" s="305"/>
      <c r="N14" s="210"/>
      <c r="O14" s="30"/>
      <c r="P14" s="30"/>
      <c r="Q14" s="30"/>
      <c r="R14" s="30"/>
      <c r="S14" s="30"/>
      <c r="T14" s="30"/>
      <c r="U14" s="30"/>
      <c r="V14" s="30"/>
      <c r="W14" s="30"/>
      <c r="X14" s="30"/>
      <c r="Y14" s="30"/>
      <c r="Z14" s="30"/>
      <c r="AA14" s="30"/>
      <c r="AB14" s="30"/>
      <c r="AC14" s="30"/>
      <c r="AD14" s="30"/>
    </row>
    <row r="15" spans="1:31" s="4" customFormat="1" ht="111.75" customHeight="1">
      <c r="A15" s="197"/>
      <c r="B15" s="191"/>
      <c r="C15" s="10" t="s">
        <v>25</v>
      </c>
      <c r="D15" s="10" t="s">
        <v>26</v>
      </c>
      <c r="E15" s="290" t="s">
        <v>101</v>
      </c>
      <c r="F15" s="308"/>
      <c r="G15" s="10" t="s">
        <v>34</v>
      </c>
      <c r="H15" s="10" t="s">
        <v>33</v>
      </c>
      <c r="I15" s="10" t="s">
        <v>16</v>
      </c>
      <c r="J15" s="10" t="s">
        <v>39</v>
      </c>
      <c r="K15" s="10" t="s">
        <v>37</v>
      </c>
      <c r="L15" s="10" t="s">
        <v>40</v>
      </c>
      <c r="M15" s="213" t="s">
        <v>38</v>
      </c>
      <c r="N15" s="210"/>
      <c r="O15" s="30"/>
      <c r="P15" s="30"/>
      <c r="Q15" s="30"/>
      <c r="R15" s="30"/>
      <c r="S15" s="30"/>
      <c r="T15" s="30"/>
      <c r="U15" s="30"/>
      <c r="V15" s="30"/>
      <c r="W15" s="30"/>
      <c r="X15" s="30"/>
      <c r="Y15" s="30"/>
      <c r="Z15" s="30"/>
      <c r="AA15" s="30"/>
      <c r="AB15" s="30"/>
      <c r="AC15" s="30"/>
      <c r="AD15" s="30"/>
    </row>
    <row r="16" spans="1:31" s="4" customFormat="1" ht="15" customHeight="1">
      <c r="A16" s="30"/>
      <c r="B16" s="196"/>
      <c r="C16" s="201"/>
      <c r="D16" s="201" t="s">
        <v>3</v>
      </c>
      <c r="E16" s="309"/>
      <c r="F16" s="307"/>
      <c r="G16" s="183"/>
      <c r="H16" s="184"/>
      <c r="I16" s="1"/>
      <c r="J16" s="43">
        <v>1</v>
      </c>
      <c r="K16" s="39"/>
      <c r="L16" s="212">
        <f>+G16*I16*J16</f>
        <v>0</v>
      </c>
      <c r="M16" s="202" t="str">
        <f>IF(OR(AND(K16&gt;80,OR(H16-H8&lt;10,AND(H16&lt;70,0&lt;H16))),AND(AND(K16&lt;80,0&lt;K16),OR(H16-H8&lt;10,AND(H16&lt;65,0&lt;H16))),AND(K16="",OR(H16-H8&lt;10,AND(H16&lt;70,0&lt;H16)))),"Nicht förderfähig!","Ok!")</f>
        <v>Nicht förderfähig!</v>
      </c>
      <c r="N16" s="210"/>
      <c r="O16" s="30"/>
      <c r="P16" s="30"/>
      <c r="Q16" s="30"/>
      <c r="R16" s="30"/>
      <c r="S16" s="30"/>
      <c r="T16" s="30"/>
      <c r="U16" s="30"/>
      <c r="V16" s="30"/>
      <c r="W16" s="30"/>
      <c r="X16" s="30"/>
      <c r="Y16" s="30"/>
      <c r="Z16" s="30"/>
      <c r="AA16" s="30"/>
      <c r="AB16" s="30"/>
      <c r="AC16" s="30"/>
      <c r="AD16" s="30"/>
    </row>
    <row r="17" spans="1:31" s="4" customFormat="1" ht="15" customHeight="1">
      <c r="A17" s="30"/>
      <c r="B17" s="196"/>
      <c r="C17" s="203"/>
      <c r="D17" s="203" t="s">
        <v>3</v>
      </c>
      <c r="E17" s="306"/>
      <c r="F17" s="307"/>
      <c r="G17" s="1"/>
      <c r="H17" s="38"/>
      <c r="I17" s="1"/>
      <c r="J17" s="43">
        <v>1</v>
      </c>
      <c r="K17" s="39"/>
      <c r="L17" s="212">
        <f>+G17*I17*J17</f>
        <v>0</v>
      </c>
      <c r="M17" s="202" t="str">
        <f>IF(OR(AND(K17&gt;80,OR(H17-H9&lt;10,AND(H17&lt;70,0&lt;H17))),AND(AND(K17&lt;80,0&lt;K17),OR(H17-H9&lt;10,AND(H17&lt;65,0&lt;H17))),AND(K17="",OR(H17-H9&lt;10,AND(H17&lt;70,0&lt;H17)))),"Nicht förderfähig!","Ok!")</f>
        <v>Nicht förderfähig!</v>
      </c>
      <c r="N17" s="210"/>
      <c r="O17" s="30"/>
      <c r="P17" s="30"/>
      <c r="Q17" s="30"/>
      <c r="R17" s="30"/>
      <c r="S17" s="30"/>
      <c r="T17" s="30"/>
      <c r="U17" s="30"/>
      <c r="V17" s="30"/>
      <c r="W17" s="30"/>
      <c r="X17" s="30"/>
      <c r="Y17" s="30"/>
      <c r="Z17" s="30"/>
      <c r="AA17" s="30"/>
      <c r="AB17" s="30"/>
      <c r="AC17" s="30"/>
      <c r="AD17" s="30"/>
    </row>
    <row r="18" spans="1:31" s="4" customFormat="1" ht="15" customHeight="1">
      <c r="A18" s="30"/>
      <c r="B18" s="196"/>
      <c r="C18" s="203"/>
      <c r="D18" s="203" t="s">
        <v>3</v>
      </c>
      <c r="E18" s="306"/>
      <c r="F18" s="307"/>
      <c r="G18" s="1"/>
      <c r="H18" s="38"/>
      <c r="I18" s="1"/>
      <c r="J18" s="43">
        <v>1</v>
      </c>
      <c r="K18" s="39"/>
      <c r="L18" s="212">
        <f t="shared" ref="L18:L19" si="1">+G18*I18*J18</f>
        <v>0</v>
      </c>
      <c r="M18" s="202" t="str">
        <f>IF(OR(AND(K18&gt;80,OR(H18-H10&lt;10,AND(H18&lt;70,0&lt;H18))),AND(AND(K18&lt;80,0&lt;K18),OR(H18-H10&lt;10,AND(H18&lt;65,0&lt;H18))),AND(K18="",OR(H18-H10&lt;10,AND(H18&lt;70,0&lt;H18)))),"Nicht förderfähig!","Ok!")</f>
        <v>Nicht förderfähig!</v>
      </c>
      <c r="N18" s="210"/>
      <c r="O18" s="30"/>
      <c r="P18" s="30"/>
      <c r="Q18" s="30"/>
      <c r="R18" s="30"/>
      <c r="S18" s="30"/>
      <c r="T18" s="30"/>
      <c r="U18" s="30"/>
      <c r="V18" s="30"/>
      <c r="W18" s="30"/>
      <c r="X18" s="30"/>
      <c r="Y18" s="30"/>
      <c r="Z18" s="30"/>
      <c r="AA18" s="30"/>
      <c r="AB18" s="30"/>
      <c r="AC18" s="30"/>
      <c r="AD18" s="30"/>
    </row>
    <row r="19" spans="1:31" s="4" customFormat="1" ht="15" customHeight="1">
      <c r="A19" s="197"/>
      <c r="B19" s="191"/>
      <c r="C19" s="203"/>
      <c r="D19" s="203" t="s">
        <v>3</v>
      </c>
      <c r="E19" s="306"/>
      <c r="F19" s="307"/>
      <c r="G19" s="1"/>
      <c r="H19" s="38"/>
      <c r="I19" s="1"/>
      <c r="J19" s="43">
        <v>1</v>
      </c>
      <c r="K19" s="39"/>
      <c r="L19" s="212">
        <f t="shared" si="1"/>
        <v>0</v>
      </c>
      <c r="M19" s="202" t="str">
        <f>IF(OR(AND(K19&gt;80,OR(H19-H11&lt;10,AND(H19&lt;70,0&lt;H19))),AND(AND(K19&lt;80,0&lt;K19),OR(H19-H11&lt;10,AND(H19&lt;65,0&lt;H19))),AND(K19="",OR(H19-H11&lt;10,AND(H19&lt;70,0&lt;H19)))),"Nicht förderfähig!","Ok!")</f>
        <v>Nicht förderfähig!</v>
      </c>
      <c r="N19" s="210"/>
      <c r="O19" s="30"/>
      <c r="P19" s="30"/>
      <c r="Q19" s="30"/>
      <c r="R19" s="30"/>
      <c r="S19" s="30"/>
      <c r="T19" s="30"/>
      <c r="U19" s="30"/>
      <c r="V19" s="30"/>
      <c r="W19" s="30"/>
      <c r="X19" s="30"/>
      <c r="Y19" s="30"/>
      <c r="Z19" s="30"/>
      <c r="AA19" s="30"/>
      <c r="AB19" s="30"/>
      <c r="AC19" s="30"/>
      <c r="AD19" s="30"/>
    </row>
    <row r="20" spans="1:31" s="4" customFormat="1" ht="15" customHeight="1">
      <c r="A20" s="30"/>
      <c r="B20" s="196"/>
      <c r="C20" s="295" t="s">
        <v>102</v>
      </c>
      <c r="D20" s="295"/>
      <c r="E20" s="293">
        <f>SUM(E16:F19)</f>
        <v>0</v>
      </c>
      <c r="F20" s="294"/>
      <c r="H20" s="299"/>
      <c r="I20" s="299"/>
      <c r="J20" s="299"/>
      <c r="K20" s="299"/>
      <c r="L20" s="46">
        <f>SUM(L16:L19)</f>
        <v>0</v>
      </c>
      <c r="N20" s="210"/>
      <c r="O20" s="30"/>
      <c r="P20" s="30"/>
      <c r="Q20" s="30"/>
      <c r="R20" s="30"/>
      <c r="S20" s="30"/>
      <c r="T20" s="30"/>
      <c r="U20" s="30"/>
      <c r="V20" s="30"/>
      <c r="W20" s="30"/>
      <c r="X20" s="30"/>
      <c r="Y20" s="30"/>
      <c r="Z20" s="30"/>
      <c r="AA20" s="30"/>
      <c r="AB20" s="30"/>
      <c r="AC20" s="30"/>
      <c r="AD20" s="30"/>
    </row>
    <row r="21" spans="1:31" s="4" customFormat="1" ht="15" customHeight="1">
      <c r="A21" s="197"/>
      <c r="B21" s="191"/>
      <c r="C21" s="12"/>
      <c r="D21" s="12"/>
      <c r="E21" s="12"/>
      <c r="F21" s="12"/>
      <c r="G21" s="13"/>
      <c r="I21" s="26"/>
      <c r="J21" s="26"/>
      <c r="K21" s="26"/>
      <c r="L21" s="26"/>
      <c r="M21" s="26"/>
      <c r="N21" s="210"/>
      <c r="O21" s="30"/>
      <c r="P21" s="30"/>
      <c r="Q21" s="30"/>
      <c r="R21" s="30"/>
      <c r="S21" s="30"/>
      <c r="T21" s="30"/>
      <c r="U21" s="30"/>
      <c r="V21" s="30"/>
      <c r="W21" s="30"/>
      <c r="X21" s="30"/>
      <c r="Y21" s="30"/>
      <c r="Z21" s="30"/>
      <c r="AA21" s="30"/>
      <c r="AB21" s="30"/>
      <c r="AC21" s="30"/>
      <c r="AD21" s="30"/>
    </row>
    <row r="22" spans="1:31" s="4" customFormat="1" ht="15" customHeight="1">
      <c r="A22" s="197"/>
      <c r="B22" s="192"/>
      <c r="C22" s="295" t="s">
        <v>103</v>
      </c>
      <c r="D22" s="295"/>
      <c r="E22" s="296"/>
      <c r="F22" s="297"/>
      <c r="G22" s="13"/>
      <c r="H22"/>
      <c r="I22"/>
      <c r="J22"/>
      <c r="K22"/>
      <c r="L22"/>
      <c r="M22" s="6"/>
      <c r="N22" s="210"/>
      <c r="O22" s="30"/>
      <c r="P22" s="30"/>
      <c r="Q22" s="30"/>
      <c r="R22" s="30"/>
      <c r="S22" s="30"/>
      <c r="T22" s="30"/>
      <c r="U22" s="30"/>
      <c r="V22" s="30"/>
      <c r="W22" s="30"/>
      <c r="X22" s="30"/>
      <c r="Y22" s="30"/>
      <c r="Z22" s="30"/>
      <c r="AA22" s="30"/>
      <c r="AB22" s="30"/>
      <c r="AC22" s="30"/>
      <c r="AD22" s="30"/>
    </row>
    <row r="23" spans="1:31" s="4" customFormat="1" ht="15" customHeight="1">
      <c r="A23" s="197"/>
      <c r="B23" s="191"/>
      <c r="C23" s="13"/>
      <c r="D23" s="13"/>
      <c r="E23" s="13"/>
      <c r="F23" s="13"/>
      <c r="G23" s="13"/>
      <c r="H23" s="298"/>
      <c r="I23" s="298"/>
      <c r="J23" s="298"/>
      <c r="K23" s="298"/>
      <c r="L23" s="298"/>
      <c r="M23" s="6"/>
      <c r="N23" s="210"/>
      <c r="O23" s="30"/>
      <c r="P23" s="30"/>
      <c r="Q23" s="30"/>
      <c r="R23" s="30"/>
      <c r="S23" s="30"/>
      <c r="T23" s="30"/>
      <c r="U23" s="30"/>
      <c r="V23" s="30"/>
      <c r="W23" s="30"/>
      <c r="X23" s="30"/>
      <c r="Y23" s="30"/>
      <c r="Z23" s="30"/>
      <c r="AA23" s="30"/>
      <c r="AB23" s="30"/>
      <c r="AC23" s="30"/>
      <c r="AD23" s="30"/>
    </row>
    <row r="24" spans="1:31" s="4" customFormat="1" ht="15" customHeight="1">
      <c r="A24" s="197"/>
      <c r="B24" s="191"/>
      <c r="C24" s="168"/>
      <c r="D24" s="168"/>
      <c r="E24" s="168"/>
      <c r="F24" s="168"/>
      <c r="G24" s="169"/>
      <c r="H24" s="304" t="s">
        <v>41</v>
      </c>
      <c r="I24" s="304"/>
      <c r="J24" s="304"/>
      <c r="K24" s="304"/>
      <c r="L24" s="47">
        <f>IF(L20=0,0,K12-L20)</f>
        <v>0</v>
      </c>
      <c r="M24" s="6"/>
      <c r="N24" s="210"/>
      <c r="O24" s="30"/>
      <c r="P24" s="30"/>
      <c r="Q24" s="30"/>
      <c r="R24" s="30"/>
      <c r="S24" s="30"/>
      <c r="T24" s="30"/>
      <c r="U24" s="30"/>
      <c r="V24" s="30"/>
      <c r="W24" s="30"/>
      <c r="X24" s="30"/>
      <c r="Y24" s="30"/>
      <c r="Z24" s="30"/>
      <c r="AA24" s="30"/>
      <c r="AB24" s="30"/>
      <c r="AC24" s="30"/>
      <c r="AD24" s="30"/>
    </row>
    <row r="25" spans="1:31" s="4" customFormat="1" ht="15" customHeight="1">
      <c r="A25" s="197"/>
      <c r="B25" s="191"/>
      <c r="C25" s="169"/>
      <c r="D25" s="169"/>
      <c r="E25" s="169"/>
      <c r="F25" s="169"/>
      <c r="G25" s="169"/>
      <c r="H25" s="304" t="s">
        <v>109</v>
      </c>
      <c r="I25" s="304"/>
      <c r="J25" s="304"/>
      <c r="K25" s="304"/>
      <c r="L25" s="48">
        <f>L24*0.436/1000*10</f>
        <v>0</v>
      </c>
      <c r="M25" s="6"/>
      <c r="N25" s="210"/>
      <c r="O25" s="30"/>
      <c r="P25" s="30"/>
      <c r="Q25" s="30"/>
      <c r="R25" s="30"/>
      <c r="S25" s="30"/>
      <c r="T25" s="30"/>
      <c r="U25" s="30"/>
      <c r="V25" s="30"/>
      <c r="W25" s="30"/>
      <c r="X25" s="30"/>
      <c r="Y25" s="30"/>
      <c r="Z25" s="30"/>
      <c r="AA25" s="30"/>
      <c r="AB25" s="30"/>
      <c r="AC25" s="30"/>
      <c r="AD25" s="30"/>
    </row>
    <row r="26" spans="1:31" s="4" customFormat="1" ht="15" customHeight="1">
      <c r="A26" s="197"/>
      <c r="B26" s="191"/>
      <c r="C26" s="5"/>
      <c r="D26" s="5"/>
      <c r="E26" s="5"/>
      <c r="F26" s="5"/>
      <c r="G26" s="3"/>
      <c r="H26" s="7"/>
      <c r="I26" s="8"/>
      <c r="J26" s="8"/>
      <c r="K26" s="8"/>
      <c r="L26" s="8"/>
      <c r="M26" s="8"/>
      <c r="N26" s="210"/>
      <c r="O26" s="30"/>
      <c r="P26" s="30"/>
      <c r="Q26" s="30"/>
      <c r="R26" s="30"/>
      <c r="S26" s="30"/>
      <c r="T26" s="30"/>
      <c r="U26" s="30"/>
      <c r="V26" s="30"/>
      <c r="W26" s="30"/>
      <c r="X26" s="30"/>
      <c r="Y26" s="30"/>
      <c r="Z26" s="30"/>
      <c r="AA26" s="30"/>
      <c r="AB26" s="30"/>
      <c r="AC26" s="30"/>
      <c r="AD26" s="30"/>
    </row>
    <row r="27" spans="1:31" s="4" customFormat="1" ht="8.25" customHeight="1">
      <c r="A27" s="197"/>
      <c r="B27" s="193"/>
      <c r="C27" s="194"/>
      <c r="D27" s="6"/>
      <c r="E27" s="5"/>
      <c r="F27" s="5"/>
      <c r="G27" s="3"/>
      <c r="H27" s="7"/>
      <c r="I27" s="8"/>
      <c r="J27" s="8"/>
      <c r="K27" s="8"/>
      <c r="L27" s="8"/>
      <c r="M27" s="8"/>
      <c r="N27" s="210"/>
      <c r="O27" s="30"/>
      <c r="P27" s="30"/>
      <c r="Q27" s="30"/>
      <c r="R27" s="30"/>
      <c r="S27" s="30"/>
      <c r="T27" s="30"/>
      <c r="U27" s="30"/>
      <c r="V27" s="30"/>
      <c r="W27" s="30"/>
      <c r="X27" s="30"/>
      <c r="Y27" s="30"/>
      <c r="Z27" s="30"/>
      <c r="AA27" s="30"/>
      <c r="AB27" s="30"/>
      <c r="AC27" s="30"/>
      <c r="AD27" s="30"/>
    </row>
    <row r="28" spans="1:31" s="4" customFormat="1" ht="61.5" customHeight="1" thickBot="1">
      <c r="A28" s="197"/>
      <c r="B28" s="193"/>
      <c r="C28" s="300" t="s">
        <v>100</v>
      </c>
      <c r="D28" s="300"/>
      <c r="E28" s="300"/>
      <c r="F28" s="300"/>
      <c r="G28" s="300"/>
      <c r="H28" s="300"/>
      <c r="I28" s="300"/>
      <c r="J28" s="300"/>
      <c r="K28" s="8"/>
      <c r="L28" s="8"/>
      <c r="M28" s="8"/>
      <c r="N28" s="210"/>
      <c r="O28" s="30"/>
      <c r="P28" s="30"/>
      <c r="Q28" s="30"/>
      <c r="R28" s="30"/>
      <c r="S28" s="30"/>
      <c r="T28" s="30"/>
      <c r="U28" s="30"/>
      <c r="V28" s="30"/>
      <c r="W28" s="30"/>
      <c r="X28" s="30"/>
      <c r="Y28" s="30"/>
      <c r="Z28" s="30"/>
      <c r="AA28" s="30"/>
      <c r="AB28" s="30"/>
      <c r="AC28" s="30"/>
      <c r="AD28" s="30"/>
    </row>
    <row r="29" spans="1:31" s="4" customFormat="1" ht="15" hidden="1" customHeight="1">
      <c r="A29" s="30"/>
      <c r="B29" s="177" t="s">
        <v>23</v>
      </c>
      <c r="C29" s="301"/>
      <c r="D29" s="300"/>
      <c r="E29" s="300"/>
      <c r="F29" s="300"/>
      <c r="G29" s="300"/>
      <c r="H29" s="300"/>
      <c r="I29" s="300"/>
      <c r="J29" s="300"/>
      <c r="K29" s="9"/>
      <c r="L29" s="9"/>
      <c r="M29" s="180"/>
      <c r="N29" s="30"/>
      <c r="O29" s="32"/>
      <c r="P29" s="30"/>
      <c r="Q29" s="30"/>
      <c r="R29" s="30"/>
      <c r="S29" s="30"/>
      <c r="T29" s="30"/>
      <c r="U29" s="30"/>
      <c r="V29" s="30"/>
      <c r="W29" s="30"/>
      <c r="X29" s="30"/>
      <c r="Y29" s="30"/>
      <c r="Z29" s="30"/>
      <c r="AA29" s="30"/>
      <c r="AB29" s="30"/>
      <c r="AC29" s="30"/>
      <c r="AD29" s="30"/>
    </row>
    <row r="30" spans="1:31" s="4" customFormat="1" ht="0.75" customHeight="1" thickBot="1">
      <c r="A30" s="30"/>
      <c r="B30" s="178"/>
      <c r="C30" s="302"/>
      <c r="D30" s="303"/>
      <c r="E30" s="303"/>
      <c r="F30" s="303"/>
      <c r="G30" s="303"/>
      <c r="H30" s="303"/>
      <c r="I30" s="303"/>
      <c r="J30" s="303"/>
      <c r="K30" s="181"/>
      <c r="L30" s="181"/>
      <c r="M30" s="182"/>
      <c r="N30" s="211"/>
      <c r="O30" s="32"/>
      <c r="P30" s="30"/>
      <c r="Q30" s="30"/>
      <c r="R30" s="30"/>
      <c r="S30" s="30"/>
      <c r="T30" s="30"/>
      <c r="U30" s="30"/>
      <c r="V30" s="30"/>
      <c r="W30" s="30"/>
      <c r="X30" s="30"/>
      <c r="Y30" s="30"/>
      <c r="Z30" s="30"/>
      <c r="AA30" s="30"/>
      <c r="AB30" s="30"/>
      <c r="AC30" s="30"/>
      <c r="AD30" s="30"/>
    </row>
    <row r="31" spans="1:31" s="4" customFormat="1" ht="39.75" hidden="1" customHeight="1">
      <c r="A31" s="30"/>
      <c r="B31" s="198"/>
      <c r="C31" s="291"/>
      <c r="D31" s="292"/>
      <c r="E31" s="292"/>
      <c r="F31" s="292"/>
      <c r="G31" s="292"/>
      <c r="H31" s="292"/>
      <c r="I31" s="292"/>
      <c r="J31" s="292"/>
      <c r="K31" s="292"/>
      <c r="L31" s="292"/>
      <c r="M31" s="41"/>
      <c r="N31" s="30"/>
      <c r="O31" s="33"/>
      <c r="P31" s="30"/>
      <c r="Q31" s="30"/>
      <c r="R31" s="30"/>
      <c r="S31" s="30"/>
      <c r="T31" s="30"/>
      <c r="U31" s="30"/>
      <c r="V31" s="30"/>
      <c r="W31" s="30"/>
      <c r="X31" s="30"/>
      <c r="Y31" s="30"/>
      <c r="Z31" s="30"/>
      <c r="AA31" s="30"/>
      <c r="AB31" s="30"/>
      <c r="AC31" s="30"/>
      <c r="AD31" s="30"/>
    </row>
    <row r="32" spans="1:31">
      <c r="A32" s="27"/>
      <c r="B32" s="199"/>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row>
    <row r="33" spans="1:31">
      <c r="A33" s="27"/>
      <c r="B33" s="166"/>
      <c r="C33" s="27"/>
      <c r="D33" s="27"/>
      <c r="E33" s="27"/>
      <c r="F33" s="34"/>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row>
    <row r="34" spans="1:31">
      <c r="A34" s="27"/>
      <c r="B34" s="166"/>
      <c r="C34" s="27"/>
      <c r="D34" s="27"/>
      <c r="E34" s="27"/>
      <c r="F34" s="34"/>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row>
    <row r="35" spans="1:31">
      <c r="A35" s="27"/>
      <c r="B35" s="166"/>
      <c r="C35" s="27"/>
      <c r="D35" s="27"/>
      <c r="E35" s="27"/>
      <c r="F35" s="34"/>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row>
    <row r="36" spans="1:31">
      <c r="A36" s="27"/>
      <c r="B36" s="16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row>
    <row r="37" spans="1:31">
      <c r="A37" s="27"/>
      <c r="B37" s="16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row>
    <row r="38" spans="1:31">
      <c r="A38" s="27"/>
      <c r="B38" s="16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row>
    <row r="39" spans="1:31">
      <c r="A39" s="27"/>
      <c r="B39" s="16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row>
    <row r="40" spans="1:31">
      <c r="A40" s="27"/>
      <c r="B40" s="166"/>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row>
    <row r="41" spans="1:31">
      <c r="A41" s="27"/>
      <c r="B41" s="166"/>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row>
    <row r="42" spans="1:31">
      <c r="A42" s="27"/>
      <c r="B42" s="16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row>
    <row r="43" spans="1:31">
      <c r="A43" s="27"/>
      <c r="B43" s="16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row>
    <row r="44" spans="1:31">
      <c r="A44" s="27"/>
      <c r="B44" s="16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row>
    <row r="45" spans="1:31">
      <c r="A45" s="27"/>
      <c r="B45" s="16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row>
    <row r="46" spans="1:31">
      <c r="A46" s="27"/>
      <c r="B46" s="16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row>
    <row r="47" spans="1:31">
      <c r="A47" s="27"/>
      <c r="B47" s="16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row>
    <row r="48" spans="1:31">
      <c r="A48" s="27"/>
      <c r="B48" s="16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row>
    <row r="49" spans="1:31">
      <c r="A49" s="27"/>
      <c r="B49" s="16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row>
    <row r="50" spans="1:31">
      <c r="A50" s="27"/>
      <c r="B50" s="16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row>
    <row r="51" spans="1:31">
      <c r="A51" s="27"/>
      <c r="B51" s="16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row>
    <row r="52" spans="1:31">
      <c r="A52" s="27"/>
      <c r="B52" s="16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row>
    <row r="53" spans="1:31">
      <c r="A53" s="27"/>
      <c r="B53" s="16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row>
    <row r="54" spans="1:31">
      <c r="A54" s="27"/>
      <c r="B54" s="16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row>
    <row r="55" spans="1:31">
      <c r="A55" s="27"/>
      <c r="B55" s="16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row>
    <row r="56" spans="1:31">
      <c r="A56" s="27"/>
      <c r="B56" s="16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row>
    <row r="57" spans="1:31">
      <c r="A57" s="27"/>
      <c r="B57" s="16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row>
    <row r="58" spans="1:31">
      <c r="A58" s="27"/>
      <c r="B58" s="16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row>
    <row r="59" spans="1:31">
      <c r="A59" s="27"/>
      <c r="B59" s="16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row>
    <row r="60" spans="1:31">
      <c r="A60" s="27"/>
      <c r="B60" s="16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row>
    <row r="61" spans="1:31">
      <c r="A61" s="27"/>
      <c r="B61" s="16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row>
    <row r="62" spans="1:31">
      <c r="A62" s="27"/>
      <c r="B62" s="16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row>
    <row r="63" spans="1:31">
      <c r="A63" s="27"/>
      <c r="B63" s="16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row>
    <row r="64" spans="1:31">
      <c r="A64" s="27"/>
      <c r="B64" s="166"/>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row>
    <row r="65" spans="1:31">
      <c r="A65" s="27"/>
      <c r="B65" s="166"/>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row>
    <row r="66" spans="1:31">
      <c r="A66" s="27"/>
      <c r="B66" s="166"/>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row>
    <row r="67" spans="1:31">
      <c r="A67" s="27"/>
      <c r="B67" s="166"/>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row>
    <row r="68" spans="1:31">
      <c r="A68" s="27"/>
      <c r="B68" s="166"/>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row>
    <row r="69" spans="1:31">
      <c r="A69" s="27"/>
      <c r="B69" s="166"/>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row>
    <row r="70" spans="1:31">
      <c r="A70" s="27"/>
      <c r="B70" s="166"/>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row>
    <row r="71" spans="1:31">
      <c r="A71" s="27"/>
      <c r="B71" s="16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row>
    <row r="72" spans="1:31">
      <c r="A72" s="27"/>
      <c r="B72" s="16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row>
    <row r="73" spans="1:31">
      <c r="A73" s="27"/>
      <c r="B73" s="16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row>
    <row r="74" spans="1:31">
      <c r="A74" s="27"/>
      <c r="B74" s="16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row>
    <row r="75" spans="1:31">
      <c r="A75" s="27"/>
      <c r="B75" s="16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row>
    <row r="76" spans="1:31">
      <c r="A76" s="27"/>
      <c r="B76" s="16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row>
    <row r="77" spans="1:31">
      <c r="A77" s="27"/>
      <c r="B77" s="16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row>
    <row r="78" spans="1:31">
      <c r="A78" s="27"/>
      <c r="B78" s="16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row>
    <row r="79" spans="1:31">
      <c r="A79" s="27"/>
      <c r="B79" s="16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row>
    <row r="80" spans="1:31">
      <c r="A80" s="27"/>
      <c r="B80" s="16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row>
    <row r="81" spans="1:31">
      <c r="A81" s="27"/>
      <c r="B81" s="16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row>
    <row r="82" spans="1:31">
      <c r="A82" s="27"/>
      <c r="B82" s="16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row>
    <row r="83" spans="1:31">
      <c r="A83" s="27"/>
      <c r="B83" s="16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row>
    <row r="84" spans="1:31">
      <c r="A84" s="27"/>
      <c r="B84" s="16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row>
    <row r="85" spans="1:31">
      <c r="A85" s="27"/>
      <c r="B85" s="16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row>
    <row r="86" spans="1:31">
      <c r="A86" s="27"/>
      <c r="B86" s="16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row>
    <row r="87" spans="1:31">
      <c r="A87" s="27"/>
      <c r="B87" s="16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row>
    <row r="88" spans="1:31">
      <c r="A88" s="27"/>
      <c r="B88" s="16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row>
    <row r="89" spans="1:31">
      <c r="A89" s="27"/>
      <c r="B89" s="166"/>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row>
    <row r="90" spans="1:31">
      <c r="A90" s="27"/>
      <c r="B90" s="166"/>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row>
    <row r="91" spans="1:31">
      <c r="A91" s="27"/>
      <c r="B91" s="166"/>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row>
    <row r="92" spans="1:31">
      <c r="A92" s="27"/>
      <c r="B92" s="166"/>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row>
    <row r="93" spans="1:31">
      <c r="A93" s="27"/>
      <c r="B93" s="166"/>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row>
    <row r="94" spans="1:31">
      <c r="A94" s="27"/>
      <c r="B94" s="166"/>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row>
    <row r="95" spans="1:31">
      <c r="A95" s="27"/>
      <c r="B95" s="166"/>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row>
    <row r="96" spans="1:31">
      <c r="A96" s="27"/>
      <c r="B96" s="166"/>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row>
    <row r="97" spans="1:31">
      <c r="A97" s="27"/>
      <c r="B97" s="166"/>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row>
    <row r="98" spans="1:31">
      <c r="A98" s="27"/>
      <c r="B98" s="166"/>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t="s">
        <v>31</v>
      </c>
    </row>
  </sheetData>
  <sheetProtection password="C730" sheet="1" selectLockedCells="1"/>
  <mergeCells count="33">
    <mergeCell ref="C14:M14"/>
    <mergeCell ref="E19:F19"/>
    <mergeCell ref="E15:F15"/>
    <mergeCell ref="E16:F16"/>
    <mergeCell ref="E17:F17"/>
    <mergeCell ref="E18:F18"/>
    <mergeCell ref="C31:L31"/>
    <mergeCell ref="E20:F20"/>
    <mergeCell ref="C20:D20"/>
    <mergeCell ref="E22:F22"/>
    <mergeCell ref="C22:D22"/>
    <mergeCell ref="H23:L23"/>
    <mergeCell ref="H20:K20"/>
    <mergeCell ref="C28:J30"/>
    <mergeCell ref="H24:K24"/>
    <mergeCell ref="H25:K25"/>
    <mergeCell ref="C6:L6"/>
    <mergeCell ref="D7:F7"/>
    <mergeCell ref="K7:L7"/>
    <mergeCell ref="K8:L8"/>
    <mergeCell ref="K9:L9"/>
    <mergeCell ref="C2:L2"/>
    <mergeCell ref="C3:E3"/>
    <mergeCell ref="C4:E4"/>
    <mergeCell ref="G3:L3"/>
    <mergeCell ref="G4:L4"/>
    <mergeCell ref="K12:L12"/>
    <mergeCell ref="D8:F8"/>
    <mergeCell ref="D9:F9"/>
    <mergeCell ref="D10:F10"/>
    <mergeCell ref="D11:F11"/>
    <mergeCell ref="K10:L10"/>
    <mergeCell ref="K11:L11"/>
  </mergeCells>
  <phoneticPr fontId="0" type="noConversion"/>
  <conditionalFormatting sqref="H8">
    <cfRule type="cellIs" priority="2" operator="between">
      <formula>0</formula>
      <formula>100</formula>
    </cfRule>
  </conditionalFormatting>
  <conditionalFormatting sqref="I8:I11">
    <cfRule type="cellIs" dxfId="4" priority="4" stopIfTrue="1" operator="greaterThan">
      <formula>8760</formula>
    </cfRule>
  </conditionalFormatting>
  <conditionalFormatting sqref="I16:I19">
    <cfRule type="cellIs" dxfId="3" priority="3" stopIfTrue="1" operator="greaterThan">
      <formula>8760</formula>
    </cfRule>
  </conditionalFormatting>
  <conditionalFormatting sqref="J8:J11">
    <cfRule type="cellIs" dxfId="2" priority="6" stopIfTrue="1" operator="greaterThan">
      <formula>8760</formula>
    </cfRule>
  </conditionalFormatting>
  <conditionalFormatting sqref="M16:M19">
    <cfRule type="expression" dxfId="1" priority="7">
      <formula>M16="Ok!"</formula>
    </cfRule>
    <cfRule type="expression" dxfId="0" priority="8">
      <formula>M16="Nicht förderfähig!"</formula>
    </cfRule>
  </conditionalFormatting>
  <dataValidations xWindow="741" yWindow="832" count="4">
    <dataValidation type="whole" allowBlank="1" showInputMessage="1" showErrorMessage="1" errorTitle="Fehler" error="Fehlerhafte Eingabe" promptTitle="Bitte beachten Sie" prompt="Maximal 8.760 jährliche Betriebsstunden " sqref="I16:I19 I8:I11" xr:uid="{00000000-0002-0000-0200-000000000000}">
      <formula1>0</formula1>
      <formula2>8760</formula2>
    </dataValidation>
    <dataValidation type="decimal" allowBlank="1" showInputMessage="1" showErrorMessage="1" sqref="J8:J11" xr:uid="{00000000-0002-0000-0200-000002000000}">
      <formula1>0.01</formula1>
      <formula2>1</formula2>
    </dataValidation>
    <dataValidation type="decimal" allowBlank="1" showErrorMessage="1" errorTitle="Fehler" error="Fehlerhafte Eingabe" sqref="J16:J19" xr:uid="{00000000-0002-0000-0200-000003000000}">
      <formula1>0.01</formula1>
      <formula2>1</formula2>
    </dataValidation>
    <dataValidation type="decimal" allowBlank="1" showInputMessage="1" showErrorMessage="1" sqref="H8:H11 H16:H19" xr:uid="{00000000-0002-0000-0200-000004000000}">
      <formula1>0</formula1>
      <formula2>100</formula2>
    </dataValidation>
  </dataValidations>
  <pageMargins left="0.59055118110236227" right="0.39370078740157483" top="0.39370078740157483" bottom="0.39370078740157483" header="0.51181102362204722" footer="0.51181102362204722"/>
  <pageSetup paperSize="9" scale="68" orientation="landscape" r:id="rId1"/>
  <headerFooter alignWithMargins="0"/>
  <drawing r:id="rId2"/>
  <extLst>
    <ext xmlns:x14="http://schemas.microsoft.com/office/spreadsheetml/2009/9/main" uri="{CCE6A557-97BC-4b89-ADB6-D9C93CAAB3DF}">
      <x14:dataValidations xmlns:xm="http://schemas.microsoft.com/office/excel/2006/main" xWindow="741" yWindow="832" count="2">
        <x14:dataValidation type="list" allowBlank="1" showInputMessage="1" showErrorMessage="1" prompt="Bitte Effizienzklasse des Motors angeben" xr:uid="{00000000-0002-0000-0200-000005000000}">
          <x14:formula1>
            <xm:f>Menu!$E$6:$E$9</xm:f>
          </x14:formula1>
          <xm:sqref>D16:D19</xm:sqref>
        </x14:dataValidation>
        <x14:dataValidation type="list" allowBlank="1" showInputMessage="1" showErrorMessage="1" xr:uid="{00000000-0002-0000-0200-000006000000}">
          <x14:formula1>
            <xm:f>Menu!$B$6:$B$10</xm:f>
          </x14:formula1>
          <xm:sqref>C8:C11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FFFFCC"/>
    <pageSetUpPr fitToPage="1"/>
  </sheetPr>
  <dimension ref="A1:AC97"/>
  <sheetViews>
    <sheetView showGridLines="0" showRowColHeaders="0" zoomScaleNormal="100" zoomScaleSheetLayoutView="100" workbookViewId="0">
      <selection activeCell="I8" sqref="I8"/>
    </sheetView>
  </sheetViews>
  <sheetFormatPr baseColWidth="10" defaultColWidth="11.42578125" defaultRowHeight="12.75"/>
  <cols>
    <col min="1" max="1" width="2.42578125" style="15" customWidth="1"/>
    <col min="2" max="2" width="3.5703125" style="15" customWidth="1"/>
    <col min="3" max="3" width="11.42578125" style="15"/>
    <col min="4" max="4" width="24.5703125" style="15" customWidth="1"/>
    <col min="5" max="5" width="7.5703125" style="15" customWidth="1"/>
    <col min="6" max="7" width="15.42578125" style="15" customWidth="1"/>
    <col min="8" max="8" width="25.5703125" style="15" customWidth="1"/>
    <col min="9" max="9" width="17" style="15" customWidth="1"/>
    <col min="10" max="10" width="24.5703125" style="15" customWidth="1"/>
    <col min="11" max="11" width="4.7109375" style="15" customWidth="1"/>
    <col min="12" max="12" width="1.5703125" style="15" customWidth="1"/>
    <col min="13" max="16384" width="11.42578125" style="15"/>
  </cols>
  <sheetData>
    <row r="1" spans="1:29" ht="13.5" thickBot="1">
      <c r="A1" s="35" t="s">
        <v>31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row>
    <row r="2" spans="1:29" ht="51.95" customHeight="1">
      <c r="A2" s="35"/>
      <c r="B2" s="219"/>
      <c r="C2" s="317" t="s">
        <v>107</v>
      </c>
      <c r="D2" s="318"/>
      <c r="E2" s="318"/>
      <c r="F2" s="318"/>
      <c r="G2" s="318"/>
      <c r="H2" s="318"/>
      <c r="I2" s="170"/>
      <c r="J2" s="170"/>
      <c r="K2" s="171"/>
      <c r="L2" s="35"/>
      <c r="M2" s="35"/>
      <c r="N2" s="35"/>
      <c r="O2" s="35"/>
      <c r="P2" s="35"/>
      <c r="Q2" s="35"/>
      <c r="R2" s="35"/>
      <c r="S2" s="35"/>
      <c r="T2" s="35"/>
      <c r="U2" s="35"/>
      <c r="V2" s="35"/>
      <c r="W2" s="35"/>
      <c r="X2" s="35"/>
      <c r="Y2" s="35"/>
      <c r="Z2" s="35"/>
      <c r="AA2" s="35"/>
      <c r="AB2" s="35"/>
      <c r="AC2" s="35"/>
    </row>
    <row r="3" spans="1:29" ht="15.75" customHeight="1">
      <c r="A3" s="224"/>
      <c r="B3" s="214"/>
      <c r="C3" s="319" t="s">
        <v>0</v>
      </c>
      <c r="D3" s="319"/>
      <c r="E3" s="16"/>
      <c r="F3" s="320">
        <f>Basisdatenblatt!E11</f>
        <v>0</v>
      </c>
      <c r="G3" s="321"/>
      <c r="H3" s="321"/>
      <c r="I3" s="322"/>
      <c r="J3" s="323"/>
      <c r="K3" s="172"/>
      <c r="L3" s="35"/>
      <c r="M3" s="35"/>
      <c r="N3" s="35"/>
      <c r="O3" s="35"/>
      <c r="P3" s="35"/>
      <c r="Q3" s="35"/>
      <c r="R3" s="35"/>
      <c r="S3" s="35"/>
      <c r="T3" s="35"/>
      <c r="U3" s="35"/>
      <c r="V3" s="35"/>
      <c r="W3" s="35"/>
      <c r="X3" s="35"/>
      <c r="Y3" s="35"/>
      <c r="Z3" s="35"/>
      <c r="AA3" s="35"/>
      <c r="AB3" s="35"/>
      <c r="AC3" s="35"/>
    </row>
    <row r="4" spans="1:29" ht="15.75" customHeight="1">
      <c r="A4" s="224"/>
      <c r="B4" s="214"/>
      <c r="C4" s="319" t="s">
        <v>1</v>
      </c>
      <c r="D4" s="319"/>
      <c r="E4" s="16"/>
      <c r="F4" s="320">
        <f>Basisdatenblatt!E12</f>
        <v>0</v>
      </c>
      <c r="G4" s="321"/>
      <c r="H4" s="321"/>
      <c r="I4" s="322"/>
      <c r="J4" s="323"/>
      <c r="K4" s="172"/>
      <c r="L4" s="35"/>
      <c r="M4" s="35"/>
      <c r="N4" s="35"/>
      <c r="O4" s="35"/>
      <c r="P4" s="35"/>
      <c r="Q4" s="35"/>
      <c r="R4" s="35"/>
      <c r="S4" s="35"/>
      <c r="T4" s="35"/>
      <c r="U4" s="35"/>
      <c r="V4" s="35"/>
      <c r="W4" s="35"/>
      <c r="X4" s="35"/>
      <c r="Y4" s="35"/>
      <c r="Z4" s="35"/>
      <c r="AA4" s="35"/>
      <c r="AB4" s="35"/>
      <c r="AC4" s="35"/>
    </row>
    <row r="5" spans="1:29" ht="16.5" customHeight="1">
      <c r="A5" s="224"/>
      <c r="B5" s="214"/>
      <c r="C5" s="17"/>
      <c r="D5" s="17"/>
      <c r="E5" s="16"/>
      <c r="F5" s="18"/>
      <c r="G5" s="18"/>
      <c r="H5" s="18"/>
      <c r="I5" s="19"/>
      <c r="J5" s="19"/>
      <c r="K5" s="172"/>
      <c r="L5" s="35"/>
      <c r="M5" s="35"/>
      <c r="N5" s="35"/>
      <c r="O5" s="35"/>
      <c r="P5" s="35"/>
      <c r="Q5" s="35"/>
      <c r="R5" s="35"/>
      <c r="S5" s="35"/>
      <c r="T5" s="35"/>
      <c r="U5" s="35"/>
      <c r="V5" s="35"/>
      <c r="W5" s="35"/>
      <c r="X5" s="35"/>
      <c r="Y5" s="35"/>
      <c r="Z5" s="35"/>
      <c r="AA5" s="35"/>
      <c r="AB5" s="35"/>
      <c r="AC5" s="35"/>
    </row>
    <row r="6" spans="1:29" ht="15.75" customHeight="1">
      <c r="A6" s="224"/>
      <c r="B6" s="215"/>
      <c r="C6" s="324" t="s">
        <v>21</v>
      </c>
      <c r="D6" s="324"/>
      <c r="E6" s="324"/>
      <c r="F6" s="324"/>
      <c r="G6" s="324"/>
      <c r="H6" s="324"/>
      <c r="I6" s="324"/>
      <c r="J6" s="324"/>
      <c r="K6" s="173"/>
      <c r="L6" s="35"/>
      <c r="M6" s="35"/>
      <c r="N6" s="35"/>
      <c r="O6" s="35"/>
      <c r="P6" s="35"/>
      <c r="Q6" s="35"/>
      <c r="R6" s="35"/>
      <c r="S6" s="35"/>
      <c r="T6" s="35"/>
      <c r="U6" s="35"/>
      <c r="V6" s="35"/>
      <c r="W6" s="35"/>
      <c r="X6" s="35"/>
      <c r="Y6" s="35"/>
      <c r="Z6" s="35"/>
      <c r="AA6" s="35"/>
      <c r="AB6" s="35"/>
      <c r="AC6" s="35"/>
    </row>
    <row r="7" spans="1:29" ht="45.75" customHeight="1">
      <c r="A7" s="224"/>
      <c r="B7" s="215"/>
      <c r="C7" s="325" t="s">
        <v>17</v>
      </c>
      <c r="D7" s="325"/>
      <c r="E7" s="325"/>
      <c r="F7" s="315" t="s">
        <v>18</v>
      </c>
      <c r="G7" s="315"/>
      <c r="H7" s="315"/>
      <c r="I7" s="218" t="s">
        <v>19</v>
      </c>
      <c r="J7" s="218" t="s">
        <v>20</v>
      </c>
      <c r="K7" s="174"/>
      <c r="L7" s="36"/>
      <c r="M7" s="35"/>
      <c r="N7" s="35"/>
      <c r="O7" s="35"/>
      <c r="P7" s="35"/>
      <c r="Q7" s="35"/>
      <c r="R7" s="35"/>
      <c r="S7" s="35"/>
      <c r="T7" s="35"/>
      <c r="U7" s="35"/>
      <c r="V7" s="35"/>
      <c r="W7" s="35"/>
      <c r="X7" s="35"/>
      <c r="Y7" s="35"/>
      <c r="Z7" s="35"/>
      <c r="AA7" s="35"/>
      <c r="AB7" s="35"/>
      <c r="AC7" s="35"/>
    </row>
    <row r="8" spans="1:29" ht="54.95" customHeight="1">
      <c r="A8" s="224"/>
      <c r="B8" s="216"/>
      <c r="C8" s="311"/>
      <c r="D8" s="311"/>
      <c r="E8" s="311"/>
      <c r="F8" s="312"/>
      <c r="G8" s="312"/>
      <c r="H8" s="312"/>
      <c r="I8" s="37"/>
      <c r="J8" s="20"/>
      <c r="K8" s="173"/>
      <c r="L8" s="35"/>
      <c r="M8" s="35"/>
      <c r="N8" s="35"/>
      <c r="O8" s="35"/>
      <c r="P8" s="35"/>
      <c r="Q8" s="35"/>
      <c r="R8" s="35"/>
      <c r="S8" s="35"/>
      <c r="T8" s="35"/>
      <c r="U8" s="35"/>
      <c r="V8" s="35"/>
      <c r="W8" s="35"/>
      <c r="X8" s="35"/>
      <c r="Y8" s="35"/>
      <c r="Z8" s="35"/>
      <c r="AA8" s="35"/>
      <c r="AB8" s="35"/>
      <c r="AC8" s="35"/>
    </row>
    <row r="9" spans="1:29" ht="54.95" customHeight="1">
      <c r="A9" s="224"/>
      <c r="B9" s="216"/>
      <c r="C9" s="311"/>
      <c r="D9" s="311"/>
      <c r="E9" s="311"/>
      <c r="F9" s="312"/>
      <c r="G9" s="312"/>
      <c r="H9" s="312"/>
      <c r="I9" s="37"/>
      <c r="J9" s="20"/>
      <c r="K9" s="173"/>
      <c r="L9" s="35"/>
      <c r="M9" s="35"/>
      <c r="N9" s="35"/>
      <c r="O9" s="35"/>
      <c r="P9" s="35"/>
      <c r="Q9" s="35"/>
      <c r="R9" s="35"/>
      <c r="S9" s="35"/>
      <c r="T9" s="35"/>
      <c r="U9" s="35"/>
      <c r="V9" s="35"/>
      <c r="W9" s="35"/>
      <c r="X9" s="35"/>
      <c r="Y9" s="35"/>
      <c r="Z9" s="35"/>
      <c r="AA9" s="35"/>
      <c r="AB9" s="35"/>
      <c r="AC9" s="35"/>
    </row>
    <row r="10" spans="1:29" ht="54.95" customHeight="1">
      <c r="A10" s="224"/>
      <c r="B10" s="216"/>
      <c r="C10" s="311"/>
      <c r="D10" s="311"/>
      <c r="E10" s="311"/>
      <c r="F10" s="312"/>
      <c r="G10" s="312"/>
      <c r="H10" s="312"/>
      <c r="I10" s="37"/>
      <c r="J10" s="20"/>
      <c r="K10" s="173"/>
      <c r="L10" s="35"/>
      <c r="M10" s="35"/>
      <c r="N10" s="35"/>
      <c r="O10" s="35"/>
      <c r="P10" s="35"/>
      <c r="Q10" s="35"/>
      <c r="R10" s="35"/>
      <c r="S10" s="35"/>
      <c r="T10" s="35"/>
      <c r="U10" s="35"/>
      <c r="V10" s="35"/>
      <c r="W10" s="35"/>
      <c r="X10" s="35"/>
      <c r="Y10" s="35"/>
      <c r="Z10" s="35"/>
      <c r="AA10" s="35"/>
      <c r="AB10" s="35"/>
      <c r="AC10" s="35"/>
    </row>
    <row r="11" spans="1:29" ht="54.95" customHeight="1">
      <c r="A11" s="224"/>
      <c r="B11" s="216"/>
      <c r="C11" s="311"/>
      <c r="D11" s="311"/>
      <c r="E11" s="311"/>
      <c r="F11" s="312"/>
      <c r="G11" s="312"/>
      <c r="H11" s="312"/>
      <c r="I11" s="37"/>
      <c r="J11" s="20"/>
      <c r="K11" s="173"/>
      <c r="L11" s="35"/>
      <c r="M11" s="35"/>
      <c r="N11" s="35"/>
      <c r="O11" s="35"/>
      <c r="P11" s="35"/>
      <c r="Q11" s="35"/>
      <c r="R11" s="35"/>
      <c r="S11" s="35"/>
      <c r="T11" s="35"/>
      <c r="U11" s="35"/>
      <c r="V11" s="35"/>
      <c r="W11" s="35"/>
      <c r="X11" s="35"/>
      <c r="Y11" s="35"/>
      <c r="Z11" s="35"/>
      <c r="AA11" s="35"/>
      <c r="AB11" s="35"/>
      <c r="AC11" s="35"/>
    </row>
    <row r="12" spans="1:29" ht="25.5" customHeight="1">
      <c r="A12" s="224"/>
      <c r="B12" s="216"/>
      <c r="C12" s="49"/>
      <c r="D12" s="49"/>
      <c r="E12" s="49"/>
      <c r="F12" s="49"/>
      <c r="G12" s="49"/>
      <c r="H12" s="313"/>
      <c r="I12" s="314"/>
      <c r="J12" s="50">
        <f>SUM(J8:J11)</f>
        <v>0</v>
      </c>
      <c r="K12" s="173"/>
      <c r="L12" s="35"/>
      <c r="M12" s="35"/>
      <c r="N12" s="35"/>
      <c r="O12" s="35"/>
      <c r="P12" s="35"/>
      <c r="Q12" s="35"/>
      <c r="R12" s="35"/>
      <c r="S12" s="35"/>
      <c r="T12" s="35"/>
      <c r="U12" s="35"/>
      <c r="V12" s="35"/>
      <c r="W12" s="35"/>
      <c r="X12" s="35"/>
      <c r="Y12" s="35"/>
      <c r="Z12" s="35"/>
      <c r="AA12" s="35"/>
      <c r="AB12" s="35"/>
      <c r="AC12" s="35"/>
    </row>
    <row r="13" spans="1:29" ht="14.25">
      <c r="A13" s="224"/>
      <c r="B13" s="216"/>
      <c r="C13" s="220"/>
      <c r="D13" s="220"/>
      <c r="E13" s="220"/>
      <c r="F13" s="315" t="s">
        <v>106</v>
      </c>
      <c r="G13" s="315"/>
      <c r="H13" s="315"/>
      <c r="I13" s="315"/>
      <c r="J13" s="221">
        <f>J12*0.436/1000*5</f>
        <v>0</v>
      </c>
      <c r="K13" s="173"/>
      <c r="L13" s="35"/>
      <c r="M13" s="35"/>
      <c r="N13" s="35"/>
      <c r="O13" s="35"/>
      <c r="P13" s="35"/>
      <c r="Q13" s="35"/>
      <c r="R13" s="35"/>
      <c r="S13" s="35"/>
      <c r="T13" s="35"/>
      <c r="U13" s="35"/>
      <c r="V13" s="35"/>
      <c r="W13" s="35"/>
      <c r="X13" s="35"/>
      <c r="Y13" s="35"/>
      <c r="Z13" s="35"/>
      <c r="AA13" s="35"/>
      <c r="AB13" s="35"/>
      <c r="AC13" s="35"/>
    </row>
    <row r="14" spans="1:29">
      <c r="A14" s="224"/>
      <c r="B14" s="216"/>
      <c r="F14" s="316" t="s">
        <v>108</v>
      </c>
      <c r="G14" s="316"/>
      <c r="H14" s="316"/>
      <c r="I14" s="316"/>
      <c r="J14" s="222">
        <f>SUM(I8:I11)</f>
        <v>0</v>
      </c>
      <c r="K14" s="173"/>
      <c r="L14" s="35"/>
      <c r="M14" s="35"/>
      <c r="N14" s="35"/>
      <c r="O14" s="35"/>
      <c r="P14" s="35"/>
      <c r="Q14" s="35"/>
      <c r="R14" s="35"/>
      <c r="S14" s="35"/>
      <c r="T14" s="35"/>
      <c r="U14" s="35"/>
      <c r="V14" s="35"/>
      <c r="W14" s="35"/>
      <c r="X14" s="35"/>
      <c r="Y14" s="35"/>
      <c r="Z14" s="35"/>
      <c r="AA14" s="35"/>
      <c r="AB14" s="35"/>
      <c r="AC14" s="35"/>
    </row>
    <row r="15" spans="1:29">
      <c r="A15" s="224"/>
      <c r="B15" s="215"/>
      <c r="C15" s="21"/>
      <c r="D15" s="21"/>
      <c r="E15" s="21"/>
      <c r="F15" s="21"/>
      <c r="G15" s="21"/>
      <c r="H15" s="21"/>
      <c r="I15" s="21"/>
      <c r="J15" s="22"/>
      <c r="K15" s="175"/>
      <c r="L15" s="35"/>
      <c r="M15" s="35"/>
      <c r="N15" s="35"/>
      <c r="O15" s="35"/>
      <c r="P15" s="35"/>
      <c r="Q15" s="35"/>
      <c r="R15" s="35"/>
      <c r="S15" s="35"/>
      <c r="T15" s="35"/>
      <c r="U15" s="35"/>
      <c r="V15" s="35"/>
      <c r="W15" s="35"/>
      <c r="X15" s="35"/>
      <c r="Y15" s="35"/>
      <c r="Z15" s="35"/>
      <c r="AA15" s="35"/>
      <c r="AB15" s="35"/>
      <c r="AC15" s="35"/>
    </row>
    <row r="16" spans="1:29" ht="13.5">
      <c r="A16" s="224"/>
      <c r="B16" s="217"/>
      <c r="C16" s="103" t="s">
        <v>104</v>
      </c>
      <c r="D16" s="104"/>
      <c r="E16" s="104"/>
      <c r="F16" s="21"/>
      <c r="G16" s="21"/>
      <c r="H16" s="21"/>
      <c r="I16" s="21"/>
      <c r="J16" s="22"/>
      <c r="K16" s="175"/>
      <c r="L16" s="35"/>
      <c r="M16" s="35"/>
      <c r="N16" s="35"/>
      <c r="O16" s="35"/>
      <c r="P16" s="35"/>
      <c r="Q16" s="35"/>
      <c r="R16" s="35"/>
      <c r="S16" s="35"/>
      <c r="T16" s="35"/>
      <c r="U16" s="35"/>
      <c r="V16" s="35"/>
      <c r="W16" s="35"/>
      <c r="X16" s="35"/>
      <c r="Y16" s="35"/>
      <c r="Z16" s="35"/>
      <c r="AA16" s="35"/>
      <c r="AB16" s="35"/>
      <c r="AC16" s="35"/>
    </row>
    <row r="17" spans="1:29" ht="15.75">
      <c r="A17" s="224"/>
      <c r="B17" s="217"/>
      <c r="C17" s="103" t="s">
        <v>105</v>
      </c>
      <c r="D17" s="103"/>
      <c r="E17" s="103"/>
      <c r="F17" s="23"/>
      <c r="G17" s="23"/>
      <c r="H17" s="23"/>
      <c r="I17" s="19"/>
      <c r="J17" s="19"/>
      <c r="K17" s="172"/>
      <c r="L17" s="35"/>
      <c r="M17" s="35"/>
      <c r="N17" s="35"/>
      <c r="O17" s="35"/>
      <c r="P17" s="35"/>
      <c r="Q17" s="35"/>
      <c r="R17" s="35"/>
      <c r="S17" s="35"/>
      <c r="T17" s="35"/>
      <c r="U17" s="35"/>
      <c r="V17" s="35"/>
      <c r="W17" s="35"/>
      <c r="X17" s="35"/>
      <c r="Y17" s="35"/>
      <c r="Z17" s="35"/>
      <c r="AA17" s="35"/>
      <c r="AB17" s="35"/>
      <c r="AC17" s="35"/>
    </row>
    <row r="18" spans="1:29" ht="21" customHeight="1" thickBot="1">
      <c r="A18" s="224"/>
      <c r="B18" s="214"/>
      <c r="C18" s="310"/>
      <c r="D18" s="310"/>
      <c r="E18" s="310"/>
      <c r="F18" s="310"/>
      <c r="G18" s="310"/>
      <c r="H18" s="310"/>
      <c r="I18" s="310"/>
      <c r="J18" s="310"/>
      <c r="K18" s="176"/>
      <c r="L18" s="35"/>
      <c r="M18" s="35"/>
      <c r="N18" s="35"/>
      <c r="O18" s="35"/>
      <c r="P18" s="35"/>
      <c r="Q18" s="35"/>
      <c r="R18" s="35"/>
      <c r="S18" s="35"/>
      <c r="T18" s="35"/>
      <c r="U18" s="35"/>
      <c r="V18" s="35"/>
      <c r="W18" s="35"/>
      <c r="X18" s="35"/>
      <c r="Y18" s="35"/>
      <c r="Z18" s="35"/>
      <c r="AA18" s="35"/>
      <c r="AB18" s="35"/>
      <c r="AC18" s="35"/>
    </row>
    <row r="19" spans="1:29" ht="12.75" customHeight="1">
      <c r="A19" s="35"/>
      <c r="B19" s="22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row>
    <row r="20" spans="1:29">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row>
    <row r="21" spans="1:29">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row>
    <row r="22" spans="1:29">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row>
    <row r="23" spans="1:29">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row>
    <row r="24" spans="1:29">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row>
    <row r="25" spans="1:29">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row>
    <row r="26" spans="1:29">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row>
    <row r="27" spans="1:29">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row>
    <row r="28" spans="1:29">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row>
    <row r="29" spans="1:29">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row>
    <row r="30" spans="1:29">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row>
    <row r="31" spans="1:29">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row>
    <row r="32" spans="1:29">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row>
    <row r="33" spans="1:29">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row>
    <row r="34" spans="1:29">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row>
    <row r="35" spans="1:29">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row>
    <row r="36" spans="1:29">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row>
    <row r="37" spans="1:29">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row>
    <row r="38" spans="1:29">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row>
    <row r="39" spans="1:29">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row>
    <row r="40" spans="1:29">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row>
    <row r="41" spans="1:29">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row>
    <row r="42" spans="1:29">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29">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row>
    <row r="44" spans="1:29">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29">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29">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row>
    <row r="47" spans="1:29">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row>
    <row r="48" spans="1:29">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row>
    <row r="49" spans="1:29">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row>
    <row r="50" spans="1:29">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row>
    <row r="51" spans="1:29">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row>
    <row r="52" spans="1:29">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row>
    <row r="53" spans="1:29">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row>
    <row r="54" spans="1:29">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row>
    <row r="55" spans="1:29">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row>
    <row r="56" spans="1:29">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row>
    <row r="57" spans="1:29">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row>
    <row r="58" spans="1:29">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row>
    <row r="59" spans="1:29">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row>
    <row r="60" spans="1:29">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row>
    <row r="61" spans="1:29">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row>
    <row r="62" spans="1:29">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row>
    <row r="63" spans="1:29">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row>
    <row r="64" spans="1:29">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row>
    <row r="65" spans="1:29">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row>
    <row r="66" spans="1:29">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row>
    <row r="67" spans="1:29">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row>
    <row r="68" spans="1:29">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row>
    <row r="69" spans="1:29">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row>
    <row r="70" spans="1:29">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row>
    <row r="71" spans="1:29">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row>
    <row r="72" spans="1:29">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row>
    <row r="73" spans="1:29">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row>
    <row r="74" spans="1:29">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row>
    <row r="75" spans="1:29">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row>
    <row r="76" spans="1:29">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row>
    <row r="77" spans="1:29">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row>
    <row r="78" spans="1:29">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row>
    <row r="79" spans="1:29">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row>
    <row r="80" spans="1:29">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row>
    <row r="81" spans="1:29">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row>
    <row r="82" spans="1:29">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row>
    <row r="83" spans="1:29">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row>
    <row r="84" spans="1:29">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row>
    <row r="85" spans="1:29">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row>
    <row r="86" spans="1:29">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row>
    <row r="87" spans="1:29">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row>
    <row r="88" spans="1:29">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row>
    <row r="89" spans="1:29">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row>
    <row r="90" spans="1:29">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row>
    <row r="91" spans="1:29">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row>
    <row r="92" spans="1:29">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row>
    <row r="93" spans="1:29">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row>
    <row r="94" spans="1:29">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row>
    <row r="95" spans="1:29">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row>
    <row r="96" spans="1:29">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row>
    <row r="97" spans="1:29">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t="s">
        <v>31</v>
      </c>
    </row>
  </sheetData>
  <sheetProtection password="C730" sheet="1" selectLockedCells="1"/>
  <mergeCells count="20">
    <mergeCell ref="C9:E9"/>
    <mergeCell ref="F9:H9"/>
    <mergeCell ref="C2:H2"/>
    <mergeCell ref="C3:D3"/>
    <mergeCell ref="F3:J3"/>
    <mergeCell ref="C4:D4"/>
    <mergeCell ref="F4:J4"/>
    <mergeCell ref="C6:J6"/>
    <mergeCell ref="C7:E7"/>
    <mergeCell ref="F7:H7"/>
    <mergeCell ref="C8:E8"/>
    <mergeCell ref="F8:H8"/>
    <mergeCell ref="C18:J18"/>
    <mergeCell ref="C10:E10"/>
    <mergeCell ref="F10:H10"/>
    <mergeCell ref="C11:E11"/>
    <mergeCell ref="F11:H11"/>
    <mergeCell ref="H12:I12"/>
    <mergeCell ref="F13:I13"/>
    <mergeCell ref="F14:I14"/>
  </mergeCells>
  <pageMargins left="0.70866141732283472" right="0.70866141732283472" top="0.78740157480314965" bottom="0.78740157480314965"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workbookViewId="0">
      <selection activeCell="A27" sqref="A27"/>
    </sheetView>
  </sheetViews>
  <sheetFormatPr baseColWidth="10" defaultRowHeight="12.75"/>
  <cols>
    <col min="1" max="1" width="44.85546875" style="126" customWidth="1"/>
    <col min="2" max="2" width="34.85546875" style="126" customWidth="1"/>
    <col min="3" max="3" width="72.42578125" style="126" customWidth="1"/>
    <col min="4" max="4" width="30.28515625" customWidth="1"/>
  </cols>
  <sheetData>
    <row r="1" spans="1:3">
      <c r="A1" s="125" t="s">
        <v>92</v>
      </c>
    </row>
    <row r="2" spans="1:3" ht="26.25" thickBot="1">
      <c r="A2" s="127" t="s">
        <v>65</v>
      </c>
      <c r="B2" s="125" t="b">
        <v>1</v>
      </c>
    </row>
    <row r="3" spans="1:3" ht="15">
      <c r="A3" s="128"/>
      <c r="B3" t="s">
        <v>66</v>
      </c>
    </row>
    <row r="5" spans="1:3" s="129" customFormat="1">
      <c r="A5" s="326" t="s">
        <v>90</v>
      </c>
      <c r="B5" s="327"/>
      <c r="C5" s="328"/>
    </row>
    <row r="6" spans="1:3" s="131" customFormat="1" ht="25.5">
      <c r="A6" s="132" t="s">
        <v>70</v>
      </c>
      <c r="B6" s="132" t="s">
        <v>71</v>
      </c>
      <c r="C6" s="134" t="s">
        <v>72</v>
      </c>
    </row>
    <row r="7" spans="1:3" ht="25.5">
      <c r="A7" s="136" t="s">
        <v>70</v>
      </c>
      <c r="B7" s="136" t="s">
        <v>71</v>
      </c>
      <c r="C7" s="134" t="s">
        <v>73</v>
      </c>
    </row>
    <row r="8" spans="1:3">
      <c r="A8" s="132" t="s">
        <v>74</v>
      </c>
      <c r="B8" s="132" t="s">
        <v>75</v>
      </c>
      <c r="C8" s="134" t="s">
        <v>72</v>
      </c>
    </row>
    <row r="9" spans="1:3">
      <c r="A9" s="136" t="s">
        <v>74</v>
      </c>
      <c r="B9" s="136" t="s">
        <v>75</v>
      </c>
      <c r="C9" s="134" t="s">
        <v>73</v>
      </c>
    </row>
    <row r="10" spans="1:3">
      <c r="A10" s="136" t="s">
        <v>74</v>
      </c>
      <c r="B10" s="136" t="s">
        <v>75</v>
      </c>
      <c r="C10" s="134" t="s">
        <v>76</v>
      </c>
    </row>
    <row r="11" spans="1:3">
      <c r="A11" s="133" t="s">
        <v>77</v>
      </c>
      <c r="B11" s="133" t="s">
        <v>78</v>
      </c>
      <c r="C11" s="134" t="s">
        <v>79</v>
      </c>
    </row>
    <row r="12" spans="1:3">
      <c r="A12" s="135" t="s">
        <v>77</v>
      </c>
      <c r="B12" s="135" t="s">
        <v>80</v>
      </c>
      <c r="C12" s="134" t="s">
        <v>81</v>
      </c>
    </row>
    <row r="13" spans="1:3">
      <c r="A13" s="130" t="s">
        <v>82</v>
      </c>
      <c r="B13" s="130" t="s">
        <v>67</v>
      </c>
      <c r="C13" s="130" t="s">
        <v>68</v>
      </c>
    </row>
    <row r="14" spans="1:3">
      <c r="A14" s="133" t="s">
        <v>83</v>
      </c>
      <c r="B14" s="133" t="s">
        <v>84</v>
      </c>
      <c r="C14" s="137" t="s">
        <v>69</v>
      </c>
    </row>
    <row r="15" spans="1:3">
      <c r="A15" s="135" t="s">
        <v>83</v>
      </c>
      <c r="B15" s="135" t="s">
        <v>84</v>
      </c>
      <c r="C15" s="137" t="s">
        <v>85</v>
      </c>
    </row>
    <row r="16" spans="1:3">
      <c r="A16" s="135" t="s">
        <v>83</v>
      </c>
      <c r="B16" s="135" t="s">
        <v>84</v>
      </c>
      <c r="C16" s="137" t="s">
        <v>86</v>
      </c>
    </row>
    <row r="17" spans="1:3">
      <c r="A17" s="133" t="s">
        <v>87</v>
      </c>
      <c r="B17" s="133" t="s">
        <v>88</v>
      </c>
      <c r="C17" s="134" t="s">
        <v>72</v>
      </c>
    </row>
    <row r="18" spans="1:3">
      <c r="A18" s="135" t="s">
        <v>87</v>
      </c>
      <c r="B18" s="133" t="s">
        <v>88</v>
      </c>
      <c r="C18" s="134" t="s">
        <v>73</v>
      </c>
    </row>
    <row r="19" spans="1:3">
      <c r="A19" s="138"/>
      <c r="B19" s="138"/>
      <c r="C19" s="135"/>
    </row>
    <row r="20" spans="1:3">
      <c r="A20" s="138"/>
      <c r="B20" s="138"/>
      <c r="C20" s="138"/>
    </row>
    <row r="21" spans="1:3">
      <c r="A21" s="138"/>
      <c r="B21" s="138"/>
      <c r="C21" s="138"/>
    </row>
    <row r="22" spans="1:3">
      <c r="A22" s="138"/>
      <c r="B22" s="138"/>
      <c r="C22" s="138"/>
    </row>
    <row r="23" spans="1:3">
      <c r="A23" s="138"/>
      <c r="B23" s="138"/>
      <c r="C23" s="139"/>
    </row>
    <row r="24" spans="1:3">
      <c r="A24" s="138"/>
      <c r="B24" s="138"/>
      <c r="C24" s="139"/>
    </row>
    <row r="25" spans="1:3">
      <c r="A25" s="138"/>
      <c r="B25" s="138"/>
      <c r="C25" s="139"/>
    </row>
    <row r="26" spans="1:3">
      <c r="A26" s="138"/>
      <c r="B26" s="138"/>
    </row>
  </sheetData>
  <mergeCells count="1">
    <mergeCell ref="A5:C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2:E13"/>
  <sheetViews>
    <sheetView zoomScale="130" zoomScaleNormal="130" workbookViewId="0">
      <selection activeCell="F14" sqref="F14"/>
    </sheetView>
  </sheetViews>
  <sheetFormatPr baseColWidth="10" defaultRowHeight="12.75"/>
  <cols>
    <col min="1" max="1" width="58" customWidth="1"/>
  </cols>
  <sheetData>
    <row r="2" spans="1:5">
      <c r="A2" s="11"/>
    </row>
    <row r="3" spans="1:5">
      <c r="A3" s="11" t="s">
        <v>7</v>
      </c>
      <c r="B3" t="b">
        <v>0</v>
      </c>
    </row>
    <row r="4" spans="1:5">
      <c r="A4" s="11" t="s">
        <v>8</v>
      </c>
      <c r="B4" t="b">
        <v>1</v>
      </c>
    </row>
    <row r="5" spans="1:5">
      <c r="A5" s="11"/>
    </row>
    <row r="6" spans="1:5">
      <c r="A6" s="11" t="s">
        <v>4</v>
      </c>
      <c r="B6" s="11" t="s">
        <v>3</v>
      </c>
      <c r="E6" t="s">
        <v>3</v>
      </c>
    </row>
    <row r="7" spans="1:5">
      <c r="B7" s="11" t="s">
        <v>5</v>
      </c>
      <c r="E7" s="11" t="s">
        <v>32</v>
      </c>
    </row>
    <row r="8" spans="1:5">
      <c r="B8" s="11" t="s">
        <v>6</v>
      </c>
      <c r="E8" t="s">
        <v>27</v>
      </c>
    </row>
    <row r="9" spans="1:5">
      <c r="B9" s="11" t="s">
        <v>9</v>
      </c>
      <c r="E9" t="s">
        <v>30</v>
      </c>
    </row>
    <row r="10" spans="1:5">
      <c r="B10" s="11" t="s">
        <v>29</v>
      </c>
    </row>
    <row r="11" spans="1:5">
      <c r="B11">
        <v>2019</v>
      </c>
    </row>
    <row r="12" spans="1:5">
      <c r="A12" s="11" t="s">
        <v>14</v>
      </c>
      <c r="B12" s="14">
        <v>0.53700000000000003</v>
      </c>
      <c r="C12" s="11" t="s">
        <v>24</v>
      </c>
    </row>
    <row r="13" spans="1:5">
      <c r="A13" s="11" t="s">
        <v>13</v>
      </c>
      <c r="B13">
        <v>24</v>
      </c>
      <c r="C13" s="11" t="s">
        <v>15</v>
      </c>
    </row>
  </sheetData>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Basisdatenblatt</vt:lpstr>
      <vt:lpstr>Maßnahmen</vt:lpstr>
      <vt:lpstr>Pumpen_Ventilatoren</vt:lpstr>
      <vt:lpstr>Hydrauliche Betriebsoptimierung</vt:lpstr>
      <vt:lpstr>Werte</vt:lpstr>
      <vt:lpstr>Menu</vt:lpstr>
      <vt:lpstr>co</vt:lpstr>
      <vt:lpstr>Basisdatenblatt!Druckbereich</vt:lpstr>
      <vt:lpstr>'Hydrauliche Betriebsoptimierung'!Druckbereich</vt:lpstr>
      <vt:lpstr>Maßnahmen!Druckbereich</vt:lpstr>
      <vt:lpstr>Pumpen_Ventilatoren!Druckbereich</vt:lpstr>
      <vt:lpstr>Preis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4.2.8a Aggregate Trinkwasserversorgung</dc:title>
  <dc:subject>Nationale Klimaschutzinitiative - Kommunalrichtlinie</dc:subject>
  <cp:keywords>Klimaschutz; NKI; Kommunalrichtlinie; Kommune; Projektförderung; Förderschwerpunkt; Trinkwasser; Aggregate; Einzelkomponenten</cp:keywords>
  <cp:lastModifiedBy>Vivian Ryll</cp:lastModifiedBy>
  <cp:lastPrinted>2025-01-27T11:46:38Z</cp:lastPrinted>
  <dcterms:created xsi:type="dcterms:W3CDTF">2002-06-03T11:56:04Z</dcterms:created>
  <dcterms:modified xsi:type="dcterms:W3CDTF">2025-10-28T09:38:57Z</dcterms:modified>
</cp:coreProperties>
</file>