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2.xml" ContentType="application/vnd.openxmlformats-officedocument.drawing+xml"/>
  <Override PartName="/xl/ctrlProps/ctrlProp9.xml" ContentType="application/vnd.ms-excel.controlproperties+xml"/>
  <Override PartName="/xl/ctrlProps/ctrlProp10.xml" ContentType="application/vnd.ms-excel.controlproperties+xml"/>
  <Override PartName="/xl/drawings/drawing3.xml" ContentType="application/vnd.openxmlformats-officedocument.drawing+xml"/>
  <Override PartName="/xl/activeX/activeX1.xml" ContentType="application/vnd.ms-office.activeX+xml"/>
  <Override PartName="/xl/activeX/activeX1.bin" ContentType="application/vnd.ms-office.activeX"/>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codeName="DieseArbeitsmappe"/>
  <mc:AlternateContent xmlns:mc="http://schemas.openxmlformats.org/markup-compatibility/2006">
    <mc:Choice Requires="x15">
      <x15ac:absPath xmlns:x15ac="http://schemas.microsoft.com/office/spreadsheetml/2010/11/ac" url="C:\Users\vivian.ryll\Desktop\VHB_Überarbeiten\"/>
    </mc:Choice>
  </mc:AlternateContent>
  <xr:revisionPtr revIDLastSave="0" documentId="8_{7D29C628-047D-4F21-8F9C-64257046CBCD}" xr6:coauthVersionLast="47" xr6:coauthVersionMax="47" xr10:uidLastSave="{00000000-0000-0000-0000-000000000000}"/>
  <workbookProtection workbookPassword="C730" lockStructure="1"/>
  <bookViews>
    <workbookView xWindow="2730" yWindow="2730" windowWidth="21600" windowHeight="11295" tabRatio="881" xr2:uid="{00000000-000D-0000-FFFF-FFFF00000000}"/>
  </bookViews>
  <sheets>
    <sheet name="Basisdatenblatt" sheetId="12" r:id="rId1"/>
    <sheet name="Maßnahme" sheetId="60" r:id="rId2"/>
    <sheet name="Systemische Optimierung" sheetId="75" r:id="rId3"/>
    <sheet name="WErte" sheetId="50" state="hidden" r:id="rId4"/>
    <sheet name="Bilder" sheetId="64" state="hidden" r:id="rId5"/>
    <sheet name="Ausgabentab. Faulung" sheetId="62" state="hidden" r:id="rId6"/>
  </sheets>
  <definedNames>
    <definedName name="_xlnm.Print_Area" localSheetId="0">Basisdatenblatt!$B$2:$I$36</definedName>
    <definedName name="_xlnm.Print_Area" localSheetId="1">Maßnahme!$B$2:$I$20</definedName>
    <definedName name="_xlnm.Print_Area" localSheetId="2">'Systemische Optimierung'!$A$1:$C$102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97" i="75" l="1"/>
  <c r="H14" i="60" s="1"/>
  <c r="C11" i="75"/>
  <c r="H11" i="60" s="1"/>
  <c r="C65" i="75"/>
  <c r="H12" i="60" s="1"/>
  <c r="C93" i="75"/>
  <c r="H13" i="60" s="1"/>
  <c r="C4" i="75"/>
  <c r="H10" i="60" s="1"/>
  <c r="H15" i="60" l="1"/>
  <c r="C2" i="75"/>
  <c r="I11" i="12"/>
  <c r="H18" i="60" l="1"/>
  <c r="I16" i="12" l="1"/>
  <c r="I26" i="12" l="1"/>
  <c r="D72" i="75" l="1"/>
  <c r="D92" i="75"/>
  <c r="D84" i="75"/>
  <c r="D77" i="75"/>
  <c r="D68" i="75"/>
  <c r="D64" i="75"/>
  <c r="D52" i="75"/>
  <c r="D40" i="75"/>
  <c r="D24" i="75"/>
  <c r="D16" i="75"/>
  <c r="F19" i="12"/>
  <c r="D47" i="75" l="1"/>
  <c r="D96" i="75" l="1"/>
  <c r="I12" i="12" l="1"/>
  <c r="F21" i="12" l="1"/>
  <c r="I21" i="12" l="1"/>
  <c r="I19" i="12"/>
  <c r="F15" i="12"/>
  <c r="F17" i="12" l="1"/>
  <c r="I17" i="12" s="1"/>
  <c r="I15" i="12"/>
  <c r="F22" i="12" l="1"/>
  <c r="I22" i="12" s="1"/>
  <c r="H36" i="12" s="1"/>
  <c r="I36" i="12" s="1"/>
  <c r="D36" i="12" s="1"/>
</calcChain>
</file>

<file path=xl/sharedStrings.xml><?xml version="1.0" encoding="utf-8"?>
<sst xmlns="http://schemas.openxmlformats.org/spreadsheetml/2006/main" count="307" uniqueCount="282">
  <si>
    <t>Antragsteller</t>
  </si>
  <si>
    <t>Gesamtausgaben</t>
  </si>
  <si>
    <t>Ort/Name der Kläranlage</t>
  </si>
  <si>
    <t>Fördermitteleffizienz</t>
  </si>
  <si>
    <t>a</t>
  </si>
  <si>
    <t>Beantragte Förderquote</t>
  </si>
  <si>
    <t>Lebensdauer</t>
  </si>
  <si>
    <t>THG-Einsparungen während der Lebensdauer</t>
  </si>
  <si>
    <t>THG-Einsparungen pro Jahr</t>
  </si>
  <si>
    <t xml:space="preserve"> </t>
  </si>
  <si>
    <t>Pflichtfelder (Auswahl- oder Ausfüllfelder)</t>
  </si>
  <si>
    <t>Basisdaten</t>
  </si>
  <si>
    <t>Bitte auswählen</t>
  </si>
  <si>
    <t>€</t>
  </si>
  <si>
    <t>Einzureichende Nachweise zur Antragstellung</t>
  </si>
  <si>
    <t>Brutto</t>
  </si>
  <si>
    <t>Netto</t>
  </si>
  <si>
    <t>Feld</t>
  </si>
  <si>
    <t>Steuerungsfeld 
projektbegleitende Maßnahmen</t>
  </si>
  <si>
    <r>
      <t>t CO</t>
    </r>
    <r>
      <rPr>
        <vertAlign val="subscript"/>
        <sz val="10"/>
        <rFont val="Arial"/>
        <family val="2"/>
      </rPr>
      <t>2</t>
    </r>
    <r>
      <rPr>
        <sz val="10"/>
        <rFont val="Arial"/>
        <family val="2"/>
      </rPr>
      <t>-Äq./a</t>
    </r>
  </si>
  <si>
    <r>
      <t>t CO</t>
    </r>
    <r>
      <rPr>
        <vertAlign val="subscript"/>
        <sz val="10"/>
        <rFont val="Arial"/>
        <family val="2"/>
      </rPr>
      <t>2</t>
    </r>
    <r>
      <rPr>
        <sz val="10"/>
        <rFont val="Arial"/>
        <family val="2"/>
      </rPr>
      <t>-Äq.</t>
    </r>
  </si>
  <si>
    <r>
      <t>€/t CO</t>
    </r>
    <r>
      <rPr>
        <vertAlign val="subscript"/>
        <sz val="10"/>
        <rFont val="Arial"/>
        <family val="2"/>
      </rPr>
      <t>2</t>
    </r>
    <r>
      <rPr>
        <sz val="10"/>
        <rFont val="Arial"/>
        <family val="2"/>
      </rPr>
      <t>-Äq.</t>
    </r>
  </si>
  <si>
    <t>Bitte um Bestätigung:</t>
  </si>
  <si>
    <t>Maßnahmenblatt</t>
  </si>
  <si>
    <t>F8</t>
  </si>
  <si>
    <t>Brutto Netto</t>
  </si>
  <si>
    <t>Beihilfe deminis</t>
  </si>
  <si>
    <t>Wir bitten um Kenntnsinahme:</t>
  </si>
  <si>
    <t>Abfrage Beihilferelevanz</t>
  </si>
  <si>
    <t>484 Kabel, Leitungen, Verlegsysteme</t>
  </si>
  <si>
    <t>485 Datenübertragungsnetze</t>
  </si>
  <si>
    <t>492 Gerüste</t>
  </si>
  <si>
    <t>493 Sicherungsmaßnahmen</t>
  </si>
  <si>
    <t>494 Abbruchmaßnahmen</t>
  </si>
  <si>
    <t>https://ing-buse.eu/klaerschlammdesintegration/</t>
  </si>
  <si>
    <t xml:space="preserve">Link </t>
  </si>
  <si>
    <t>Bild</t>
  </si>
  <si>
    <t>Thema</t>
  </si>
  <si>
    <t>WIR BAUEN SEIT 2016 SCHLAMMDESINTEGRATIONSANLAGEN ZUM AUFSCHLUSS DES KLÄRSCHLAMMS IM KLÄRWERKSBEREICH</t>
  </si>
  <si>
    <t>https://www.sera-web.com/de/dosiertechnik/branchen/wasser-und-abwassertechnik/kommunale-klaeranlagen</t>
  </si>
  <si>
    <t>Höchste Wasserqualität mit hochwertiger Dosiertechnik!</t>
  </si>
  <si>
    <t>https://www.aquaetgas.ch/16947</t>
  </si>
  <si>
    <t>SA-Empfehlung «Prozessführung der Faulung und Co-Vergärung»</t>
  </si>
  <si>
    <t>https://energieforschung.at/wp-content/uploads/sites/11/2020/12/Broschuere-Abwasserenergie-2017.pdf</t>
  </si>
  <si>
    <t>https://info.bml.gv.at/themen/wasser/wasserqualitaet/abwasserreinigung/klaeranlage.html</t>
  </si>
  <si>
    <t>Wie funktioniert eine Kläranlage?</t>
  </si>
  <si>
    <t>https://www.landkreis-straubing-bogen.de/media/3986/ber_sr-bog_studie-biomassepotenzial_klaerwerk-straubing.pdf</t>
  </si>
  <si>
    <t>http://stark-consult.de/pdf/Ultrawaves_Klaerschlammdesintegration_Ueberblick.pdf</t>
  </si>
  <si>
    <t>https://www.ressource-deutschland.de/aktuelles/news/detailseite/gute-praxis-beispiel-ressourceneffizientes-reinigen-von-ab-wasser-durch-innovative-zyklonfilter-technologie/</t>
  </si>
  <si>
    <t>Zyklonfilter bildet eine mittels Laser durchlöcherte und speziell beschichtete Edelstahlplatte. Sobald Wasser in das System strömt, wird es durch Unterdruck in den Filter hineingesogen. Die Kombination verschiedener Technologien aus Aerodynamik, Strömungsphysik, Filtration und Separation bewirkt, dass sich Rückstände und Kleinstpartikel aus dem Wasser auf der Edelstahlplatte des Filters absetzen. Dieses Zusammenspiel ermöglicht somit eine gleichzeitige Abscheidung von Schweb-, Schwimm- und Senkstoffen ab einer Teilchengröße von 25 µm – und lässt somit auch die Filtration von Mikroplastikpartikeln aus dem Wasser zu.</t>
  </si>
  <si>
    <r>
      <t xml:space="preserve">Mechanisch: Rührwerkskugelmühle, Hochdruckhomogenisator, Lysat-Zentrifuge, Prallstrahlverfahren, Hochleistungspulstechnik, Ulltrschalltechnik
Thermisch: Erhitzung des Schlamms
</t>
    </r>
    <r>
      <rPr>
        <b/>
        <sz val="10"/>
        <color theme="0" tint="-0.34998626667073579"/>
        <rFont val="Arial"/>
        <family val="2"/>
      </rPr>
      <t>Chemisch: Säurezugabe, Laugezugabe, Zusatz chenischer Oxidationsmittel</t>
    </r>
    <r>
      <rPr>
        <b/>
        <sz val="10"/>
        <rFont val="Arial"/>
        <family val="2"/>
      </rPr>
      <t xml:space="preserve">
</t>
    </r>
  </si>
  <si>
    <r>
      <t xml:space="preserve">KRL:
Anlagen zur thermischen und mechanischen Desintegration des Klärschlamms, 
</t>
    </r>
    <r>
      <rPr>
        <b/>
        <sz val="10"/>
        <color rgb="FFFF0000"/>
        <rFont val="Arial"/>
        <family val="2"/>
      </rPr>
      <t>wo findet das statt?</t>
    </r>
  </si>
  <si>
    <r>
      <t xml:space="preserve">KRL: Anlage zur Abscheidung von nicht-löslichen Kleinstpartikeln, 
</t>
    </r>
    <r>
      <rPr>
        <b/>
        <sz val="10"/>
        <color rgb="FFFF0000"/>
        <rFont val="Arial"/>
        <family val="2"/>
      </rPr>
      <t>Mikroplastik, Schwermetalle B6gemeint?</t>
    </r>
  </si>
  <si>
    <t>https://shop.dwa.de/en/Poster-Schema-Klaeranlage/POSTER-SCHEMA-KA</t>
  </si>
  <si>
    <t>Poster Schema Kläranlage</t>
  </si>
  <si>
    <t>https://patents.google.com/patent/EP2767515A1/de</t>
  </si>
  <si>
    <t>Kläranlage mit einer Trennwand Vorklärung</t>
  </si>
  <si>
    <t>https://www.huber-technology.com/de/huber-report/praxisberichte/mikrosiebungfiltration/feinstsiebung-die-guenstige-alternative-zu-vorklaerbecken.html</t>
  </si>
  <si>
    <t>Feinstsiebung anstatt VK</t>
  </si>
  <si>
    <t>%</t>
  </si>
  <si>
    <t>DIN 276 Kostengruppe</t>
  </si>
  <si>
    <t>https://www.chemietechnik.de/sicherheit-umwelt/elimination-von-mikroschadstoffen-im-abwasser.html</t>
  </si>
  <si>
    <t>4. Reinigungsstufe Entfernung von Mikrostoffen</t>
  </si>
  <si>
    <t>https://klaerwerk.info/fachwissen/schlammbehandlung/flocken-im-klaerprozess-der-schluessel-zur-effizienzsteigerung-um-bis-zu-30/</t>
  </si>
  <si>
    <t>Flockung im Eindickungsprozess</t>
  </si>
  <si>
    <t>https://www.acat.com/produkt/enviro-tech/water-tech/entschaeumer-und-entluefter/</t>
  </si>
  <si>
    <t>Flockung
Entschäumung im Faulturm</t>
  </si>
  <si>
    <r>
      <rPr>
        <b/>
        <sz val="10"/>
        <rFont val="Arial"/>
        <family val="2"/>
      </rPr>
      <t>EntschäumungsDosierstellen können sein:</t>
    </r>
    <r>
      <rPr>
        <sz val="10"/>
        <rFont val="Arial"/>
        <family val="2"/>
      </rPr>
      <t xml:space="preserve">
• Biologie
</t>
    </r>
    <r>
      <rPr>
        <sz val="10"/>
        <color rgb="FFFF0000"/>
        <rFont val="Arial"/>
        <family val="2"/>
      </rPr>
      <t>• Ablauf zur Nachklärung
• Faulturm</t>
    </r>
    <r>
      <rPr>
        <sz val="10"/>
        <rFont val="Arial"/>
        <family val="2"/>
      </rPr>
      <t xml:space="preserve">
• Aufsprühen
• Dosierung in die Umwälzleitung
• </t>
    </r>
    <r>
      <rPr>
        <sz val="10"/>
        <color rgb="FFFF0000"/>
        <rFont val="Arial"/>
        <family val="2"/>
      </rPr>
      <t xml:space="preserve">Sedimentationsbecken zur Entlüftung vor
der Sedimentation
• Sammelbecken </t>
    </r>
    <r>
      <rPr>
        <sz val="10"/>
        <rFont val="Arial"/>
        <family val="2"/>
      </rPr>
      <t xml:space="preserve">
</t>
    </r>
    <r>
      <rPr>
        <b/>
        <sz val="10"/>
        <rFont val="Arial"/>
        <family val="2"/>
      </rPr>
      <t>Flockung bei schlammentwässerung
S</t>
    </r>
    <r>
      <rPr>
        <b/>
        <sz val="10"/>
        <color rgb="FFFF0000"/>
        <rFont val="Arial"/>
        <family val="2"/>
      </rPr>
      <t>tationäre Polymeraufbereitungsanlahgen bei schlammentwässerung</t>
    </r>
  </si>
  <si>
    <t xml:space="preserve">480 Gebäude- und Anlagenautomatisation </t>
  </si>
  <si>
    <t xml:space="preserve">Fördervorraussetzungen und technischen Mindestanforderungen gemäß der Kommunalrichtlinie:
</t>
  </si>
  <si>
    <r>
      <t xml:space="preserve">Bei der von Ihnen beantragten Förderung kann es sich um eine staatliche Beihilfe gem. Art. 107 Abs. 1 AEUV handeln. Der Ausschluss einer Beihilfe ist nur möglich, wenn eines der Tatbestandsmerkmale einer Beihilfe ausgeschlossen werden kann. Eine beihilfefreie Förderung Ihres beantragten Vorhabens kommt in Betracht, wenn das Merkmal der Wettbewerbsverfälschung aufgrund des Vorhandenseins eines rechtlichen Monopols verneint werden kann. Ein rechtliches Monopol liegt vor, wenn 
• die durch die Förderung unterstützte Dienstleistung durch Gesetz oder Regulierungsmaßnahme im Einklang mit dem europäischen Recht ausschließlich dem Antragsteller als Dienstleister vorbehalten ist (z. B. durch Satzung),
• jeglicher Wettbewerb um die Stellung als alleiniger Erbringer dieser Dienstleistung ausgeschlossen ist,
• die Dienstleistung nicht mit anderen Dienstleistungen konkurriert und
• eine Quersubventionierung durch Vorhandensein einer Trennungsrechnung ausgeschlossen ist. Dies setzt voraus, dass getrennte Bücher geführt werden, Kosten und Einnahmen ordnungsgemäß zugewiesen werden, und die staatlichen Zuwendungen für die einem rechtlichen Monopol unterliegende Dienstleistung nicht für andere Tätigkeiten verwendet werden können. 
</t>
    </r>
    <r>
      <rPr>
        <b/>
        <sz val="10"/>
        <rFont val="Arial"/>
        <family val="2"/>
      </rPr>
      <t>Zum Ausschluss der Beihilfe bitten wir um folgende Bestätigungen:</t>
    </r>
    <r>
      <rPr>
        <sz val="10"/>
        <rFont val="Arial"/>
        <family val="2"/>
      </rPr>
      <t xml:space="preserve">
</t>
    </r>
  </si>
  <si>
    <t>Beantragte Ausgaben [€]</t>
  </si>
  <si>
    <t>Gesamtausgaben [€]</t>
  </si>
  <si>
    <t>Fördersatz, THG-Einsparung und Fördermitteleffizienz</t>
  </si>
  <si>
    <t>Die modulare tabellarische Ausgabenaufstellung nach DIN 276 bis zur dritten Ebene, nach LP 3-Entwurfsplanung oder Ähnliches wurde aggregiert in den nachfolgenden Excelblättern eingegeben.</t>
  </si>
  <si>
    <t>211 Sicherungsmaßnahmen</t>
  </si>
  <si>
    <t>Schutz von vorhandenen Baukonstruktionen und technischen Anlagen sowie Sichern von Bewuchs und Vegetationsschichten</t>
  </si>
  <si>
    <t>212 Abbruchmaßnahmen</t>
  </si>
  <si>
    <t>213 Altlastenbeseitigung</t>
  </si>
  <si>
    <t>Beseitigen von gefährlichen Stoffen, Sanieren belasteter und kontaminierter Böden</t>
  </si>
  <si>
    <t>214 Herrichten der Geländeoberfläche</t>
  </si>
  <si>
    <t>Roden von Bewuchs, Planieren, Bodenbewegung einschließlich Oberbodensicherung, soweit nicht in der KG 500 erfasst</t>
  </si>
  <si>
    <t>215 Kampfmittelberäumung</t>
  </si>
  <si>
    <t>Maßnahmen zum Auffinden und zur Räumung von Kampfmittel</t>
  </si>
  <si>
    <t>311 Herstellung</t>
  </si>
  <si>
    <t>Bodenabtrag, Bodensicherung und Bodenauftrag; Aushub von Baugruben und Baugräben einschließlich der Arbeitsräume und Böschungen; Lagern, Bodenlieferung und Bodenabfuhr; Verfüllungen und Hinterfüllungen; Planum, Mulden, Bankette</t>
  </si>
  <si>
    <t>312 Umschließung</t>
  </si>
  <si>
    <t>Verbau und Sicherung von Baugruben, Baugräben, Dämmen, Wällen und Einschnitten (z. B. Schlitz-, Pfahl-, Spund-, Trägerbohl-, Injektions- und Spritzbetonsicherung) einschließlich der Verankerungen, Absteifungen und Böschungen</t>
  </si>
  <si>
    <t>313 Wasserhaltung</t>
  </si>
  <si>
    <t>Beseitigung des Grund- und Schichtenwassers während der Bauzeit</t>
  </si>
  <si>
    <t>321 Baugrundverbesserung</t>
  </si>
  <si>
    <t>Bodenaustausch, Verdichtung, Einpressung, Ankerung, Stützmaßnahmen; Bodenlockerung und Verlegung von Geotextilien</t>
  </si>
  <si>
    <t>322 Flachgründungen und Bodenplatten</t>
  </si>
  <si>
    <t>Einzelfundamente, Streifenfundamente, Fundament-, Sohl- und Bodenplatten</t>
  </si>
  <si>
    <t xml:space="preserve">323 Tiefgründungen </t>
  </si>
  <si>
    <t>324 Gründungsanlagen Beläge auf Sohl-, Boden- und Fundamentplatten</t>
  </si>
  <si>
    <t>z. B. Estriche, Dichtungs-, Dämm-, Schutz- und Nutzschichten</t>
  </si>
  <si>
    <t xml:space="preserve">325 Abdichtungen und Bekleidungen </t>
  </si>
  <si>
    <t>Konstruktionsschichten unterhalb der Sohl-, Boden- und Fundamentplatte, Abdichtungen und Bekleidungen der Gründung einschließlich Dämmungen sowie Filter-, Trenn-, Sauberkeits- und Schutzschichten</t>
  </si>
  <si>
    <t>326 Dränagen</t>
  </si>
  <si>
    <t>Leitungen, Schächte, Packungen, Pumpensümpfe, Tiefenentwässerung, Oberflächenentwässerung</t>
  </si>
  <si>
    <t>329 Sonstigs zur KG 320</t>
  </si>
  <si>
    <t xml:space="preserve">331 Tragende Außenwände </t>
  </si>
  <si>
    <t>Außenwände und flächige Konstruktionen, die für die Standfestigkeit des Bauwerks erforderlich sind, einschließlich horizontaler Abdichtungen sowie Schlitzen und Durchführungen</t>
  </si>
  <si>
    <t>332 Nichttragende Außenwände</t>
  </si>
  <si>
    <t>333 Außenstützen</t>
  </si>
  <si>
    <t>Stützen, Säulen, Pylone und Pfeiler an den Außenseiten des Bauwerks mit einem Querschnittsverhältnis &lt; 1 : 4)</t>
  </si>
  <si>
    <t>Außenwände und flächige Konstruktionen, die für die Standfestigkeit des Bauwerks nicht erforderlich sind (z. B. Brüstungen, Attiken, Ausfachungen) einschließlich horizontaler Abdichtungen sowie Schlitzen, Durchführungen und füllender Teile (z. B. Dämmungen)</t>
  </si>
  <si>
    <t>334 Außenwandöffnungen</t>
  </si>
  <si>
    <t xml:space="preserve">335 Außenwandbekleidungen, außen </t>
  </si>
  <si>
    <t>336 Außenwandbekleidungen, innen</t>
  </si>
  <si>
    <t>337 Elemementierte Außenwandkonstruktionen</t>
  </si>
  <si>
    <t>Vorgefertigte Wände und vertikale Baukonstruktionen, die neben ihrer Kernkonstruktion auch Türen und Fenster oder äußere und innere Bekleidungen enthalten können</t>
  </si>
  <si>
    <t>Kostengruppe (KG)</t>
  </si>
  <si>
    <t>200 Vorbereitende Maßnahmen</t>
  </si>
  <si>
    <t>300 Bauwerk - Baukonstruktion</t>
  </si>
  <si>
    <t>Bis zu 5% der zuwendungsfähigen Ausgaben der KG 310</t>
  </si>
  <si>
    <t>Bis zu 5% der zuwendungsfähigen Ausgaben der KG 320</t>
  </si>
  <si>
    <t>362 Dachöffnungen</t>
  </si>
  <si>
    <t>365 Elementierte Dachkonstruktionen</t>
  </si>
  <si>
    <t>369 Sonstiges zur KG 360</t>
  </si>
  <si>
    <t>Vorgefertigte Dächer, die neben ihrer Kernkonstruktion auch Öffnungen, Beläge oder Bekleidungen enthalten können</t>
  </si>
  <si>
    <t>384 Mechanische Einbauten</t>
  </si>
  <si>
    <t>391 Baustelleneinrichtung</t>
  </si>
  <si>
    <t>392 Gerüste</t>
  </si>
  <si>
    <t>Auf-, Um-, und Abbauen sowie Vorhalten von Gerüsten</t>
  </si>
  <si>
    <t>393 Sicherungsmaßnahmen</t>
  </si>
  <si>
    <t xml:space="preserve">Sicherungsmaßnahmen an bestehenden Bauwerken (z. B. Unterfangungen, Abstützungen)  </t>
  </si>
  <si>
    <t>394 Abbruchmaßnahmen</t>
  </si>
  <si>
    <t>Abbruch- und Demontagearbeiten einschließlich Zwischenlagern wiederverwendbarer Teile, Abfuhr des Abbruchmaterials, soweit nicht in anderen Kostengruppen erfasst</t>
  </si>
  <si>
    <t>396 Materialentsorgung</t>
  </si>
  <si>
    <t>Entsorgung von Materialien und Stoffen, die bei dem Abbruch, bei der Demontage und bei dem Ausbau von Bauteilen oder bei der Erstellung einer Bauleistung anfallen zum Zweck des Recyclings oder der Deponierung</t>
  </si>
  <si>
    <t>397 Zusätzliche Maßnahmen</t>
  </si>
  <si>
    <t>399 Sonstiges zur KG 390</t>
  </si>
  <si>
    <t>400 Bauwerk - Technische Anlagen</t>
  </si>
  <si>
    <t>443 Niederspannungsschaltanlagen</t>
  </si>
  <si>
    <t xml:space="preserve">Niederspannungshauptverteiler, Blindstromkompensationsanlagen, Maximumüberwachungsanlagen, Oberschwingungsfilter  </t>
  </si>
  <si>
    <t>444 Niederspannungsinstallationsanlagen</t>
  </si>
  <si>
    <t>Kabel, Leitungen, Unterverteiler, Verlegesysteme, Installationsgeräte</t>
  </si>
  <si>
    <t>449 Sonstiges zur KG 440</t>
  </si>
  <si>
    <t xml:space="preserve">479 Sonstiges zur KG 470 </t>
  </si>
  <si>
    <t>481 Automatisationsenrichtungen</t>
  </si>
  <si>
    <t>482 Schaltschränke, Automationsschwerpunkte</t>
  </si>
  <si>
    <t xml:space="preserve">Schaltschränke zur Aufnahme von Automationseinrichtungen,Leistungs-, Steuerungs- und Sicherungsbaugruppen  </t>
  </si>
  <si>
    <t>483 Automatisationsmanagement</t>
  </si>
  <si>
    <t>496 Materialentsorgung</t>
  </si>
  <si>
    <t>Kabel, Leitungen und Verlegesysteme, soweit nicht in anderen Kostengruppen erfasst</t>
  </si>
  <si>
    <t>Netze zur Datenübertragung, soweit nicht in anderen Kostengruppen erfasst</t>
  </si>
  <si>
    <t>489 Sonstiges zur KG 480</t>
  </si>
  <si>
    <t>Bis zu 5% der zuwendungsfähigen Ausgaben der KG 480</t>
  </si>
  <si>
    <t>491 Baustelleneinrichtung</t>
  </si>
  <si>
    <t xml:space="preserve">Auf-, Um-, und Abbauen sowie Vorhalten von Gerüsten  </t>
  </si>
  <si>
    <t>Sicherungsmaßnahmen an bestehenden Bauwerken (z. B. Unterfangungen, Abstützungen)</t>
  </si>
  <si>
    <t xml:space="preserve">Entsorgung von Materialien und Stoffen, die bei dem Abbruch, bei der Demontage und bei dem Ausbau von Anlagenteilen oder bei der Erstellung einer Bauleistung anfallen zum Zweck des Recyclings oder der Deponierung </t>
  </si>
  <si>
    <t>497 Zusätzliche Maßnahmen</t>
  </si>
  <si>
    <t>499 Sonstiges zur KG 490</t>
  </si>
  <si>
    <t>700 Baunebenkosten</t>
  </si>
  <si>
    <t xml:space="preserve">465 Krananlagen </t>
  </si>
  <si>
    <t xml:space="preserve">Krananlagen einschließlich Hebezeugen  </t>
  </si>
  <si>
    <t xml:space="preserve">712 Bedarfsplanung  </t>
  </si>
  <si>
    <t xml:space="preserve">719 Sonstiges zur KG 710  </t>
  </si>
  <si>
    <t>760 Allgemeine Baunebenkosten</t>
  </si>
  <si>
    <t>762 Prüfungen, Genehmigungen, Abnahmen</t>
  </si>
  <si>
    <r>
      <t xml:space="preserve">330 Außenwände/Vertikale Baukonstruktionenaußen </t>
    </r>
    <r>
      <rPr>
        <sz val="10"/>
        <rFont val="Arial"/>
        <family val="2"/>
      </rPr>
      <t>(Tragende und nichttragende vertikale Baukonstruktionen, die sich an den Außenseiten des Bauwerks befinden, insbesondere dem Außenklima ausgesetzt sind bzw. an das Erdreich oder an andere Bauwerke grenzen. Die KG 331 und 332 können ggf. als KG 331 zusammengefasst werden.)</t>
    </r>
  </si>
  <si>
    <r>
      <t xml:space="preserve">210 Herrichten </t>
    </r>
    <r>
      <rPr>
        <sz val="10"/>
        <rFont val="Arial"/>
        <family val="2"/>
      </rPr>
      <t>(Herrichten des Grundstücks)</t>
    </r>
  </si>
  <si>
    <r>
      <rPr>
        <b/>
        <sz val="10"/>
        <rFont val="Arial"/>
        <family val="2"/>
      </rPr>
      <t>310 Baugrube/Erdbau</t>
    </r>
    <r>
      <rPr>
        <sz val="10"/>
        <rFont val="Arial"/>
        <family val="2"/>
      </rPr>
      <t xml:space="preserve"> (Oberbodenarbeiten und Bodenarbeiten, Erdbaumaßnahmen, Baugruben, Dämme, Einschnitte, Wälle, Hangsicherungen)</t>
    </r>
  </si>
  <si>
    <r>
      <t xml:space="preserve">320 Gründung, Unterbau </t>
    </r>
    <r>
      <rPr>
        <sz val="10"/>
        <rFont val="Arial"/>
        <family val="2"/>
      </rPr>
      <t xml:space="preserve">(Gründungs- und Unterbaumaßnahmen für das Bauwerk einschließlich der zugehörigen Erdarbeiten und Sauberkeitsschichten, soweit nicht in der KG 310 erfasst) </t>
    </r>
  </si>
  <si>
    <r>
      <t xml:space="preserve">390 Sonstige Maßnahmen für Baukonstruktionen </t>
    </r>
    <r>
      <rPr>
        <sz val="10"/>
        <rFont val="Arial"/>
        <family val="2"/>
      </rPr>
      <t>(Baukonstruktionen und übergreifende Maßnahmen im Zusammenhang mit den Baukonstruktionen, die nicht einzelnen Kostengruppen der KG 300 zugeordnet werden können oder die nicht in der KG 490 oder der KG 590 erfasst sind)</t>
    </r>
  </si>
  <si>
    <r>
      <t>470 Nutzungsspezifische und verfahrenstechnische Anlagen</t>
    </r>
    <r>
      <rPr>
        <sz val="10"/>
        <rFont val="Arial"/>
        <family val="2"/>
      </rPr>
      <t xml:space="preserve"> (Mit dem Bauwerk fest verbundene Anlagen, die der besonderen Zweckbestimmung dienen, jedoch ohne die baukonstruktiven Einbauten (KG 380. Für die Abgrenzung gegenüber der KG 600 ist maßgebend, dass die nutzungsspezifischen Anlagen durch ihre Beschaffenheit und die Art ihres Einbaus technische und planerische Maßnahmen erforderlich machen (z. B. Anfertigen von Ausführungszeichnungen, Berechnungen, Anschließen von anderen technischen Anlagen). </t>
    </r>
  </si>
  <si>
    <r>
      <t xml:space="preserve">490 Sonstige Maßnahmen für technische Anlagen </t>
    </r>
    <r>
      <rPr>
        <sz val="10"/>
        <rFont val="Arial"/>
        <family val="2"/>
      </rPr>
      <t>(Technische Anlagen und übergreifende Maßnahmen im Zusammenhang mit den technischen Anlagen, die nicht einzelnen Kostengruppen der KG 400 zugeordnet werden können oder die nicht in der KG 390 oder der KG 590 erfasst sind)</t>
    </r>
  </si>
  <si>
    <r>
      <t xml:space="preserve">710 Bauherrenaufgaben </t>
    </r>
    <r>
      <rPr>
        <sz val="10"/>
        <rFont val="Arial"/>
        <family val="2"/>
      </rPr>
      <t>(Selbst wahrgenommene oder übertragene Aufgaben)</t>
    </r>
  </si>
  <si>
    <r>
      <t xml:space="preserve">340 Innenwände/Vertikale Baukonstruktionen, innen </t>
    </r>
    <r>
      <rPr>
        <sz val="10"/>
        <rFont val="Arial"/>
        <family val="2"/>
      </rPr>
      <t>Tragende und nichttragende vertikale Baukonstruktionen, die sich innerhalb des Bauwerks befinden. Die KG 341 und die KG 342 können ggf. als KG 341 zusammengefasst werden.</t>
    </r>
  </si>
  <si>
    <t xml:space="preserve">341 Tragende Innenwände </t>
  </si>
  <si>
    <t>Tragende Innenwände und flächige Konstruktionen, die für die Standfestigkeit des Bauwerks erforderlich sind, einschließlich horizontaler Abdichtungen sowie Schlitzen und Durchführungen</t>
  </si>
  <si>
    <t xml:space="preserve">342 Nichttragende Innenwände  </t>
  </si>
  <si>
    <t xml:space="preserve">Nichttragende Innenwände und flächige Konstruktionen, die für die Standfestigkeit des Bauwerks nicht erforderlich sind (z. B. Brüstungen, Ausfachungen) einschließlich horizontaler Abdichtungen sowie Schlitzen, Durchführungen und füllender Teile (z. B. Dämmungen)  </t>
  </si>
  <si>
    <t xml:space="preserve">343 Innenstützen  </t>
  </si>
  <si>
    <t xml:space="preserve">Stützen, Säulen, Pylone und Pfeiler innerhalb des Bauwerks mit einem Querschnittsverhältnis &lt; 1 : 4 </t>
  </si>
  <si>
    <t xml:space="preserve">344 Innenwandöffnungen  </t>
  </si>
  <si>
    <t xml:space="preserve">345 Innenwandbekleidungen  </t>
  </si>
  <si>
    <t>346 Elementierte Innnwandkonstruktionen</t>
  </si>
  <si>
    <t>Vorgefertigte Wände und vertikale Baukonstruktionen, die neben ihrer Kernkonstruktion auch Türen und Fenster oder Innenwandbekleidungen enthalten können; Falt- und Schiebewände, Sanitärtrennwände, Verschläge</t>
  </si>
  <si>
    <t xml:space="preserve">349 Sonstiges zur KG 340 </t>
  </si>
  <si>
    <t xml:space="preserve">351 Deckenkonstruktionen  </t>
  </si>
  <si>
    <t>Tragende Konstruktionen für Decken, Treppen, Rampen, Balkone und andere horizontale Baukonstruktionen einschließlich Über- und Unterzügen, Abstützungen und füllender Teile (z. B. Dämmungen, Hohlkörper, Blindböden, Schüttungen)</t>
  </si>
  <si>
    <t>352 Deckenöffnungen</t>
  </si>
  <si>
    <t>353 Deckenbeläge</t>
  </si>
  <si>
    <t xml:space="preserve">354 Deckenbekleidungen </t>
  </si>
  <si>
    <t>Bekleidungen unter Deckenkonstruktionen einschließlich Putz-, Dichtungs-, Dämm- und Schutzschichten; Licht- und Kombinationsdecken</t>
  </si>
  <si>
    <t>355 Elementierte Deckenkonstruktionen</t>
  </si>
  <si>
    <t>Vorgefertigte Decken, Treppen, Rampen und andere horizontale Baukonstruktionen, die neben ihrer Kernkonstruktion auch Öffnungen, Beläge oder Bekleidungen enthalten können</t>
  </si>
  <si>
    <t>359 Sonstiges zur KG 350</t>
  </si>
  <si>
    <r>
      <t xml:space="preserve">360 Dächer </t>
    </r>
    <r>
      <rPr>
        <sz val="10"/>
        <rFont val="Arial"/>
        <family val="2"/>
      </rPr>
      <t>Tragende und nichttragende Baukonstruktionen für flache und geneigte Dächer und andere horizontale Baukonstruktionen, die das Bauwerk nach oben abschließen</t>
    </r>
  </si>
  <si>
    <t>361 Dachkonstruktionen</t>
  </si>
  <si>
    <t>F7</t>
  </si>
  <si>
    <t>Bestätigung zwf. Maßnahmen</t>
  </si>
  <si>
    <t>Kosten der Maßnahme in Netto- oder Bruttowerten:</t>
  </si>
  <si>
    <r>
      <rPr>
        <b/>
        <sz val="10"/>
        <rFont val="Arial"/>
        <family val="2"/>
      </rPr>
      <t>Bitte bestätigen Sie</t>
    </r>
    <r>
      <rPr>
        <sz val="10"/>
        <rFont val="Arial"/>
        <family val="2"/>
      </rPr>
      <t>, dass sich Ihre beantragten Ausgaben je Kostengruppe nur auf die zuwendungsfähigen Maßnahmen beziehen:</t>
    </r>
  </si>
  <si>
    <r>
      <t xml:space="preserve">Vorbereitende Maßnahmen 
</t>
    </r>
    <r>
      <rPr>
        <sz val="10"/>
        <rFont val="Arial"/>
        <family val="2"/>
      </rPr>
      <t>(Vorbereitende Maßnahmen, um die Baumaßnahme auf dem Grundstück durchführen zu können)</t>
    </r>
  </si>
  <si>
    <t xml:space="preserve">559 Sonstiges zur KG 550 </t>
  </si>
  <si>
    <t>Bis zu 5% der zuwendungsfähigen Ausgaben der KG 550</t>
  </si>
  <si>
    <t xml:space="preserve">500 Außenanlagen und Freiflächen </t>
  </si>
  <si>
    <t>419 Sonstiges zur KG 410</t>
  </si>
  <si>
    <t>319 Sonstiges zu KG 310</t>
  </si>
  <si>
    <t>Hiermit bestätigen wir.</t>
  </si>
  <si>
    <t>Wir haben Kenntnis genommen.</t>
  </si>
  <si>
    <t>Basisatenblatt</t>
  </si>
  <si>
    <t>Auswahl Text</t>
  </si>
  <si>
    <t>G 36</t>
  </si>
  <si>
    <t>G36</t>
  </si>
  <si>
    <r>
      <t xml:space="preserve">Abbrechen, Beseitigen und Entsorgen von vorhandenen Baukonstruktionen, technischen Anlagen, </t>
    </r>
    <r>
      <rPr>
        <strike/>
        <sz val="9"/>
        <color theme="0" tint="-0.499984740745262"/>
        <rFont val="Arial"/>
        <family val="2"/>
      </rPr>
      <t>Außenanlagen und Freiflächen zum Herrichten des Grundstücks</t>
    </r>
  </si>
  <si>
    <t>a. Ich/wir bestätige/n, dass die durch das beantragte Vorhaben unterstützte Dienstleistung einem rechtlichen Monopol unterliegt.</t>
  </si>
  <si>
    <t>Bestätigung Beihilfe</t>
  </si>
  <si>
    <t xml:space="preserve">Bestätigung für Zielkennwerte der Studie </t>
  </si>
  <si>
    <t xml:space="preserve">G25, 28, 29
</t>
  </si>
  <si>
    <t>Wir bestätigen hiermit nicht.</t>
  </si>
  <si>
    <t>G 33, 34, 35</t>
  </si>
  <si>
    <t xml:space="preserve">Die in der Kommunalrichtlinie und im Technischen Annex genannten Fördervoraussetzungen sowie die Einhaltung der anerkannten Regeln der Technik wurden in der Planungsphase berücksichtigt. </t>
  </si>
  <si>
    <r>
      <t>Pfahlgründung einschließlich der</t>
    </r>
    <r>
      <rPr>
        <sz val="9"/>
        <color theme="1"/>
        <rFont val="Arial"/>
        <family val="2"/>
      </rPr>
      <t xml:space="preserve"> Roste; Brunnengründungen; V</t>
    </r>
    <r>
      <rPr>
        <sz val="9"/>
        <rFont val="Arial"/>
        <family val="2"/>
      </rPr>
      <t>erankerungen</t>
    </r>
  </si>
  <si>
    <t>412 Wasseranlagen</t>
  </si>
  <si>
    <t xml:space="preserve">552 Wasseranlagen  </t>
  </si>
  <si>
    <t xml:space="preserve">376 Anlagen der Wasserversorgung  </t>
  </si>
  <si>
    <t>Gitter, Geländer, Stoßabweiser, Handläufe, Abdeckungen, Schachtdeckel, Roste, Leitern, Berührungsschutz; Bis zu 5% der zuwendungsfähigen Ausgaben der KG 350</t>
  </si>
  <si>
    <t>Gitter, Geländer, Handläufe, Laufbohlen, Schneefänge, Dachleitern; Bis zu 5% der zuwendungsfähigen Ausgaben der KG 360</t>
  </si>
  <si>
    <t>Frequenzumformer; Bis zu 5% der zuwendungsfähigen Ausgaben der KG 440</t>
  </si>
  <si>
    <t>550 Technische AnlageTechnische Anlagen in Außenanlagen einschließlich der Ver- und Entsorgung des Bauwerks sowie in Freiflächen, die eigenständig und unabhängig von Bauwerken sind. Die Bodenarbeiten und Erdbaumaßnahmen gehören zur KG 510, die Gründungs- und Unterbaumaßnahmen zur KG 520.)</t>
  </si>
  <si>
    <t>Gitter, Stoßabweiser, Handläufe, Berührungsschutz; Bis zu 5% der zuwendungsfähigen Ausgaben der KG 340</t>
  </si>
  <si>
    <t>Baukonstruktionen und Maßnahmen, die mehrere Kostengruppen betreffen (z. B. Schließanlagen, Schächte, Schornsteine, soweit nicht in anderen Kostengruppen erfasst); Baustellengemeinkosten; Bis zu 5% der zuwendungsfähigen Ausgaben der KG 390</t>
  </si>
  <si>
    <r>
      <t xml:space="preserve">350 Decken/Horizontale Baukonstruktion </t>
    </r>
    <r>
      <rPr>
        <sz val="10"/>
        <rFont val="Arial"/>
        <family val="2"/>
      </rPr>
      <t xml:space="preserve">Tragende und nichttragende Baukonstruktionen für Decken, Treppen, Rampen und andere horizontale Baukonstruktionen  </t>
    </r>
  </si>
  <si>
    <t>https://www.klimaschutz.de/de/foerderung/kommunalrichtlinie</t>
  </si>
  <si>
    <t>Zu erwartende THG-Einsparungen pro Jahr [KWh/a]</t>
  </si>
  <si>
    <r>
      <t xml:space="preserve">Sollten die Bestätigungen a) und b) nicht bestätigt werden können, kann eine Beihilfe nicht ausgeschlossen werden. In diesem Fall kommt eine Förderung auf Grundlage der </t>
    </r>
    <r>
      <rPr>
        <b/>
        <sz val="10"/>
        <rFont val="Arial"/>
        <family val="2"/>
      </rPr>
      <t>Allgemeinen Gruppenfreistellungsverordnung (AGVO) Art. 38</t>
    </r>
    <r>
      <rPr>
        <sz val="10"/>
        <rFont val="Arial"/>
        <family val="2"/>
      </rPr>
      <t xml:space="preserve"> sowie der </t>
    </r>
    <r>
      <rPr>
        <b/>
        <sz val="10"/>
        <rFont val="Arial"/>
        <family val="2"/>
      </rPr>
      <t>De-minimis-Verordnung</t>
    </r>
    <r>
      <rPr>
        <sz val="10"/>
        <rFont val="Arial"/>
        <family val="2"/>
      </rPr>
      <t xml:space="preserve"> in Betracht, sofern die Voraussetzungen vorliegen. Dies kann u.U. zur </t>
    </r>
    <r>
      <rPr>
        <b/>
        <sz val="10"/>
        <rFont val="Arial"/>
        <family val="2"/>
      </rPr>
      <t>Absenkung des Förderbetrags oder der Förderquote</t>
    </r>
    <r>
      <rPr>
        <sz val="10"/>
        <rFont val="Arial"/>
        <family val="2"/>
      </rPr>
      <t xml:space="preserve"> führen. Gemäß aktueller Förderrichtlinie finden Sie hierzu unter „beihilferechtliche Voraussetzungen“ weitere Informationen. Die Einordnung der Beihilferelevanz einer Förderung ist im EU-Recht verankert. Falschangaben können zur Folge haben, dass die Förderung widerrufen werden kann. Die EU-Kommission kann innerhalb einer Frist von 10 Jahren im Falle der rechtswidrigen Gewährung einer Beihilfe eine vollständige Rückforderung der Beihilfe verlangen. Vertrauensschutz wie im nationalen Recht besteht dabei grundsätzlich nicht.</t>
    </r>
  </si>
  <si>
    <r>
      <t>Fördersumme</t>
    </r>
    <r>
      <rPr>
        <sz val="10"/>
        <color rgb="FFFF0000"/>
        <rFont val="Arial"/>
        <family val="2"/>
      </rPr>
      <t xml:space="preserve"> </t>
    </r>
    <r>
      <rPr>
        <sz val="9"/>
        <color theme="1"/>
        <rFont val="Arial"/>
        <family val="2"/>
      </rPr>
      <t>(Mindestzuwendung 10.000,00 €)</t>
    </r>
  </si>
  <si>
    <r>
      <rPr>
        <vertAlign val="superscript"/>
        <sz val="10"/>
        <rFont val="Arial"/>
        <family val="2"/>
      </rPr>
      <t xml:space="preserve">a </t>
    </r>
    <r>
      <rPr>
        <sz val="10"/>
        <rFont val="Arial"/>
        <family val="2"/>
      </rPr>
      <t xml:space="preserve"> berechnet mit Emissionsfaktor von 0,436 kg CO2/kWh (Quelle: Öko-Institut 2021)</t>
    </r>
  </si>
  <si>
    <t>Die in diesem Formular ausgesprochenen Bestätigungen und Erklärungen werden durch die Unterzeichnung des Antrages auf Gewährung einer Zuwendung auf Ausgabenbasis (AZA) rechtskräftig. Informationen zur Einreichung eines Förderantrages finden Sie auf der Internetseite der Nationalen Klimaschutzinitiative:</t>
  </si>
  <si>
    <r>
      <t xml:space="preserve">Durch die Modernisierungsmaßnahmen wird der spezifische Energieverbrauch pro m³ Trinkwasser um 20 % reduziert, ohne dass hierdurch die Wasserqualität beeinträchtigt wird. Dies ist durch die Machbarkeitsstudie nachzuweisen. </t>
    </r>
    <r>
      <rPr>
        <b/>
        <sz val="10"/>
        <rFont val="Arial"/>
        <family val="2"/>
      </rPr>
      <t>Bitte geben Sie die entsprechenden Seitenzahlen Ihrer Studie an.</t>
    </r>
  </si>
  <si>
    <r>
      <t xml:space="preserve">Zuwendungsfähige Maßnahmen:
</t>
    </r>
    <r>
      <rPr>
        <sz val="10"/>
        <rFont val="Arial"/>
        <family val="2"/>
      </rPr>
      <t xml:space="preserve">Gefördert werden Maßnahmen zur Energieeinsparung in Trinkwasserversorgungsanlagen durch Modernisierung (Neu- und Umbau) sowie Betriebsoptimierung unter Einsatz von fachkundigen externen Dienstleistern in den Bereichen der </t>
    </r>
    <r>
      <rPr>
        <b/>
        <sz val="10"/>
        <rFont val="Arial"/>
        <family val="2"/>
      </rPr>
      <t>Wassergewinnung und -aufbereitung, Reinwasserverteilung und Wasserspeicherung.</t>
    </r>
  </si>
  <si>
    <r>
      <t>Zu erwartende THG-Einsparungen pro Jahr [t CO2-Äq./a]</t>
    </r>
    <r>
      <rPr>
        <b/>
        <vertAlign val="superscript"/>
        <sz val="10"/>
        <rFont val="Arial"/>
        <family val="2"/>
      </rPr>
      <t>a</t>
    </r>
  </si>
  <si>
    <r>
      <t xml:space="preserve">Maßnahmen im Rahmen der Wassergewinnung und -aufbereitung, Reinwasserverteilung und Wasserspeicherung
DIN 276: Aufschlüsselung bis zur Ebene 3 (gemäß Entwurfsplanung/Genehmigungsplanung) - Hinweis: Die durchgestrichenen Kosten sind gemäß der Kommunalrichtlinie nicht zuwendungsfähig
</t>
    </r>
    <r>
      <rPr>
        <sz val="16"/>
        <color theme="1"/>
        <rFont val="Arial"/>
        <family val="2"/>
      </rPr>
      <t xml:space="preserve">
• Die zuwendungsfähigen Ausgaben werden im Blatt "Maßnahme" zu einer Gesamtausgabe addiert und automatisch im Blatt "Basisdatenblatt" weiterberechnet
• Bitte geben Sie Ihre zusätzliche Ausgaben zu einer zuwendungsfähigen Maßnahme je Kostengruppe unter Sonstiges an.
• Wir behalten uns vor, Ihre Angaben auf Zuwendungsfähigkeit zu überprüfen.</t>
    </r>
  </si>
  <si>
    <t>Ausgaben je Kostengruppe [€]</t>
  </si>
  <si>
    <t xml:space="preserve">Baukonstruktionen von Anlagen der Wassergewinnung, Wasserspeicherung, Wasseraufbereitung und Wasserverteilung  </t>
  </si>
  <si>
    <t>Technische Anlagen und Maßnahmen, die mehrere Kostengruppen betreffen; Baustellengemeinkosten; Bis zu 5% der zuwendungsfähigen Ausgaben der KG 470</t>
  </si>
  <si>
    <r>
      <t xml:space="preserve">Die beantragte Maßnahme unter Nummer </t>
    </r>
    <r>
      <rPr>
        <sz val="10"/>
        <color theme="1"/>
        <rFont val="Arial"/>
        <family val="2"/>
      </rPr>
      <t xml:space="preserve">4.2.8 b) muss zuvor in einer durchgeführten Machbarkeitsstudie ermittelt worden sein, welche die Anforderungen gemäß Nummer 4.1.6 Machbarkeitsstudien erfüllt und zum Zeitpunkt der </t>
    </r>
    <r>
      <rPr>
        <sz val="10"/>
        <rFont val="Arial"/>
        <family val="2"/>
      </rPr>
      <t xml:space="preserve">Antragstellung nicht älter als zwei Jahre ist. </t>
    </r>
    <r>
      <rPr>
        <b/>
        <sz val="10"/>
        <rFont val="Arial"/>
        <family val="2"/>
      </rPr>
      <t>Die erforderliche Studie wurde mit dem Antrag eingereicht (per E-Mail, PROFI-Online oder postalisch).</t>
    </r>
  </si>
  <si>
    <t>4.2.8 Maßnahmen zur Förderung klimafreundlicher Trinkwasserversorgung - Vorhabenbeschreibung:
b) Systemische Optimierung in der Trinkwasserversorgung</t>
  </si>
  <si>
    <t>Trinkwasser Systemeische Optimierung</t>
  </si>
  <si>
    <t>Prototyp:Systemische Optimierung Excelblatt</t>
  </si>
  <si>
    <t xml:space="preserve">b. Ich/wir bestätige/n, dass ich/wir über eine Buchführung verfüge/n, bei der die Kosten und Einnahmen für Maßnahmen im Rahmen des rechtlichen Monopols von anderen Tätigkeiten/Geschäftsbereichen getrennt werden und die öffentliche Zuwendung nicht für andere Tätigkeiten verwendet wird (Trennungsrechnung). </t>
  </si>
  <si>
    <r>
      <t xml:space="preserve">Bauwerk - Technische Anlagen
</t>
    </r>
    <r>
      <rPr>
        <sz val="10"/>
        <rFont val="Arial"/>
        <family val="2"/>
      </rPr>
      <t>(Bauleistungen und Lieferungen zur Herstellung der technischen Anlagen des Bauwerks von Hochbauten, Ingenieurbauten und Infra-strukturanlagen. Dazu gehören auch die übergreifenden Maßnahmen im Zusammenhang mit den technischen Anlagen. Die einzelnen technischen Anlagen enthalten die zugehörigen Gestelle, Befestigungen, Armaturen, Wärme- und Kältedämmung, Schall- und Brandschutzvorkehrungen, Abdeckungen, Verkleidungen, Anstriche, Kennzeichnungen sowie die werkseitig integrierten Mess-, Steuer- und Regelanlagen. Dazu gehören auch die Betriebskosten bis zur Abnahme.  
Die Kosten für das Erstellen und Schließen von Schlitzen und Durchführungen sowie von Rohr- und Kabelgräben werden in der Regel in der KG 300 erfasst. Zu den technischen Anlagen zählen bei Umbauten und Modernisierungen auch die Kosten von Teilabbruch-, Instandsetzungs-, Sicherungs- und Demontagearbeiten. Die Kosten sind bei den betreffenden Kostengruppen auszuweisen.)</t>
    </r>
  </si>
  <si>
    <r>
      <t xml:space="preserve">Baunebenkosten
</t>
    </r>
    <r>
      <rPr>
        <sz val="10"/>
        <rFont val="Arial"/>
        <family val="2"/>
      </rPr>
      <t>(Leistungen, die neben den Bauleistungen und Lieferungen für das Bauprojekt erforderlich sind (z. B. Leistungen des Bauherren, Vorbereitung der Objektplanung, Leistungen der Objekt- und Fachplanung, künstlerische Leistungen und allgemeine Baunebenkosten))</t>
    </r>
  </si>
  <si>
    <r>
      <t>380 Baukonstruktive</t>
    </r>
    <r>
      <rPr>
        <sz val="10"/>
        <rFont val="Arial"/>
        <family val="2"/>
      </rPr>
      <t xml:space="preserve"> </t>
    </r>
    <r>
      <rPr>
        <b/>
        <sz val="10"/>
        <rFont val="Arial"/>
        <family val="2"/>
      </rPr>
      <t>Einbauten</t>
    </r>
    <r>
      <rPr>
        <sz val="10"/>
        <rFont val="Arial"/>
        <family val="2"/>
      </rPr>
      <t xml:space="preserve"> (Mit dem Bauwerk fest verbundene Einbauten, jedoch ohne die nutzungsspezifischen Anlagen (siehe KG 470). Für die Abgrenzung gegenüber der KG 600 ist maßgebend, dass die Einbauten durch ihre Beschaffenheit und die Art ihres Einbaus technische und planerische Maßnahmen erforderlich machen.</t>
    </r>
  </si>
  <si>
    <r>
      <rPr>
        <b/>
        <sz val="10"/>
        <rFont val="Arial"/>
        <family val="2"/>
      </rPr>
      <t xml:space="preserve">DIN 276: Aufschlüsselung bis zur Ebene 3 (gemäß Entwurfsplanung/Genehmigungsplanung) - Hinweis: </t>
    </r>
    <r>
      <rPr>
        <sz val="10"/>
        <rFont val="Arial"/>
        <family val="2"/>
      </rPr>
      <t xml:space="preserve">
• Bitte beachten Sie, dass zu den jeweiligen Kostengruppen nur die konkret genannten Inhalte/Maßnahmen zuwendungsfähig sind
• Die zuwendungsfähigen Ausgaben werden im Blatt "Maßnahme" zu einer Gesamtausgabe addiert und automatisch im Blatt "Basisdatenblatt" weiterberechnet
• Wir behalten uns vor, Ihre Angaben auf Zuwendungsfähigkeit zu überprüfen
•</t>
    </r>
    <r>
      <rPr>
        <b/>
        <sz val="10"/>
        <rFont val="Arial"/>
        <family val="2"/>
      </rPr>
      <t xml:space="preserve"> </t>
    </r>
    <r>
      <rPr>
        <sz val="10"/>
        <rFont val="Arial"/>
        <family val="2"/>
      </rPr>
      <t>Bitte geben Sie Ihre zusätzliche Ausgaben zu einer zuwendungsfähigen Maßnahme je Kostengruppe unter Sonstiges an</t>
    </r>
  </si>
  <si>
    <t>Sonstige Öffnungen</t>
  </si>
  <si>
    <t>Äußere Bekleidungen an Wänden und Stützen einschließlich Putz-, Dichtungs-, Dämm- und Schutzschichten</t>
  </si>
  <si>
    <t>Innere Bekleidungen an Wänden und Stützen einschließlich Putz-, Dichtungs-, Dämm- und Schutzschichten</t>
  </si>
  <si>
    <t>Bekleidungen an Wänden und Stützen einschließlich Putz-, Dichtungs-, Dämm- und Schutzschichten</t>
  </si>
  <si>
    <t>Beläge auf Deckenkonstruktionen einschließlich Estrichen, Dichtungs-, Dämm-, Schutz- und Nutzschichten sowie Schwingböden und Installationsdoppelböden</t>
  </si>
  <si>
    <t>Luken, einschließlich Umrahmungen, Beschlägen und sonstiger Einbauteile</t>
  </si>
  <si>
    <t>Tragende Konstruktionen von Dächern, Vordächern, Dachstühlen, Abstützungen und füllender Teile (z. B. Dämmungen, Hohlkörper)</t>
  </si>
  <si>
    <t>Ausstiege und andere Dachöffnungen einschließlich Umrahmungen, Beschlägen, Antrieben und sonstiger Einbauteile</t>
  </si>
  <si>
    <r>
      <t>370 Infrastrukturanlagen</t>
    </r>
    <r>
      <rPr>
        <sz val="10"/>
        <rFont val="Arial"/>
        <family val="2"/>
      </rPr>
      <t xml:space="preserve"> (Eigenständige Bauwerke von Infrastrukturanlagen für Ver- und Entsorgung, soweit die Kosten nicht in den KG 330 bis 360 erfasst werden können. Die Erdbaumaßnahmen für diese Anlagen gehören zur KG 310, die Gründungs- und Unterbaumaßnahmen zur KG 320. Die verfahrenstechnischen Anlagen gehören zu den KG 477 und 478)</t>
    </r>
  </si>
  <si>
    <r>
      <t>Mechanische Einbauten (insbesondere in Ingenieurbauten), die einer besonderen Zweckbestimmung des Bauwerk</t>
    </r>
    <r>
      <rPr>
        <sz val="9"/>
        <color theme="1"/>
        <rFont val="Arial"/>
        <family val="2"/>
      </rPr>
      <t>s in der Wasserversorgung (z. B. Räumer für Absetzbecken).</t>
    </r>
    <r>
      <rPr>
        <sz val="9"/>
        <rFont val="Arial"/>
        <family val="2"/>
      </rPr>
      <t xml:space="preserve"> Zu den mechanischen Einbauten gehören die Antriebe der Einbauten (soweit nicht in der KG 466 erfasst. Die Anschlusstechnik und die Verfahrenstechnik sind in der KG 400 erfasst.)</t>
    </r>
  </si>
  <si>
    <r>
      <t>Einrichten, Vorhalten, Betreiben und Räumen der übergeordneten Baustelleneinrichtung (z. B. Material- und Lager-,</t>
    </r>
    <r>
      <rPr>
        <sz val="9"/>
        <color theme="0" tint="-0.499984740745262"/>
        <rFont val="Arial"/>
        <family val="2"/>
      </rPr>
      <t xml:space="preserve"> </t>
    </r>
    <r>
      <rPr>
        <sz val="9"/>
        <rFont val="Arial"/>
        <family val="2"/>
      </rPr>
      <t>Misch- und Transportanlagen, Energie- und Bauwasseranschlüsse, Baustraßen, Lager- und Arbeitsplätze, Abdeckungen, Baustrom, Bauwasser</t>
    </r>
  </si>
  <si>
    <t>Reinigung vor Inbetriebnahme</t>
  </si>
  <si>
    <r>
      <t xml:space="preserve">410 </t>
    </r>
    <r>
      <rPr>
        <b/>
        <sz val="10"/>
        <color theme="1"/>
        <rFont val="Arial"/>
        <family val="2"/>
      </rPr>
      <t>Wasseranlagen</t>
    </r>
  </si>
  <si>
    <r>
      <t>Installationsblöcke</t>
    </r>
    <r>
      <rPr>
        <sz val="9"/>
        <color rgb="FFFF0000"/>
        <rFont val="Arial"/>
        <family val="2"/>
      </rPr>
      <t xml:space="preserve"> </t>
    </r>
    <r>
      <rPr>
        <sz val="9"/>
        <rFont val="Arial"/>
        <family val="2"/>
      </rPr>
      <t>(technischer Anteil); Bis zu 5% der zuwendungsfähigen Ausgaben der KG 410</t>
    </r>
  </si>
  <si>
    <t>Wassergewinnungs-, Aufbereitungs- und Druckerhöhungsanlagen, Rohrleitungen</t>
  </si>
  <si>
    <r>
      <t>440 Elektrische Anlagen</t>
    </r>
    <r>
      <rPr>
        <sz val="10"/>
        <rFont val="Arial"/>
        <family val="2"/>
      </rPr>
      <t xml:space="preserve"> (Elektrische Anlagen soweit nicht in anderen Kostengruppen erfasst, jedoch ohne die Anlagen der KG 450)</t>
    </r>
  </si>
  <si>
    <r>
      <t xml:space="preserve">460 Förderanlagen </t>
    </r>
    <r>
      <rPr>
        <sz val="10"/>
        <rFont val="Arial"/>
        <family val="2"/>
      </rPr>
      <t>(Krananlagen)</t>
    </r>
  </si>
  <si>
    <r>
      <t xml:space="preserve">477 Verfahrenstechnische Anlagen, </t>
    </r>
    <r>
      <rPr>
        <b/>
        <sz val="10"/>
        <color theme="1"/>
        <rFont val="Arial"/>
        <family val="2"/>
      </rPr>
      <t>Wasser</t>
    </r>
    <r>
      <rPr>
        <b/>
        <strike/>
        <sz val="10"/>
        <color theme="0" tint="-0.499984740745262"/>
        <rFont val="Arial"/>
        <family val="2"/>
      </rPr>
      <t xml:space="preserve"> </t>
    </r>
  </si>
  <si>
    <r>
      <t>Verfahrenstechnische Anlagen für</t>
    </r>
    <r>
      <rPr>
        <sz val="9"/>
        <color theme="1"/>
        <rFont val="Arial"/>
        <family val="2"/>
      </rPr>
      <t xml:space="preserve"> Wassergewinnung (z. B. Anlagen der Wassergewinnung, Wasseraufbereitungsanlagen)</t>
    </r>
  </si>
  <si>
    <t>Bis zu 5% der zuwendungsfähigen Ausgaben der KG 470</t>
  </si>
  <si>
    <t xml:space="preserve">Automationsstationen, Bedien-, Anzeige- und Ausgabeeinrichtungen, Hard- und Software, Funktionen, Schnittstellen, Feldgeräte, Programmiereinrichtungen  </t>
  </si>
  <si>
    <r>
      <t>Übergeordnete Einrichtungen für Automation und Management, Bedien-, Anzeige- und Ausgabeeinrichtungen, Hard- und Software,</t>
    </r>
    <r>
      <rPr>
        <sz val="9"/>
        <color theme="0" tint="-0.499984740745262"/>
        <rFont val="Arial"/>
        <family val="2"/>
      </rPr>
      <t xml:space="preserve"> </t>
    </r>
    <r>
      <rPr>
        <sz val="9"/>
        <rFont val="Arial"/>
        <family val="2"/>
      </rPr>
      <t>Funktionen, Schnittstellen</t>
    </r>
  </si>
  <si>
    <r>
      <t>Einrichten, Vorhalten, Betreiben und Räumen der übergeordneten Baustelleneinrichtung für technische Anlagen ( z. B. Material- und Lager-,</t>
    </r>
    <r>
      <rPr>
        <sz val="9"/>
        <color theme="0" tint="-0.499984740745262"/>
        <rFont val="Arial"/>
        <family val="2"/>
      </rPr>
      <t xml:space="preserve"> </t>
    </r>
    <r>
      <rPr>
        <sz val="9"/>
        <rFont val="Arial"/>
        <family val="2"/>
      </rPr>
      <t>Misch- und Transportanlagen, Energie- und Bauwasseranschlüsse, Baustraßen, Lager- und Arbeitsplätze, Abdeckungen, Baustrom, Bauwasser)</t>
    </r>
  </si>
  <si>
    <t>Reinigung vor der Inbetriebnahme</t>
  </si>
  <si>
    <t>Brunnenanlagen, Zisternen, Druckerhöhungsanlagen, Wasserversorgungsleitungen</t>
  </si>
  <si>
    <t>Management zur Inbetriebnahme des Objekts</t>
  </si>
  <si>
    <t xml:space="preserve">Bedarfs-, Betriebs- und Organisationsplanung zur Inbetriebnahme des Objekts  </t>
  </si>
  <si>
    <t xml:space="preserve">Abnahmen (z. B. Prüfung der Tragwerksplanung, Konformitätsprüfungen von Nachhaltigkeitsauditierungen)  </t>
  </si>
  <si>
    <r>
      <rPr>
        <b/>
        <sz val="10"/>
        <color rgb="FFFF0000"/>
        <rFont val="Arial"/>
        <family val="2"/>
      </rPr>
      <t xml:space="preserve">Nicht Zuwendungfähige Maßnahmen: </t>
    </r>
    <r>
      <rPr>
        <sz val="10"/>
        <color theme="1"/>
        <rFont val="Arial"/>
        <family val="2"/>
      </rPr>
      <t xml:space="preserve">
</t>
    </r>
    <r>
      <rPr>
        <sz val="10"/>
        <color theme="1"/>
        <rFont val="Wingdings"/>
        <charset val="2"/>
      </rPr>
      <t></t>
    </r>
    <r>
      <rPr>
        <sz val="10"/>
        <color theme="1"/>
        <rFont val="Arial"/>
        <family val="2"/>
      </rPr>
      <t>Sonstige Kostengruppen: Temporäre Provisorien, Unvorhergesehens, Planungsleistungen nach HOAI</t>
    </r>
    <r>
      <rPr>
        <sz val="10"/>
        <rFont val="Arial"/>
        <family val="2"/>
      </rPr>
      <t xml:space="preserve">
</t>
    </r>
  </si>
  <si>
    <r>
      <t xml:space="preserve">Außenanlagen und Freiflächen  
</t>
    </r>
    <r>
      <rPr>
        <sz val="10"/>
        <rFont val="Arial"/>
        <family val="2"/>
      </rPr>
      <t>(Bauleistungen und Lieferungen zur Herstellung von Außenanlagen der Bauwerke sowie von Freiflächen, die selbstständig und unabhängig der Bauwerke sind, mit den dazugehörigen baulichen Anlagen, Baukonstruktionen oder technischen Anlagen. Dazu gehören auch die mit baulichen Anlagen fest verbundenen Einbauten, die der besonderen Zweckbestimmung dienen sowie übergreifende Maßnahmen. Die Kosten von Außenanlagen und Freiflächen, die unterbaut sind (z. B von Tiefgaragen, Untergeschossen, Tunneln), sind bei den betreffenden Kostengruppen auszuweisen. Bei Umbauten und Modernisierungen von Außenanlagen und Freiflächen zählen hierzu auch die Kosten von Teilabbruch-, Instandsetzungs-, Sicherungs- und Demontagearbeiten. Die Kosten sind bei den betreffenden Kostengruppen auszuweisen.</t>
    </r>
  </si>
  <si>
    <r>
      <t xml:space="preserve">Bauwerk - Baukonstruktionen 
</t>
    </r>
    <r>
      <rPr>
        <sz val="10"/>
        <rFont val="Arial"/>
        <family val="2"/>
      </rPr>
      <t>(Bauleistungen und Lieferungen zur Herstellung des Bauwerks von Hochbauten, Ingenieurbauten und Infrastrukturanlagen, jedoch ohne die technischen Anlagen (KG 400). Dazu gehören auch die mit dem Bauwerk fest verbundenen Einbauten, die der jeweiligen Zweckbestimmung dienen, sowie die mit den Baukonstruktionen in Zusammenhang stehenden übergreifenden Maßnahmen.</t>
    </r>
    <r>
      <rPr>
        <sz val="10"/>
        <color theme="0" tint="-0.499984740745262"/>
        <rFont val="Arial"/>
        <family val="2"/>
      </rPr>
      <t xml:space="preserve"> </t>
    </r>
    <r>
      <rPr>
        <sz val="10"/>
        <rFont val="Arial"/>
        <family val="2"/>
      </rPr>
      <t>Außenanlagen außerhalb des Bauwerks und gestaltete Freiflächen gehören zur KG 500. Bei Umbauten und Modernisierungen von Baukonstruktionen zählen hierzu auch die Kosten von Teilabbruch-, Instandsetzungs-, Sicherungs- und Demontagearbeiten. Die Kosten sind bei den betreffenden Kostengruppen auszuweisen.)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</si>
</sst>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6">
    <numFmt numFmtId="7" formatCode="#,##0.00\ &quot;€&quot;;\-#,##0.00\ &quot;€&quot;"/>
    <numFmt numFmtId="44" formatCode="_-* #,##0.00\ &quot;€&quot;_-;\-* #,##0.00\ &quot;€&quot;_-;_-* &quot;-&quot;??\ &quot;€&quot;_-;_-@_-"/>
    <numFmt numFmtId="164" formatCode="_-* #,##0.00\ _€_-;\-* #,##0.00\ _€_-;_-* &quot;-&quot;??\ _€_-;_-@_-"/>
    <numFmt numFmtId="165" formatCode="_-* #,##0.00\ [$€-1]_-;\-* #,##0.00\ [$€-1]_-;_-* &quot;-&quot;??\ [$€-1]_-"/>
    <numFmt numFmtId="166" formatCode="\ \ \ \ \ \ \ \ \ \ @\ *."/>
    <numFmt numFmtId="167" formatCode="\ \ \ \ \ \ \ \ \ \ \ \ @\ *."/>
    <numFmt numFmtId="168" formatCode="\ \ \ \ \ \ \ \ \ \ \ \ @"/>
    <numFmt numFmtId="169" formatCode="\ \ \ \ \ \ \ \ \ \ \ \ \ @\ *."/>
    <numFmt numFmtId="170" formatCode="\ @\ *."/>
    <numFmt numFmtId="171" formatCode="\ @"/>
    <numFmt numFmtId="172" formatCode="\ \ @\ *."/>
    <numFmt numFmtId="173" formatCode="\ \ @"/>
    <numFmt numFmtId="174" formatCode="\ \ \ @\ *."/>
    <numFmt numFmtId="175" formatCode="\ \ \ @"/>
    <numFmt numFmtId="176" formatCode="\ \ \ \ @\ *."/>
    <numFmt numFmtId="177" formatCode="\ \ \ \ @"/>
    <numFmt numFmtId="178" formatCode="\ \ \ \ \ \ @\ *."/>
    <numFmt numFmtId="179" formatCode="\ \ \ \ \ \ @"/>
    <numFmt numFmtId="180" formatCode="\ \ \ \ \ \ \ @\ *."/>
    <numFmt numFmtId="181" formatCode="\ \ \ \ \ \ \ \ \ @\ *."/>
    <numFmt numFmtId="182" formatCode="\ \ \ \ \ \ \ \ \ @"/>
    <numFmt numFmtId="183" formatCode="#,##0.00\ &quot;Gg&quot;"/>
    <numFmt numFmtId="184" formatCode="#,##0.00\ &quot;kg&quot;"/>
    <numFmt numFmtId="185" formatCode="#,##0.00\ &quot;kt&quot;"/>
    <numFmt numFmtId="186" formatCode="#,##0.00\ &quot;Stck&quot;"/>
    <numFmt numFmtId="187" formatCode="#,##0.00\ &quot;Stk&quot;"/>
    <numFmt numFmtId="188" formatCode="#,##0.00\ &quot;T.Stk&quot;"/>
    <numFmt numFmtId="189" formatCode="#,##0.00\ &quot;TJ&quot;"/>
    <numFmt numFmtId="190" formatCode="#,##0.00\ &quot;TStk&quot;"/>
    <numFmt numFmtId="191" formatCode="yyyy"/>
    <numFmt numFmtId="192" formatCode="_-* #,##0.00\ [$€]_-;\-* #,##0.00\ [$€]_-;_-* &quot;-&quot;??\ [$€]_-;_-@_-"/>
    <numFmt numFmtId="193" formatCode="@\ *."/>
    <numFmt numFmtId="194" formatCode="#,##0.00_ ;\-#,##0.00\ "/>
    <numFmt numFmtId="195" formatCode="#,##0.00\ [$€-407];\-#,##0.00\ [$€-407]"/>
    <numFmt numFmtId="196" formatCode="#,##0.0"/>
    <numFmt numFmtId="197" formatCode="_-* #,##0.00\ [$€-407]_-;\-* #,##0.00\ [$€-407]_-;_-* &quot;-&quot;??\ [$€-407]_-;_-@_-"/>
  </numFmts>
  <fonts count="51">
    <font>
      <sz val="10"/>
      <name val="Arial"/>
    </font>
    <font>
      <sz val="10"/>
      <name val="Arial"/>
      <family val="2"/>
    </font>
    <font>
      <b/>
      <sz val="12"/>
      <name val="Arial"/>
      <family val="2"/>
    </font>
    <font>
      <sz val="12"/>
      <name val="Arial"/>
      <family val="2"/>
    </font>
    <font>
      <sz val="10"/>
      <name val="Arial"/>
      <family val="2"/>
    </font>
    <font>
      <vertAlign val="subscript"/>
      <sz val="10"/>
      <name val="Arial"/>
      <family val="2"/>
    </font>
    <font>
      <sz val="8"/>
      <name val="Arial"/>
      <family val="2"/>
    </font>
    <font>
      <sz val="7"/>
      <name val="Letter Gothic CE"/>
      <family val="3"/>
      <charset val="238"/>
    </font>
    <font>
      <sz val="7"/>
      <name val="Arial"/>
      <family val="2"/>
    </font>
    <font>
      <sz val="9"/>
      <name val="Times New Roman"/>
      <family val="1"/>
    </font>
    <font>
      <b/>
      <sz val="9"/>
      <name val="Times New Roman"/>
      <family val="1"/>
    </font>
    <font>
      <b/>
      <sz val="12"/>
      <name val="Times New Roman"/>
      <family val="1"/>
    </font>
    <font>
      <sz val="10"/>
      <color rgb="FFFF0000"/>
      <name val="Arial"/>
      <family val="2"/>
    </font>
    <font>
      <sz val="10"/>
      <name val="Arial"/>
      <family val="2"/>
    </font>
    <font>
      <vertAlign val="superscript"/>
      <sz val="10"/>
      <name val="Arial"/>
      <family val="2"/>
    </font>
    <font>
      <b/>
      <sz val="16"/>
      <color rgb="FF008A3E"/>
      <name val="Arial"/>
      <family val="2"/>
    </font>
    <font>
      <b/>
      <sz val="10"/>
      <name val="Arial"/>
      <family val="2"/>
    </font>
    <font>
      <sz val="11"/>
      <name val="Arial"/>
      <family val="2"/>
    </font>
    <font>
      <b/>
      <sz val="10"/>
      <color rgb="FFFF0000"/>
      <name val="Arial"/>
      <family val="2"/>
    </font>
    <font>
      <sz val="9"/>
      <name val="Arial"/>
      <family val="2"/>
    </font>
    <font>
      <sz val="10"/>
      <color rgb="FF000000"/>
      <name val="Arial"/>
      <family val="2"/>
    </font>
    <font>
      <b/>
      <sz val="12"/>
      <color rgb="FF008A3E"/>
      <name val="Arial"/>
      <family val="2"/>
    </font>
    <font>
      <b/>
      <sz val="10"/>
      <color rgb="FF00B050"/>
      <name val="Arial"/>
      <family val="2"/>
    </font>
    <font>
      <sz val="10"/>
      <color rgb="FF00B050"/>
      <name val="Arial"/>
      <family val="2"/>
    </font>
    <font>
      <u/>
      <sz val="10"/>
      <color theme="10"/>
      <name val="Arial"/>
      <family val="2"/>
    </font>
    <font>
      <b/>
      <sz val="10"/>
      <color theme="0" tint="-0.34998626667073579"/>
      <name val="Arial"/>
      <family val="2"/>
    </font>
    <font>
      <b/>
      <sz val="10"/>
      <color rgb="FF008A3E"/>
      <name val="Arial"/>
      <family val="2"/>
    </font>
    <font>
      <b/>
      <sz val="11"/>
      <color rgb="FF008A3E"/>
      <name val="Arial"/>
      <family val="2"/>
    </font>
    <font>
      <b/>
      <sz val="9"/>
      <name val="Arial"/>
      <family val="2"/>
    </font>
    <font>
      <sz val="9"/>
      <color rgb="FFFF0000"/>
      <name val="Arial"/>
      <family val="2"/>
    </font>
    <font>
      <b/>
      <sz val="10"/>
      <color rgb="FF00A802"/>
      <name val="Arial"/>
      <family val="2"/>
    </font>
    <font>
      <b/>
      <vertAlign val="superscript"/>
      <sz val="10"/>
      <name val="Arial"/>
      <family val="2"/>
    </font>
    <font>
      <sz val="10"/>
      <color theme="0" tint="-0.499984740745262"/>
      <name val="Arial"/>
      <family val="2"/>
    </font>
    <font>
      <strike/>
      <sz val="9"/>
      <color theme="0" tint="-0.499984740745262"/>
      <name val="Arial"/>
      <family val="2"/>
    </font>
    <font>
      <sz val="9"/>
      <color theme="0" tint="-0.499984740745262"/>
      <name val="Arial"/>
      <family val="2"/>
    </font>
    <font>
      <b/>
      <strike/>
      <sz val="10"/>
      <color theme="0" tint="-0.499984740745262"/>
      <name val="Arial"/>
      <family val="2"/>
    </font>
    <font>
      <sz val="10"/>
      <color theme="1"/>
      <name val="Arial"/>
      <family val="2"/>
    </font>
    <font>
      <sz val="9"/>
      <color theme="1"/>
      <name val="Arial"/>
      <family val="2"/>
    </font>
    <font>
      <b/>
      <sz val="11"/>
      <name val="Arial"/>
      <family val="2"/>
    </font>
    <font>
      <b/>
      <sz val="10"/>
      <color theme="1"/>
      <name val="Arial"/>
      <family val="2"/>
    </font>
    <font>
      <sz val="10"/>
      <color theme="1"/>
      <name val="Wingdings"/>
      <charset val="2"/>
    </font>
    <font>
      <b/>
      <sz val="16"/>
      <color theme="1"/>
      <name val="Arial"/>
      <family val="2"/>
    </font>
    <font>
      <sz val="16"/>
      <color theme="1"/>
      <name val="Arial"/>
      <family val="2"/>
    </font>
    <font>
      <sz val="10"/>
      <color theme="0"/>
      <name val="Arial"/>
      <family val="2"/>
    </font>
    <font>
      <b/>
      <sz val="16"/>
      <color theme="0" tint="-0.34998626667073579"/>
      <name val="Arial"/>
      <family val="2"/>
    </font>
    <font>
      <sz val="9"/>
      <color theme="0" tint="-0.34998626667073579"/>
      <name val="Arial"/>
      <family val="2"/>
    </font>
    <font>
      <sz val="11"/>
      <color theme="0" tint="-0.34998626667073579"/>
      <name val="Arial"/>
      <family val="2"/>
    </font>
    <font>
      <sz val="10"/>
      <color theme="0" tint="-0.34998626667073579"/>
      <name val="Arial"/>
      <family val="2"/>
    </font>
    <font>
      <b/>
      <sz val="10"/>
      <color theme="10"/>
      <name val="Arial"/>
      <family val="2"/>
    </font>
    <font>
      <sz val="12"/>
      <color theme="0"/>
      <name val="Arial"/>
      <family val="2"/>
    </font>
    <font>
      <b/>
      <sz val="12"/>
      <color theme="0"/>
      <name val="Arial"/>
      <family val="2"/>
    </font>
  </fonts>
  <fills count="10">
    <fill>
      <patternFill patternType="none"/>
    </fill>
    <fill>
      <patternFill patternType="gray125"/>
    </fill>
    <fill>
      <patternFill patternType="solid">
        <fgColor indexed="9"/>
        <bgColor indexed="64"/>
      </patternFill>
    </fill>
    <fill>
      <patternFill patternType="solid">
        <fgColor rgb="FFFFFFCC"/>
        <bgColor indexed="64"/>
      </patternFill>
    </fill>
    <fill>
      <patternFill patternType="solid">
        <fgColor theme="0"/>
        <bgColor indexed="64"/>
      </patternFill>
    </fill>
    <fill>
      <patternFill patternType="solid">
        <fgColor rgb="FFA0A0A0"/>
        <bgColor indexed="64"/>
      </patternFill>
    </fill>
    <fill>
      <patternFill patternType="solid">
        <fgColor theme="3" tint="0.79998168889431442"/>
        <bgColor indexed="64"/>
      </patternFill>
    </fill>
    <fill>
      <patternFill patternType="solid">
        <fgColor theme="0" tint="-0.14999847407452621"/>
        <bgColor indexed="64"/>
      </patternFill>
    </fill>
    <fill>
      <patternFill patternType="solid">
        <fgColor theme="6"/>
        <bgColor indexed="64"/>
      </patternFill>
    </fill>
    <fill>
      <patternFill patternType="solid">
        <fgColor theme="0" tint="-0.34998626667073579"/>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top style="medium">
        <color indexed="64"/>
      </top>
      <bottom/>
      <diagonal/>
    </border>
    <border>
      <left style="medium">
        <color indexed="64"/>
      </left>
      <right style="thin">
        <color indexed="64"/>
      </right>
      <top style="thin">
        <color indexed="64"/>
      </top>
      <bottom style="thin">
        <color indexed="64"/>
      </bottom>
      <diagonal/>
    </border>
    <border diagonalUp="1" diagonalDown="1">
      <left style="thin">
        <color indexed="64"/>
      </left>
      <right style="thin">
        <color indexed="64"/>
      </right>
      <top style="thin">
        <color indexed="8"/>
      </top>
      <bottom style="thin">
        <color indexed="8"/>
      </bottom>
      <diagonal style="thin">
        <color indexed="64"/>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style="medium">
        <color indexed="64"/>
      </top>
      <bottom/>
      <diagonal/>
    </border>
    <border>
      <left style="medium">
        <color auto="1"/>
      </left>
      <right/>
      <top style="thin">
        <color indexed="64"/>
      </top>
      <bottom style="thin">
        <color indexed="64"/>
      </bottom>
      <diagonal/>
    </border>
    <border>
      <left style="medium">
        <color auto="1"/>
      </left>
      <right style="thin">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auto="1"/>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auto="1"/>
      </left>
      <right/>
      <top style="medium">
        <color indexed="64"/>
      </top>
      <bottom style="medium">
        <color indexed="64"/>
      </bottom>
      <diagonal/>
    </border>
    <border>
      <left style="medium">
        <color auto="1"/>
      </left>
      <right style="thin">
        <color indexed="64"/>
      </right>
      <top style="thin">
        <color indexed="64"/>
      </top>
      <bottom/>
      <diagonal/>
    </border>
    <border>
      <left style="medium">
        <color indexed="64"/>
      </left>
      <right style="medium">
        <color indexed="64"/>
      </right>
      <top style="thin">
        <color indexed="64"/>
      </top>
      <bottom/>
      <diagonal/>
    </border>
  </borders>
  <cellStyleXfs count="50">
    <xf numFmtId="0" fontId="0" fillId="0" borderId="0"/>
    <xf numFmtId="165" fontId="1" fillId="0" borderId="0" applyFont="0" applyFill="0" applyBorder="0" applyAlignment="0" applyProtection="0"/>
    <xf numFmtId="0" fontId="4" fillId="0" borderId="0"/>
    <xf numFmtId="0" fontId="1" fillId="0" borderId="0"/>
    <xf numFmtId="9" fontId="1" fillId="0" borderId="0" applyFont="0" applyFill="0" applyBorder="0" applyAlignment="0" applyProtection="0"/>
    <xf numFmtId="0" fontId="1" fillId="0" borderId="0"/>
    <xf numFmtId="164" fontId="1" fillId="0" borderId="0" applyFont="0" applyFill="0" applyBorder="0" applyAlignment="0" applyProtection="0"/>
    <xf numFmtId="49" fontId="6" fillId="0" borderId="0"/>
    <xf numFmtId="166" fontId="6" fillId="0" borderId="0">
      <alignment horizontal="center"/>
    </xf>
    <xf numFmtId="167" fontId="6" fillId="0" borderId="0"/>
    <xf numFmtId="168" fontId="6" fillId="0" borderId="0"/>
    <xf numFmtId="169" fontId="6" fillId="0" borderId="0"/>
    <xf numFmtId="170" fontId="6" fillId="0" borderId="0"/>
    <xf numFmtId="171" fontId="7" fillId="0" borderId="0"/>
    <xf numFmtId="172" fontId="8" fillId="0" borderId="0"/>
    <xf numFmtId="173" fontId="7" fillId="0" borderId="0"/>
    <xf numFmtId="49" fontId="9" fillId="0" borderId="1" applyNumberFormat="0" applyFont="0" applyFill="0" applyBorder="0" applyProtection="0">
      <alignment horizontal="left" vertical="center" indent="2"/>
    </xf>
    <xf numFmtId="174" fontId="6" fillId="0" borderId="0"/>
    <xf numFmtId="175" fontId="6" fillId="0" borderId="0"/>
    <xf numFmtId="176" fontId="6" fillId="0" borderId="0"/>
    <xf numFmtId="177" fontId="7" fillId="0" borderId="0"/>
    <xf numFmtId="49" fontId="9" fillId="0" borderId="13" applyNumberFormat="0" applyFont="0" applyFill="0" applyBorder="0" applyProtection="0">
      <alignment horizontal="left" vertical="center" indent="5"/>
    </xf>
    <xf numFmtId="178" fontId="6" fillId="0" borderId="0">
      <alignment horizontal="center"/>
    </xf>
    <xf numFmtId="179" fontId="6" fillId="0" borderId="0">
      <alignment horizontal="center"/>
    </xf>
    <xf numFmtId="180" fontId="6" fillId="0" borderId="0">
      <alignment horizontal="center"/>
    </xf>
    <xf numFmtId="181" fontId="6" fillId="0" borderId="0">
      <alignment horizontal="center"/>
    </xf>
    <xf numFmtId="182" fontId="6" fillId="0" borderId="0">
      <alignment horizontal="center"/>
    </xf>
    <xf numFmtId="0" fontId="1" fillId="0" borderId="0" applyFont="0" applyFill="0" applyBorder="0" applyAlignment="0" applyProtection="0"/>
    <xf numFmtId="183" fontId="1" fillId="0" borderId="14" applyFont="0" applyFill="0" applyBorder="0" applyAlignment="0" applyProtection="0">
      <alignment horizontal="left"/>
    </xf>
    <xf numFmtId="184" fontId="1" fillId="0" borderId="14" applyFont="0" applyFill="0" applyBorder="0" applyAlignment="0" applyProtection="0">
      <alignment horizontal="left"/>
    </xf>
    <xf numFmtId="185" fontId="1" fillId="0" borderId="14" applyFont="0" applyFill="0" applyBorder="0" applyAlignment="0" applyProtection="0">
      <alignment horizontal="left"/>
    </xf>
    <xf numFmtId="0" fontId="1" fillId="0" borderId="0" applyFont="0" applyFill="0" applyBorder="0" applyAlignment="0" applyProtection="0"/>
    <xf numFmtId="0" fontId="1" fillId="0" borderId="0" applyFont="0" applyFill="0" applyBorder="0" applyAlignment="0" applyProtection="0">
      <alignment horizontal="left"/>
    </xf>
    <xf numFmtId="186" fontId="1" fillId="0" borderId="14" applyFont="0" applyFill="0" applyBorder="0" applyAlignment="0" applyProtection="0">
      <alignment horizontal="left"/>
    </xf>
    <xf numFmtId="187" fontId="1" fillId="0" borderId="14" applyFont="0" applyFill="0" applyBorder="0" applyAlignment="0" applyProtection="0">
      <alignment horizontal="left"/>
    </xf>
    <xf numFmtId="188" fontId="1" fillId="0" borderId="14" applyFont="0" applyFill="0" applyBorder="0" applyAlignment="0" applyProtection="0">
      <alignment horizontal="left"/>
    </xf>
    <xf numFmtId="189" fontId="1" fillId="0" borderId="14" applyFont="0" applyFill="0" applyBorder="0" applyAlignment="0" applyProtection="0">
      <alignment horizontal="left"/>
    </xf>
    <xf numFmtId="190" fontId="1" fillId="0" borderId="14" applyFont="0" applyFill="0" applyBorder="0" applyAlignment="0" applyProtection="0">
      <alignment horizontal="left"/>
    </xf>
    <xf numFmtId="191" fontId="1" fillId="0" borderId="14" applyFont="0" applyFill="0" applyBorder="0" applyAlignment="0" applyProtection="0">
      <alignment horizontal="left"/>
    </xf>
    <xf numFmtId="4" fontId="10" fillId="0" borderId="15" applyFill="0" applyBorder="0" applyProtection="0">
      <alignment horizontal="right" vertical="center"/>
    </xf>
    <xf numFmtId="192" fontId="1" fillId="0" borderId="0" applyFont="0" applyFill="0" applyBorder="0" applyAlignment="0" applyProtection="0"/>
    <xf numFmtId="0" fontId="11" fillId="0" borderId="0" applyNumberFormat="0" applyFill="0" applyBorder="0" applyAlignment="0" applyProtection="0"/>
    <xf numFmtId="193" fontId="7" fillId="0" borderId="0"/>
    <xf numFmtId="4" fontId="9" fillId="0" borderId="1" applyFill="0" applyBorder="0" applyProtection="0">
      <alignment horizontal="right" vertical="center"/>
    </xf>
    <xf numFmtId="49" fontId="10" fillId="0" borderId="1" applyNumberFormat="0" applyFill="0" applyBorder="0" applyProtection="0">
      <alignment horizontal="left" vertical="center"/>
    </xf>
    <xf numFmtId="0" fontId="9" fillId="0" borderId="1" applyNumberFormat="0" applyFill="0" applyAlignment="0" applyProtection="0"/>
    <xf numFmtId="164" fontId="1" fillId="0" borderId="0" applyFont="0" applyFill="0" applyBorder="0" applyAlignment="0" applyProtection="0"/>
    <xf numFmtId="44" fontId="1" fillId="0" borderId="0" applyFont="0" applyFill="0" applyBorder="0" applyAlignment="0" applyProtection="0"/>
    <xf numFmtId="44" fontId="13" fillId="0" borderId="0" applyFont="0" applyFill="0" applyBorder="0" applyAlignment="0" applyProtection="0"/>
    <xf numFmtId="0" fontId="24" fillId="0" borderId="0" applyNumberFormat="0" applyFill="0" applyBorder="0" applyAlignment="0" applyProtection="0"/>
  </cellStyleXfs>
  <cellXfs count="244">
    <xf numFmtId="0" fontId="0" fillId="0" borderId="0" xfId="0"/>
    <xf numFmtId="0" fontId="1" fillId="4" borderId="4" xfId="5" applyFill="1" applyBorder="1" applyAlignment="1">
      <alignment horizontal="center" vertical="center"/>
    </xf>
    <xf numFmtId="0" fontId="1" fillId="4" borderId="3" xfId="5" applyFill="1" applyBorder="1" applyAlignment="1">
      <alignment horizontal="center" vertical="center"/>
    </xf>
    <xf numFmtId="0" fontId="1" fillId="5" borderId="0" xfId="5" applyFill="1" applyAlignment="1">
      <alignment vertical="center"/>
    </xf>
    <xf numFmtId="194" fontId="16" fillId="0" borderId="1" xfId="47" applyNumberFormat="1" applyFont="1" applyBorder="1" applyAlignment="1" applyProtection="1">
      <alignment horizontal="center" vertical="center"/>
    </xf>
    <xf numFmtId="0" fontId="1" fillId="4" borderId="0" xfId="5" applyFill="1" applyAlignment="1">
      <alignment vertical="center" wrapText="1"/>
    </xf>
    <xf numFmtId="0" fontId="16" fillId="6" borderId="1" xfId="0" applyFont="1" applyFill="1" applyBorder="1"/>
    <xf numFmtId="0" fontId="16" fillId="0" borderId="0" xfId="0" applyFont="1"/>
    <xf numFmtId="0" fontId="1" fillId="0" borderId="1" xfId="0" applyFont="1" applyBorder="1" applyAlignment="1">
      <alignment horizontal="left" vertical="top"/>
    </xf>
    <xf numFmtId="0" fontId="12" fillId="0" borderId="0" xfId="0" applyFont="1" applyAlignment="1">
      <alignment horizontal="left" vertical="top"/>
    </xf>
    <xf numFmtId="0" fontId="0" fillId="0" borderId="0" xfId="0" applyAlignment="1">
      <alignment horizontal="left" vertical="top"/>
    </xf>
    <xf numFmtId="0" fontId="12" fillId="0" borderId="0" xfId="0" applyFont="1" applyAlignment="1">
      <alignment horizontal="left" vertical="top" wrapText="1"/>
    </xf>
    <xf numFmtId="0" fontId="16" fillId="6" borderId="1" xfId="0" applyFont="1" applyFill="1" applyBorder="1" applyAlignment="1">
      <alignment horizontal="left" vertical="top"/>
    </xf>
    <xf numFmtId="0" fontId="16" fillId="0" borderId="1" xfId="0" applyFont="1" applyBorder="1" applyAlignment="1">
      <alignment horizontal="left" vertical="top"/>
    </xf>
    <xf numFmtId="0" fontId="1" fillId="0" borderId="1" xfId="0" applyFont="1" applyBorder="1" applyAlignment="1">
      <alignment horizontal="left" vertical="top" wrapText="1"/>
    </xf>
    <xf numFmtId="0" fontId="0" fillId="0" borderId="1" xfId="0" applyBorder="1" applyAlignment="1">
      <alignment horizontal="left" vertical="top"/>
    </xf>
    <xf numFmtId="0" fontId="16" fillId="0" borderId="1" xfId="0" applyFont="1" applyBorder="1" applyAlignment="1">
      <alignment horizontal="left" vertical="top" wrapText="1"/>
    </xf>
    <xf numFmtId="0" fontId="22" fillId="0" borderId="1" xfId="0" applyFont="1" applyBorder="1" applyAlignment="1">
      <alignment horizontal="left" vertical="top"/>
    </xf>
    <xf numFmtId="0" fontId="16" fillId="6" borderId="1" xfId="0" applyFont="1" applyFill="1" applyBorder="1" applyAlignment="1">
      <alignment horizontal="left" vertical="top" wrapText="1"/>
    </xf>
    <xf numFmtId="0" fontId="19" fillId="0" borderId="1" xfId="0" applyFont="1" applyBorder="1" applyAlignment="1">
      <alignment horizontal="left" vertical="top" wrapText="1"/>
    </xf>
    <xf numFmtId="0" fontId="0" fillId="0" borderId="1" xfId="0" applyBorder="1" applyAlignment="1">
      <alignment horizontal="left" vertical="top" wrapText="1"/>
    </xf>
    <xf numFmtId="0" fontId="24" fillId="0" borderId="1" xfId="49" applyBorder="1" applyAlignment="1">
      <alignment horizontal="left" vertical="top"/>
    </xf>
    <xf numFmtId="0" fontId="24" fillId="0" borderId="1" xfId="49" applyFill="1" applyBorder="1" applyAlignment="1">
      <alignment horizontal="left" vertical="top"/>
    </xf>
    <xf numFmtId="0" fontId="24" fillId="0" borderId="1" xfId="49" applyFill="1" applyBorder="1" applyAlignment="1">
      <alignment horizontal="left" vertical="top" wrapText="1"/>
    </xf>
    <xf numFmtId="0" fontId="3" fillId="3" borderId="22" xfId="0" applyFont="1" applyFill="1" applyBorder="1"/>
    <xf numFmtId="0" fontId="16" fillId="6" borderId="15" xfId="0" applyFont="1" applyFill="1" applyBorder="1" applyAlignment="1">
      <alignment horizontal="left" vertical="top"/>
    </xf>
    <xf numFmtId="0" fontId="0" fillId="0" borderId="6" xfId="0" applyBorder="1" applyAlignment="1">
      <alignment horizontal="left" vertical="top"/>
    </xf>
    <xf numFmtId="0" fontId="1" fillId="0" borderId="0" xfId="0" applyFont="1" applyAlignment="1">
      <alignment horizontal="left" vertical="top"/>
    </xf>
    <xf numFmtId="0" fontId="1" fillId="0" borderId="0" xfId="0" applyFont="1" applyAlignment="1">
      <alignment horizontal="left" vertical="top" wrapText="1"/>
    </xf>
    <xf numFmtId="0" fontId="1" fillId="5" borderId="0" xfId="5" applyFill="1" applyAlignment="1">
      <alignment horizontal="center" vertical="center"/>
    </xf>
    <xf numFmtId="0" fontId="1" fillId="0" borderId="0" xfId="5" applyAlignment="1">
      <alignment horizontal="center" vertical="center"/>
    </xf>
    <xf numFmtId="0" fontId="16" fillId="0" borderId="1" xfId="5" applyFont="1" applyBorder="1" applyAlignment="1">
      <alignment horizontal="center" vertical="center" wrapText="1"/>
    </xf>
    <xf numFmtId="0" fontId="16" fillId="3" borderId="1" xfId="0" applyFont="1" applyFill="1" applyBorder="1" applyAlignment="1" applyProtection="1">
      <alignment horizontal="left" vertical="center" wrapText="1"/>
      <protection locked="0"/>
    </xf>
    <xf numFmtId="0" fontId="30" fillId="0" borderId="1" xfId="0" applyFont="1" applyBorder="1"/>
    <xf numFmtId="0" fontId="1" fillId="3" borderId="1" xfId="5" applyFill="1" applyBorder="1" applyAlignment="1">
      <alignment vertical="center" wrapText="1"/>
    </xf>
    <xf numFmtId="0" fontId="16" fillId="0" borderId="0" xfId="5" applyFont="1" applyAlignment="1">
      <alignment vertical="center" wrapText="1"/>
    </xf>
    <xf numFmtId="0" fontId="16" fillId="0" borderId="24" xfId="0" applyFont="1" applyBorder="1" applyAlignment="1">
      <alignment horizontal="left" vertical="center"/>
    </xf>
    <xf numFmtId="0" fontId="16" fillId="0" borderId="13" xfId="0" applyFont="1" applyBorder="1" applyAlignment="1">
      <alignment horizontal="left" vertical="center"/>
    </xf>
    <xf numFmtId="0" fontId="16" fillId="0" borderId="13" xfId="0" applyFont="1" applyBorder="1" applyAlignment="1">
      <alignment horizontal="left" vertical="center" wrapText="1"/>
    </xf>
    <xf numFmtId="0" fontId="16" fillId="4" borderId="13" xfId="0" applyFont="1" applyFill="1" applyBorder="1" applyAlignment="1">
      <alignment horizontal="left" vertical="center"/>
    </xf>
    <xf numFmtId="0" fontId="1" fillId="0" borderId="0" xfId="5" applyAlignment="1">
      <alignment vertical="center"/>
    </xf>
    <xf numFmtId="0" fontId="2" fillId="2" borderId="5" xfId="5" applyFont="1" applyFill="1" applyBorder="1" applyAlignment="1">
      <alignment horizontal="left" vertical="center"/>
    </xf>
    <xf numFmtId="0" fontId="2" fillId="5" borderId="0" xfId="5" applyFont="1" applyFill="1" applyAlignment="1">
      <alignment vertical="center"/>
    </xf>
    <xf numFmtId="0" fontId="2" fillId="2" borderId="2" xfId="5" applyFont="1" applyFill="1" applyBorder="1" applyAlignment="1">
      <alignment horizontal="left" vertical="center"/>
    </xf>
    <xf numFmtId="0" fontId="1" fillId="4" borderId="3" xfId="5" applyFill="1" applyBorder="1" applyAlignment="1">
      <alignment vertical="center"/>
    </xf>
    <xf numFmtId="0" fontId="19" fillId="4" borderId="16" xfId="0" applyFont="1" applyFill="1" applyBorder="1" applyAlignment="1">
      <alignment horizontal="left" vertical="center" wrapText="1"/>
    </xf>
    <xf numFmtId="0" fontId="19" fillId="4" borderId="7" xfId="0" applyFont="1" applyFill="1" applyBorder="1" applyAlignment="1">
      <alignment horizontal="left" vertical="center" wrapText="1"/>
    </xf>
    <xf numFmtId="0" fontId="19" fillId="4" borderId="7" xfId="0" applyFont="1" applyFill="1" applyBorder="1" applyAlignment="1">
      <alignment horizontal="left" vertical="center"/>
    </xf>
    <xf numFmtId="0" fontId="19" fillId="0" borderId="16" xfId="0" applyFont="1" applyBorder="1" applyAlignment="1">
      <alignment horizontal="left" vertical="center" wrapText="1"/>
    </xf>
    <xf numFmtId="0" fontId="19" fillId="0" borderId="7" xfId="0" applyFont="1" applyBorder="1" applyAlignment="1">
      <alignment horizontal="left" vertical="center" wrapText="1"/>
    </xf>
    <xf numFmtId="0" fontId="19" fillId="0" borderId="7" xfId="0" applyFont="1" applyBorder="1" applyAlignment="1">
      <alignment horizontal="left" vertical="center"/>
    </xf>
    <xf numFmtId="0" fontId="16" fillId="0" borderId="23" xfId="0" applyFont="1" applyBorder="1" applyAlignment="1">
      <alignment horizontal="left" vertical="center" wrapText="1"/>
    </xf>
    <xf numFmtId="194" fontId="1" fillId="0" borderId="1" xfId="47" applyNumberFormat="1" applyFont="1" applyFill="1" applyBorder="1" applyAlignment="1" applyProtection="1">
      <alignment horizontal="center" vertical="center"/>
    </xf>
    <xf numFmtId="0" fontId="1" fillId="5" borderId="0" xfId="5" applyFill="1" applyAlignment="1">
      <alignment horizontal="left" vertical="center"/>
    </xf>
    <xf numFmtId="0" fontId="1" fillId="2" borderId="2" xfId="5" applyFill="1" applyBorder="1" applyAlignment="1">
      <alignment horizontal="left" vertical="center"/>
    </xf>
    <xf numFmtId="0" fontId="1" fillId="0" borderId="2" xfId="5" applyBorder="1" applyAlignment="1">
      <alignment horizontal="left" vertical="center"/>
    </xf>
    <xf numFmtId="0" fontId="1" fillId="4" borderId="2" xfId="5" applyFill="1" applyBorder="1" applyAlignment="1">
      <alignment horizontal="left" vertical="center"/>
    </xf>
    <xf numFmtId="0" fontId="1" fillId="0" borderId="0" xfId="5" applyAlignment="1">
      <alignment horizontal="left" vertical="center"/>
    </xf>
    <xf numFmtId="0" fontId="19" fillId="4" borderId="30" xfId="0" applyFont="1" applyFill="1" applyBorder="1" applyAlignment="1">
      <alignment horizontal="left" vertical="center" wrapText="1"/>
    </xf>
    <xf numFmtId="4" fontId="16" fillId="8" borderId="25" xfId="0" applyNumberFormat="1" applyFont="1" applyFill="1" applyBorder="1" applyAlignment="1">
      <alignment horizontal="center" vertical="center"/>
    </xf>
    <xf numFmtId="4" fontId="1" fillId="0" borderId="1" xfId="47" applyNumberFormat="1" applyFont="1" applyFill="1" applyBorder="1" applyAlignment="1" applyProtection="1">
      <alignment horizontal="right" vertical="center"/>
      <protection locked="0"/>
    </xf>
    <xf numFmtId="0" fontId="1" fillId="9" borderId="0" xfId="5" applyFill="1" applyAlignment="1">
      <alignment vertical="center"/>
    </xf>
    <xf numFmtId="0" fontId="15" fillId="9" borderId="0" xfId="0" applyFont="1" applyFill="1" applyAlignment="1">
      <alignment vertical="top" wrapText="1"/>
    </xf>
    <xf numFmtId="0" fontId="3" fillId="9" borderId="0" xfId="0" applyFont="1" applyFill="1" applyAlignment="1">
      <alignment horizontal="left" vertical="top"/>
    </xf>
    <xf numFmtId="0" fontId="16" fillId="9" borderId="0" xfId="0" applyFont="1" applyFill="1" applyAlignment="1">
      <alignment horizontal="left" vertical="center"/>
    </xf>
    <xf numFmtId="0" fontId="19" fillId="9" borderId="0" xfId="0" applyFont="1" applyFill="1" applyAlignment="1">
      <alignment horizontal="left" vertical="center"/>
    </xf>
    <xf numFmtId="0" fontId="0" fillId="9" borderId="0" xfId="0" applyFill="1" applyAlignment="1">
      <alignment horizontal="left" vertical="center"/>
    </xf>
    <xf numFmtId="0" fontId="17" fillId="9" borderId="0" xfId="0" applyFont="1" applyFill="1" applyAlignment="1">
      <alignment horizontal="left" vertical="top"/>
    </xf>
    <xf numFmtId="0" fontId="1" fillId="9" borderId="0" xfId="0" applyFont="1" applyFill="1" applyAlignment="1">
      <alignment horizontal="left" vertical="center"/>
    </xf>
    <xf numFmtId="197" fontId="23" fillId="9" borderId="0" xfId="0" applyNumberFormat="1" applyFont="1" applyFill="1" applyAlignment="1">
      <alignment horizontal="left" vertical="center"/>
    </xf>
    <xf numFmtId="197" fontId="1" fillId="9" borderId="0" xfId="0" applyNumberFormat="1" applyFont="1" applyFill="1" applyAlignment="1">
      <alignment horizontal="left" vertical="center"/>
    </xf>
    <xf numFmtId="197" fontId="12" fillId="9" borderId="0" xfId="0" applyNumberFormat="1" applyFont="1" applyFill="1" applyAlignment="1">
      <alignment horizontal="left" vertical="center"/>
    </xf>
    <xf numFmtId="0" fontId="28" fillId="9" borderId="0" xfId="0" applyFont="1" applyFill="1" applyAlignment="1">
      <alignment horizontal="left" vertical="center"/>
    </xf>
    <xf numFmtId="0" fontId="44" fillId="9" borderId="0" xfId="0" applyFont="1" applyFill="1" applyAlignment="1">
      <alignment vertical="top" wrapText="1"/>
    </xf>
    <xf numFmtId="0" fontId="25" fillId="9" borderId="0" xfId="0" applyFont="1" applyFill="1" applyAlignment="1">
      <alignment horizontal="left" vertical="center"/>
    </xf>
    <xf numFmtId="0" fontId="45" fillId="9" borderId="0" xfId="0" applyFont="1" applyFill="1" applyAlignment="1">
      <alignment horizontal="left" vertical="center"/>
    </xf>
    <xf numFmtId="44" fontId="45" fillId="9" borderId="0" xfId="48" applyFont="1" applyFill="1" applyBorder="1" applyAlignment="1">
      <alignment horizontal="left" vertical="center"/>
    </xf>
    <xf numFmtId="197" fontId="45" fillId="9" borderId="0" xfId="0" applyNumberFormat="1" applyFont="1" applyFill="1" applyAlignment="1">
      <alignment horizontal="left" vertical="center"/>
    </xf>
    <xf numFmtId="197" fontId="46" fillId="9" borderId="0" xfId="0" applyNumberFormat="1" applyFont="1" applyFill="1" applyAlignment="1">
      <alignment horizontal="left" vertical="center"/>
    </xf>
    <xf numFmtId="0" fontId="47" fillId="9" borderId="0" xfId="0" applyFont="1" applyFill="1" applyAlignment="1">
      <alignment horizontal="left" vertical="center"/>
    </xf>
    <xf numFmtId="0" fontId="46" fillId="9" borderId="0" xfId="0" applyFont="1" applyFill="1" applyAlignment="1">
      <alignment horizontal="left" vertical="top"/>
    </xf>
    <xf numFmtId="0" fontId="47" fillId="9" borderId="0" xfId="0" applyFont="1" applyFill="1" applyAlignment="1">
      <alignment horizontal="left" vertical="center" wrapText="1"/>
    </xf>
    <xf numFmtId="197" fontId="47" fillId="9" borderId="0" xfId="0" applyNumberFormat="1" applyFont="1" applyFill="1" applyAlignment="1">
      <alignment horizontal="left" vertical="center"/>
    </xf>
    <xf numFmtId="0" fontId="25" fillId="9" borderId="0" xfId="0" applyFont="1" applyFill="1" applyAlignment="1">
      <alignment vertical="center" wrapText="1"/>
    </xf>
    <xf numFmtId="0" fontId="2" fillId="2" borderId="0" xfId="5" applyFont="1" applyFill="1" applyAlignment="1">
      <alignment horizontal="left" vertical="center"/>
    </xf>
    <xf numFmtId="0" fontId="19" fillId="0" borderId="30" xfId="0" applyFont="1" applyBorder="1" applyAlignment="1">
      <alignment horizontal="left" vertical="center" wrapText="1"/>
    </xf>
    <xf numFmtId="0" fontId="3" fillId="5" borderId="0" xfId="0" applyFont="1" applyFill="1" applyProtection="1">
      <protection locked="0"/>
    </xf>
    <xf numFmtId="0" fontId="1" fillId="5" borderId="0" xfId="0" applyFont="1" applyFill="1" applyProtection="1">
      <protection locked="0"/>
    </xf>
    <xf numFmtId="0" fontId="1" fillId="0" borderId="0" xfId="0" applyFont="1" applyProtection="1">
      <protection locked="0"/>
    </xf>
    <xf numFmtId="0" fontId="38" fillId="0" borderId="16" xfId="0" applyFont="1" applyBorder="1" applyAlignment="1" applyProtection="1">
      <alignment horizontal="left" vertical="top" wrapText="1"/>
      <protection locked="0"/>
    </xf>
    <xf numFmtId="0" fontId="38" fillId="0" borderId="20" xfId="0" applyFont="1" applyBorder="1" applyAlignment="1" applyProtection="1">
      <alignment horizontal="left" vertical="top" wrapText="1"/>
      <protection locked="0"/>
    </xf>
    <xf numFmtId="0" fontId="1" fillId="5" borderId="0" xfId="0" applyFont="1" applyFill="1" applyAlignment="1" applyProtection="1">
      <alignment horizontal="center" vertical="center"/>
      <protection locked="0"/>
    </xf>
    <xf numFmtId="1" fontId="1" fillId="5" borderId="0" xfId="0" applyNumberFormat="1" applyFont="1" applyFill="1" applyProtection="1">
      <protection locked="0"/>
    </xf>
    <xf numFmtId="0" fontId="1" fillId="5" borderId="0" xfId="0" applyFont="1" applyFill="1" applyAlignment="1" applyProtection="1">
      <alignment horizontal="left" vertical="top"/>
      <protection locked="0"/>
    </xf>
    <xf numFmtId="0" fontId="1" fillId="0" borderId="0" xfId="0" applyFont="1" applyAlignment="1" applyProtection="1">
      <alignment horizontal="left" vertical="top"/>
      <protection locked="0"/>
    </xf>
    <xf numFmtId="0" fontId="1" fillId="5" borderId="0" xfId="0" applyFont="1" applyFill="1" applyAlignment="1" applyProtection="1">
      <alignment wrapText="1"/>
      <protection locked="0"/>
    </xf>
    <xf numFmtId="0" fontId="1" fillId="0" borderId="0" xfId="0" applyFont="1" applyAlignment="1" applyProtection="1">
      <alignment wrapText="1"/>
      <protection locked="0"/>
    </xf>
    <xf numFmtId="0" fontId="3" fillId="0" borderId="0" xfId="0" applyFont="1" applyProtection="1">
      <protection locked="0"/>
    </xf>
    <xf numFmtId="0" fontId="3" fillId="0" borderId="15" xfId="0" applyFont="1" applyBorder="1" applyProtection="1">
      <protection locked="0"/>
    </xf>
    <xf numFmtId="0" fontId="3" fillId="0" borderId="21" xfId="0" applyFont="1" applyBorder="1" applyProtection="1">
      <protection locked="0"/>
    </xf>
    <xf numFmtId="0" fontId="3" fillId="0" borderId="1" xfId="0" applyFont="1" applyBorder="1" applyProtection="1">
      <protection locked="0"/>
    </xf>
    <xf numFmtId="0" fontId="3" fillId="0" borderId="6" xfId="0" applyFont="1" applyBorder="1" applyProtection="1">
      <protection locked="0"/>
    </xf>
    <xf numFmtId="0" fontId="3" fillId="0" borderId="1" xfId="0" applyFont="1" applyBorder="1" applyAlignment="1" applyProtection="1">
      <alignment horizontal="center" vertical="center"/>
      <protection locked="0"/>
    </xf>
    <xf numFmtId="0" fontId="1" fillId="0" borderId="4" xfId="0" applyFont="1" applyBorder="1"/>
    <xf numFmtId="0" fontId="16" fillId="0" borderId="12" xfId="0" applyFont="1" applyBorder="1" applyAlignment="1">
      <alignment horizontal="left" vertical="top"/>
    </xf>
    <xf numFmtId="0" fontId="18" fillId="0" borderId="12" xfId="0" applyFont="1" applyBorder="1"/>
    <xf numFmtId="0" fontId="16" fillId="0" borderId="12" xfId="0" applyFont="1" applyBorder="1"/>
    <xf numFmtId="0" fontId="1" fillId="0" borderId="12" xfId="0" applyFont="1" applyBorder="1"/>
    <xf numFmtId="0" fontId="1" fillId="0" borderId="3" xfId="0" applyFont="1" applyBorder="1"/>
    <xf numFmtId="0" fontId="1" fillId="0" borderId="0" xfId="0" applyFont="1"/>
    <xf numFmtId="0" fontId="21" fillId="0" borderId="3" xfId="0" applyFont="1" applyBorder="1" applyAlignment="1">
      <alignment vertical="center" wrapText="1"/>
    </xf>
    <xf numFmtId="0" fontId="21" fillId="0" borderId="0" xfId="0" applyFont="1" applyAlignment="1">
      <alignment vertical="center" wrapText="1"/>
    </xf>
    <xf numFmtId="0" fontId="1" fillId="0" borderId="3" xfId="0" applyFont="1" applyBorder="1" applyAlignment="1">
      <alignment horizontal="center" vertical="center"/>
    </xf>
    <xf numFmtId="0" fontId="1" fillId="0" borderId="0" xfId="0" applyFont="1" applyAlignment="1">
      <alignment horizontal="center" vertical="center"/>
    </xf>
    <xf numFmtId="0" fontId="20" fillId="0" borderId="0" xfId="0" applyFont="1" applyAlignment="1">
      <alignment horizontal="center" vertical="center"/>
    </xf>
    <xf numFmtId="0" fontId="1" fillId="0" borderId="3" xfId="0" applyFont="1" applyBorder="1" applyAlignment="1">
      <alignment horizontal="left" vertical="top"/>
    </xf>
    <xf numFmtId="0" fontId="1" fillId="0" borderId="3" xfId="0" applyFont="1" applyBorder="1" applyAlignment="1">
      <alignment horizontal="center" vertical="center" wrapText="1"/>
    </xf>
    <xf numFmtId="0" fontId="1" fillId="0" borderId="0" xfId="0" applyFont="1" applyAlignment="1">
      <alignment horizontal="center" vertical="center" wrapText="1"/>
    </xf>
    <xf numFmtId="0" fontId="3" fillId="0" borderId="9" xfId="0" applyFont="1" applyBorder="1" applyAlignment="1">
      <alignment horizontal="center" vertical="center"/>
    </xf>
    <xf numFmtId="0" fontId="3" fillId="0" borderId="11" xfId="0" applyFont="1" applyBorder="1" applyAlignment="1">
      <alignment horizontal="center" vertical="center"/>
    </xf>
    <xf numFmtId="0" fontId="1" fillId="0" borderId="1" xfId="0" applyFont="1" applyBorder="1" applyAlignment="1">
      <alignment horizontal="left" vertical="center"/>
    </xf>
    <xf numFmtId="0" fontId="1" fillId="0" borderId="0" xfId="0" applyFont="1" applyAlignment="1">
      <alignment horizontal="left" vertical="center"/>
    </xf>
    <xf numFmtId="0" fontId="1" fillId="0" borderId="1" xfId="0" applyFont="1" applyBorder="1" applyAlignment="1">
      <alignment horizontal="left" vertical="center" wrapText="1"/>
    </xf>
    <xf numFmtId="0" fontId="1" fillId="0" borderId="15" xfId="0" applyFont="1" applyBorder="1" applyAlignment="1">
      <alignment horizontal="left" vertical="center"/>
    </xf>
    <xf numFmtId="7" fontId="1" fillId="0" borderId="0" xfId="48" applyNumberFormat="1" applyFont="1" applyFill="1" applyBorder="1" applyAlignment="1" applyProtection="1">
      <alignment horizontal="left" vertical="center"/>
    </xf>
    <xf numFmtId="0" fontId="1" fillId="0" borderId="1" xfId="5" applyBorder="1" applyAlignment="1">
      <alignment horizontal="left" vertical="center"/>
    </xf>
    <xf numFmtId="3" fontId="16" fillId="0" borderId="1" xfId="48" applyNumberFormat="1" applyFont="1" applyFill="1" applyBorder="1" applyAlignment="1" applyProtection="1">
      <alignment horizontal="left" vertical="center"/>
    </xf>
    <xf numFmtId="195" fontId="1" fillId="0" borderId="0" xfId="47" applyNumberFormat="1" applyFont="1" applyFill="1" applyBorder="1" applyAlignment="1" applyProtection="1">
      <alignment horizontal="left" vertical="center"/>
    </xf>
    <xf numFmtId="195" fontId="16" fillId="0" borderId="0" xfId="47" applyNumberFormat="1" applyFont="1" applyFill="1" applyBorder="1" applyAlignment="1" applyProtection="1">
      <alignment horizontal="left" vertical="center"/>
    </xf>
    <xf numFmtId="0" fontId="1" fillId="0" borderId="0" xfId="0" applyFont="1" applyAlignment="1">
      <alignment horizontal="left" vertical="center" wrapText="1"/>
    </xf>
    <xf numFmtId="4" fontId="16" fillId="0" borderId="1" xfId="47" applyNumberFormat="1" applyFont="1" applyFill="1" applyBorder="1" applyAlignment="1" applyProtection="1">
      <alignment horizontal="left" vertical="center"/>
    </xf>
    <xf numFmtId="195" fontId="43" fillId="0" borderId="0" xfId="47" applyNumberFormat="1" applyFont="1" applyFill="1" applyBorder="1" applyAlignment="1" applyProtection="1">
      <alignment horizontal="left" vertical="center"/>
    </xf>
    <xf numFmtId="10" fontId="1" fillId="0" borderId="0" xfId="5" applyNumberFormat="1" applyAlignment="1">
      <alignment horizontal="left" vertical="center"/>
    </xf>
    <xf numFmtId="3" fontId="1" fillId="4" borderId="1" xfId="5" applyNumberFormat="1" applyFill="1" applyBorder="1" applyAlignment="1">
      <alignment horizontal="left" vertical="center"/>
    </xf>
    <xf numFmtId="10" fontId="1" fillId="0" borderId="0" xfId="0" applyNumberFormat="1" applyFont="1" applyAlignment="1">
      <alignment horizontal="left" vertical="center"/>
    </xf>
    <xf numFmtId="3" fontId="1" fillId="0" borderId="1" xfId="0" applyNumberFormat="1" applyFont="1" applyBorder="1" applyAlignment="1">
      <alignment horizontal="left" vertical="center"/>
    </xf>
    <xf numFmtId="3" fontId="1" fillId="0" borderId="1" xfId="5" applyNumberFormat="1" applyBorder="1" applyAlignment="1">
      <alignment horizontal="left" vertical="center"/>
    </xf>
    <xf numFmtId="196" fontId="1" fillId="4" borderId="1" xfId="5" applyNumberFormat="1" applyFill="1" applyBorder="1" applyAlignment="1">
      <alignment horizontal="left" vertical="center"/>
    </xf>
    <xf numFmtId="0" fontId="1" fillId="0" borderId="0" xfId="5"/>
    <xf numFmtId="2" fontId="16" fillId="0" borderId="0" xfId="47" applyNumberFormat="1" applyFont="1" applyFill="1" applyBorder="1" applyAlignment="1" applyProtection="1">
      <alignment horizontal="right"/>
    </xf>
    <xf numFmtId="10" fontId="16" fillId="0" borderId="0" xfId="0" applyNumberFormat="1" applyFont="1" applyAlignment="1">
      <alignment vertical="center"/>
    </xf>
    <xf numFmtId="0" fontId="1" fillId="0" borderId="0" xfId="0" applyFont="1" applyAlignment="1">
      <alignment horizontal="center"/>
    </xf>
    <xf numFmtId="2" fontId="43" fillId="0" borderId="11" xfId="48" applyNumberFormat="1" applyFont="1" applyFill="1" applyBorder="1" applyAlignment="1" applyProtection="1">
      <alignment horizontal="right" vertical="center"/>
    </xf>
    <xf numFmtId="0" fontId="1" fillId="2" borderId="2" xfId="5" applyFill="1" applyBorder="1" applyAlignment="1" applyProtection="1">
      <alignment horizontal="left" vertical="center"/>
      <protection locked="0"/>
    </xf>
    <xf numFmtId="0" fontId="49" fillId="5" borderId="0" xfId="0" applyFont="1" applyFill="1" applyAlignment="1" applyProtection="1">
      <alignment horizontal="left"/>
      <protection locked="0"/>
    </xf>
    <xf numFmtId="0" fontId="43" fillId="0" borderId="5" xfId="0" applyFont="1" applyBorder="1" applyAlignment="1">
      <alignment horizontal="left" vertical="center"/>
    </xf>
    <xf numFmtId="0" fontId="43" fillId="0" borderId="2" xfId="0" applyFont="1" applyBorder="1" applyAlignment="1">
      <alignment horizontal="left" vertical="center"/>
    </xf>
    <xf numFmtId="0" fontId="50" fillId="0" borderId="2" xfId="0" applyFont="1" applyBorder="1" applyAlignment="1">
      <alignment horizontal="left" vertical="center" wrapText="1"/>
    </xf>
    <xf numFmtId="0" fontId="43" fillId="0" borderId="2" xfId="0" applyFont="1" applyBorder="1" applyAlignment="1">
      <alignment horizontal="left" vertical="center" wrapText="1"/>
    </xf>
    <xf numFmtId="1" fontId="43" fillId="0" borderId="2" xfId="0" applyNumberFormat="1" applyFont="1" applyBorder="1" applyAlignment="1">
      <alignment horizontal="left" vertical="center"/>
    </xf>
    <xf numFmtId="0" fontId="43" fillId="0" borderId="2" xfId="0" applyFont="1" applyBorder="1" applyAlignment="1" applyProtection="1">
      <alignment horizontal="left" vertical="center"/>
      <protection locked="0"/>
    </xf>
    <xf numFmtId="2" fontId="43" fillId="0" borderId="10" xfId="0" applyNumberFormat="1" applyFont="1" applyBorder="1" applyAlignment="1">
      <alignment horizontal="left" vertical="center"/>
    </xf>
    <xf numFmtId="0" fontId="43" fillId="5" borderId="0" xfId="0" applyFont="1" applyFill="1" applyAlignment="1" applyProtection="1">
      <alignment horizontal="left" wrapText="1"/>
      <protection locked="0"/>
    </xf>
    <xf numFmtId="0" fontId="49" fillId="0" borderId="0" xfId="0" applyFont="1" applyAlignment="1" applyProtection="1">
      <alignment horizontal="left" vertical="center"/>
      <protection locked="0"/>
    </xf>
    <xf numFmtId="4" fontId="15" fillId="0" borderId="38" xfId="0" applyNumberFormat="1" applyFont="1" applyBorder="1" applyAlignment="1">
      <alignment horizontal="center" vertical="center" wrapText="1"/>
    </xf>
    <xf numFmtId="0" fontId="25" fillId="9" borderId="3" xfId="0" applyFont="1" applyFill="1" applyBorder="1" applyAlignment="1">
      <alignment horizontal="left" vertical="center"/>
    </xf>
    <xf numFmtId="4" fontId="15" fillId="0" borderId="28" xfId="0" applyNumberFormat="1" applyFont="1" applyBorder="1" applyAlignment="1">
      <alignment vertical="top" wrapText="1"/>
    </xf>
    <xf numFmtId="4" fontId="16" fillId="0" borderId="32" xfId="0" applyNumberFormat="1" applyFont="1" applyBorder="1" applyAlignment="1">
      <alignment horizontal="center" vertical="center" wrapText="1"/>
    </xf>
    <xf numFmtId="4" fontId="16" fillId="7" borderId="26" xfId="0" applyNumberFormat="1" applyFont="1" applyFill="1" applyBorder="1" applyAlignment="1">
      <alignment horizontal="center" vertical="center" wrapText="1"/>
    </xf>
    <xf numFmtId="4" fontId="19" fillId="3" borderId="27" xfId="0" applyNumberFormat="1" applyFont="1" applyFill="1" applyBorder="1" applyAlignment="1" applyProtection="1">
      <alignment horizontal="center" vertical="center"/>
      <protection locked="0"/>
    </xf>
    <xf numFmtId="4" fontId="19" fillId="3" borderId="26" xfId="0" applyNumberFormat="1" applyFont="1" applyFill="1" applyBorder="1" applyAlignment="1" applyProtection="1">
      <alignment horizontal="center" vertical="center"/>
      <protection locked="0"/>
    </xf>
    <xf numFmtId="4" fontId="37" fillId="3" borderId="26" xfId="0" applyNumberFormat="1" applyFont="1" applyFill="1" applyBorder="1" applyAlignment="1" applyProtection="1">
      <alignment horizontal="center" vertical="center"/>
      <protection locked="0"/>
    </xf>
    <xf numFmtId="4" fontId="19" fillId="3" borderId="27" xfId="0" applyNumberFormat="1" applyFont="1" applyFill="1" applyBorder="1" applyAlignment="1" applyProtection="1">
      <alignment horizontal="center" vertical="center" wrapText="1"/>
      <protection locked="0"/>
    </xf>
    <xf numFmtId="4" fontId="1" fillId="3" borderId="26" xfId="5" applyNumberFormat="1" applyFill="1" applyBorder="1" applyAlignment="1" applyProtection="1">
      <alignment horizontal="center" vertical="center"/>
      <protection locked="0"/>
    </xf>
    <xf numFmtId="4" fontId="1" fillId="3" borderId="26" xfId="0" applyNumberFormat="1" applyFont="1" applyFill="1" applyBorder="1" applyAlignment="1" applyProtection="1">
      <alignment horizontal="center" vertical="center"/>
      <protection locked="0"/>
    </xf>
    <xf numFmtId="4" fontId="1" fillId="9" borderId="0" xfId="0" applyNumberFormat="1" applyFont="1" applyFill="1" applyAlignment="1">
      <alignment horizontal="center" vertical="center"/>
    </xf>
    <xf numFmtId="0" fontId="16" fillId="0" borderId="39" xfId="0" applyFont="1" applyBorder="1" applyAlignment="1">
      <alignment horizontal="left" vertical="center" wrapText="1"/>
    </xf>
    <xf numFmtId="0" fontId="19" fillId="0" borderId="17" xfId="0" applyFont="1" applyBorder="1" applyAlignment="1">
      <alignment horizontal="left" vertical="center" wrapText="1"/>
    </xf>
    <xf numFmtId="4" fontId="1" fillId="3" borderId="40" xfId="0" applyNumberFormat="1" applyFont="1" applyFill="1" applyBorder="1" applyAlignment="1" applyProtection="1">
      <alignment horizontal="center" vertical="center"/>
      <protection locked="0"/>
    </xf>
    <xf numFmtId="4" fontId="36" fillId="3" borderId="26" xfId="0" applyNumberFormat="1" applyFont="1" applyFill="1" applyBorder="1" applyAlignment="1" applyProtection="1">
      <alignment horizontal="center" vertical="top"/>
      <protection locked="0"/>
    </xf>
    <xf numFmtId="4" fontId="1" fillId="0" borderId="15" xfId="47" applyNumberFormat="1" applyFont="1" applyFill="1" applyBorder="1" applyAlignment="1" applyProtection="1">
      <alignment vertical="center"/>
    </xf>
    <xf numFmtId="0" fontId="1" fillId="4" borderId="10" xfId="5" applyFill="1" applyBorder="1" applyAlignment="1">
      <alignment horizontal="left" vertical="center"/>
    </xf>
    <xf numFmtId="0" fontId="1" fillId="4" borderId="9" xfId="5" applyFill="1" applyBorder="1" applyAlignment="1">
      <alignment vertical="center"/>
    </xf>
    <xf numFmtId="0" fontId="27" fillId="0" borderId="0" xfId="0" applyFont="1" applyAlignment="1">
      <alignment horizontal="left" vertical="center" wrapText="1"/>
    </xf>
    <xf numFmtId="0" fontId="1" fillId="0" borderId="1" xfId="0" applyFont="1" applyBorder="1" applyAlignment="1">
      <alignment horizontal="left" vertical="top" wrapText="1"/>
    </xf>
    <xf numFmtId="0" fontId="1" fillId="3" borderId="6" xfId="0" applyFont="1" applyFill="1" applyBorder="1" applyAlignment="1" applyProtection="1">
      <alignment horizontal="center" vertical="center" wrapText="1"/>
      <protection locked="0"/>
    </xf>
    <xf numFmtId="0" fontId="1" fillId="3" borderId="8" xfId="0" applyFont="1" applyFill="1" applyBorder="1" applyAlignment="1" applyProtection="1">
      <alignment horizontal="center" vertical="center" wrapText="1"/>
      <protection locked="0"/>
    </xf>
    <xf numFmtId="0" fontId="2" fillId="0" borderId="11" xfId="0" applyFont="1" applyBorder="1" applyAlignment="1">
      <alignment horizontal="center" vertical="center" wrapText="1"/>
    </xf>
    <xf numFmtId="0" fontId="1" fillId="0" borderId="1" xfId="0" applyFont="1" applyBorder="1" applyAlignment="1">
      <alignment horizontal="center" vertical="center" wrapText="1"/>
    </xf>
    <xf numFmtId="0" fontId="38" fillId="0" borderId="17" xfId="0" applyFont="1" applyBorder="1" applyAlignment="1">
      <alignment horizontal="left" vertical="top" wrapText="1"/>
    </xf>
    <xf numFmtId="0" fontId="38" fillId="0" borderId="18" xfId="0" applyFont="1" applyBorder="1" applyAlignment="1">
      <alignment horizontal="left" vertical="top" wrapText="1"/>
    </xf>
    <xf numFmtId="0" fontId="38" fillId="0" borderId="19" xfId="0" applyFont="1" applyBorder="1" applyAlignment="1">
      <alignment horizontal="left" vertical="top" wrapText="1"/>
    </xf>
    <xf numFmtId="0" fontId="1" fillId="3" borderId="1" xfId="0" applyFont="1" applyFill="1" applyBorder="1" applyAlignment="1" applyProtection="1">
      <alignment horizontal="left" vertical="center" wrapText="1"/>
      <protection locked="0"/>
    </xf>
    <xf numFmtId="0" fontId="1" fillId="0" borderId="1" xfId="0" applyFont="1" applyBorder="1" applyAlignment="1" applyProtection="1">
      <alignment horizontal="left" vertical="center" wrapText="1"/>
      <protection locked="0"/>
    </xf>
    <xf numFmtId="0" fontId="16" fillId="7" borderId="6" xfId="0" applyFont="1" applyFill="1" applyBorder="1" applyAlignment="1">
      <alignment horizontal="left" vertical="center" wrapText="1"/>
    </xf>
    <xf numFmtId="0" fontId="16" fillId="7" borderId="7" xfId="0" applyFont="1" applyFill="1" applyBorder="1" applyAlignment="1">
      <alignment horizontal="left" vertical="center" wrapText="1"/>
    </xf>
    <xf numFmtId="0" fontId="16" fillId="7" borderId="8" xfId="0" applyFont="1" applyFill="1" applyBorder="1" applyAlignment="1">
      <alignment horizontal="left" vertical="center" wrapText="1"/>
    </xf>
    <xf numFmtId="0" fontId="16" fillId="7" borderId="1" xfId="0" applyFont="1" applyFill="1" applyBorder="1" applyAlignment="1">
      <alignment horizontal="left" vertical="center"/>
    </xf>
    <xf numFmtId="0" fontId="48" fillId="4" borderId="21" xfId="49" applyFont="1" applyFill="1" applyBorder="1" applyAlignment="1" applyProtection="1">
      <alignment horizontal="left" vertical="top" wrapText="1"/>
      <protection locked="0"/>
    </xf>
    <xf numFmtId="0" fontId="48" fillId="4" borderId="16" xfId="49" applyFont="1" applyFill="1" applyBorder="1" applyAlignment="1" applyProtection="1">
      <alignment horizontal="left" vertical="top" wrapText="1"/>
      <protection locked="0"/>
    </xf>
    <xf numFmtId="0" fontId="16" fillId="7" borderId="1" xfId="0" applyFont="1" applyFill="1" applyBorder="1" applyAlignment="1">
      <alignment horizontal="left" vertical="center" wrapText="1"/>
    </xf>
    <xf numFmtId="0" fontId="16" fillId="7" borderId="1" xfId="0" applyFont="1" applyFill="1" applyBorder="1" applyAlignment="1">
      <alignment horizontal="left" vertical="top" wrapText="1"/>
    </xf>
    <xf numFmtId="0" fontId="16" fillId="7" borderId="1" xfId="0" applyFont="1" applyFill="1" applyBorder="1" applyAlignment="1">
      <alignment horizontal="left" vertical="top"/>
    </xf>
    <xf numFmtId="0" fontId="16" fillId="7" borderId="6" xfId="0" applyFont="1" applyFill="1" applyBorder="1" applyAlignment="1">
      <alignment horizontal="left" vertical="center"/>
    </xf>
    <xf numFmtId="0" fontId="16" fillId="7" borderId="7" xfId="0" applyFont="1" applyFill="1" applyBorder="1" applyAlignment="1">
      <alignment horizontal="left" vertical="center"/>
    </xf>
    <xf numFmtId="0" fontId="16" fillId="7" borderId="8" xfId="0" applyFont="1" applyFill="1" applyBorder="1" applyAlignment="1">
      <alignment horizontal="left" vertical="center"/>
    </xf>
    <xf numFmtId="0" fontId="1" fillId="4" borderId="6" xfId="5" applyFill="1" applyBorder="1" applyAlignment="1">
      <alignment horizontal="left" vertical="center" wrapText="1"/>
    </xf>
    <xf numFmtId="0" fontId="1" fillId="4" borderId="7" xfId="5" applyFill="1" applyBorder="1" applyAlignment="1">
      <alignment horizontal="left" vertical="center" wrapText="1"/>
    </xf>
    <xf numFmtId="0" fontId="1" fillId="4" borderId="8" xfId="5" applyFill="1" applyBorder="1" applyAlignment="1">
      <alignment horizontal="left" vertical="center" wrapText="1"/>
    </xf>
    <xf numFmtId="0" fontId="15" fillId="2" borderId="12" xfId="0" applyFont="1" applyFill="1" applyBorder="1" applyAlignment="1">
      <alignment horizontal="center" vertical="center" wrapText="1"/>
    </xf>
    <xf numFmtId="0" fontId="1" fillId="5" borderId="0" xfId="0" applyFont="1" applyFill="1" applyAlignment="1">
      <alignment horizontal="left" vertical="center" wrapText="1"/>
    </xf>
    <xf numFmtId="0" fontId="16" fillId="0" borderId="6" xfId="5" applyFont="1" applyBorder="1" applyAlignment="1" applyProtection="1">
      <alignment horizontal="center" vertical="center" wrapText="1"/>
      <protection locked="0"/>
    </xf>
    <xf numFmtId="0" fontId="16" fillId="0" borderId="7" xfId="5" applyFont="1" applyBorder="1" applyAlignment="1" applyProtection="1">
      <alignment horizontal="center" vertical="center" wrapText="1"/>
      <protection locked="0"/>
    </xf>
    <xf numFmtId="3" fontId="16" fillId="0" borderId="6" xfId="5" applyNumberFormat="1" applyFont="1" applyBorder="1" applyAlignment="1">
      <alignment horizontal="left" vertical="center" wrapText="1"/>
    </xf>
    <xf numFmtId="3" fontId="16" fillId="0" borderId="7" xfId="5" applyNumberFormat="1" applyFont="1" applyBorder="1" applyAlignment="1">
      <alignment horizontal="left" vertical="center" wrapText="1"/>
    </xf>
    <xf numFmtId="3" fontId="16" fillId="0" borderId="8" xfId="5" applyNumberFormat="1" applyFont="1" applyBorder="1" applyAlignment="1">
      <alignment horizontal="left" vertical="center" wrapText="1"/>
    </xf>
    <xf numFmtId="0" fontId="26" fillId="2" borderId="1" xfId="0" applyFont="1" applyFill="1" applyBorder="1" applyAlignment="1">
      <alignment horizontal="left" vertical="top" wrapText="1"/>
    </xf>
    <xf numFmtId="0" fontId="1" fillId="0" borderId="6" xfId="5" applyBorder="1" applyAlignment="1">
      <alignment horizontal="left" vertical="top" wrapText="1"/>
    </xf>
    <xf numFmtId="0" fontId="1" fillId="0" borderId="7" xfId="5" applyBorder="1" applyAlignment="1">
      <alignment horizontal="left" vertical="top" wrapText="1"/>
    </xf>
    <xf numFmtId="0" fontId="1" fillId="0" borderId="8" xfId="5" applyBorder="1" applyAlignment="1">
      <alignment horizontal="left" vertical="top" wrapText="1"/>
    </xf>
    <xf numFmtId="0" fontId="16" fillId="0" borderId="6" xfId="5" applyFont="1" applyBorder="1" applyAlignment="1">
      <alignment horizontal="center" vertical="center" wrapText="1"/>
    </xf>
    <xf numFmtId="0" fontId="16" fillId="0" borderId="7" xfId="5" applyFont="1" applyBorder="1" applyAlignment="1">
      <alignment horizontal="center" vertical="center" wrapText="1"/>
    </xf>
    <xf numFmtId="0" fontId="16" fillId="0" borderId="8" xfId="5" applyFont="1" applyBorder="1" applyAlignment="1">
      <alignment horizontal="center" vertical="center" wrapText="1"/>
    </xf>
    <xf numFmtId="0" fontId="16" fillId="4" borderId="6" xfId="5" applyFont="1" applyFill="1" applyBorder="1" applyAlignment="1">
      <alignment horizontal="left" vertical="center" wrapText="1"/>
    </xf>
    <xf numFmtId="0" fontId="16" fillId="4" borderId="7" xfId="5" applyFont="1" applyFill="1" applyBorder="1" applyAlignment="1">
      <alignment horizontal="left" vertical="center" wrapText="1"/>
    </xf>
    <xf numFmtId="0" fontId="16" fillId="4" borderId="8" xfId="5" applyFont="1" applyFill="1" applyBorder="1" applyAlignment="1">
      <alignment horizontal="left" vertical="center" wrapText="1"/>
    </xf>
    <xf numFmtId="0" fontId="16" fillId="0" borderId="8" xfId="5" applyFont="1" applyBorder="1" applyAlignment="1" applyProtection="1">
      <alignment horizontal="center" vertical="center" wrapText="1"/>
      <protection locked="0"/>
    </xf>
    <xf numFmtId="3" fontId="16" fillId="0" borderId="6" xfId="5" applyNumberFormat="1" applyFont="1" applyBorder="1" applyAlignment="1" applyProtection="1">
      <alignment horizontal="left" vertical="center" wrapText="1"/>
      <protection locked="0"/>
    </xf>
    <xf numFmtId="3" fontId="1" fillId="0" borderId="7" xfId="5" applyNumberFormat="1" applyBorder="1" applyAlignment="1" applyProtection="1">
      <alignment horizontal="left" vertical="center" wrapText="1"/>
      <protection locked="0"/>
    </xf>
    <xf numFmtId="3" fontId="1" fillId="0" borderId="8" xfId="5" applyNumberFormat="1" applyBorder="1" applyAlignment="1" applyProtection="1">
      <alignment horizontal="left" vertical="center" wrapText="1"/>
      <protection locked="0"/>
    </xf>
    <xf numFmtId="0" fontId="1" fillId="0" borderId="11" xfId="5" applyBorder="1" applyAlignment="1">
      <alignment horizontal="left" vertical="center" wrapText="1"/>
    </xf>
    <xf numFmtId="0" fontId="16" fillId="4" borderId="6" xfId="5" applyFont="1" applyFill="1" applyBorder="1" applyAlignment="1">
      <alignment vertical="center" wrapText="1"/>
    </xf>
    <xf numFmtId="0" fontId="16" fillId="4" borderId="7" xfId="5" applyFont="1" applyFill="1" applyBorder="1" applyAlignment="1">
      <alignment vertical="center" wrapText="1"/>
    </xf>
    <xf numFmtId="0" fontId="16" fillId="4" borderId="8" xfId="5" applyFont="1" applyFill="1" applyBorder="1" applyAlignment="1">
      <alignment vertical="center" wrapText="1"/>
    </xf>
    <xf numFmtId="0" fontId="16" fillId="0" borderId="1" xfId="5" applyFont="1" applyBorder="1" applyAlignment="1">
      <alignment vertical="center"/>
    </xf>
    <xf numFmtId="0" fontId="1" fillId="4" borderId="18" xfId="5" applyFill="1" applyBorder="1" applyAlignment="1">
      <alignment horizontal="left" vertical="center" wrapText="1"/>
    </xf>
    <xf numFmtId="0" fontId="16" fillId="0" borderId="6" xfId="5" applyFont="1" applyBorder="1" applyAlignment="1">
      <alignment horizontal="left" vertical="center"/>
    </xf>
    <xf numFmtId="0" fontId="16" fillId="0" borderId="7" xfId="5" applyFont="1" applyBorder="1" applyAlignment="1">
      <alignment horizontal="left" vertical="center"/>
    </xf>
    <xf numFmtId="0" fontId="16" fillId="0" borderId="8" xfId="5" applyFont="1" applyBorder="1" applyAlignment="1">
      <alignment horizontal="left" vertical="center"/>
    </xf>
    <xf numFmtId="0" fontId="41" fillId="0" borderId="37" xfId="0" applyFont="1" applyBorder="1" applyAlignment="1">
      <alignment vertical="top" wrapText="1"/>
    </xf>
    <xf numFmtId="0" fontId="41" fillId="0" borderId="31" xfId="0" applyFont="1" applyBorder="1" applyAlignment="1">
      <alignment vertical="top" wrapText="1"/>
    </xf>
    <xf numFmtId="0" fontId="1" fillId="4" borderId="35" xfId="0" applyFont="1" applyFill="1" applyBorder="1" applyAlignment="1">
      <alignment vertical="top" wrapText="1"/>
    </xf>
    <xf numFmtId="0" fontId="1" fillId="4" borderId="36" xfId="0" applyFont="1" applyFill="1" applyBorder="1" applyAlignment="1">
      <alignment vertical="top" wrapText="1"/>
    </xf>
    <xf numFmtId="0" fontId="16" fillId="7" borderId="23" xfId="0" applyFont="1" applyFill="1" applyBorder="1" applyAlignment="1">
      <alignment horizontal="left" vertical="center" wrapText="1"/>
    </xf>
    <xf numFmtId="0" fontId="16" fillId="7" borderId="16" xfId="0" applyFont="1" applyFill="1" applyBorder="1" applyAlignment="1">
      <alignment horizontal="left" vertical="center" wrapText="1"/>
    </xf>
    <xf numFmtId="0" fontId="16" fillId="0" borderId="33" xfId="0" applyFont="1" applyBorder="1" applyAlignment="1">
      <alignment horizontal="center" vertical="center" wrapText="1"/>
    </xf>
    <xf numFmtId="0" fontId="16" fillId="0" borderId="34" xfId="0" applyFont="1" applyBorder="1" applyAlignment="1">
      <alignment horizontal="center" vertical="center" wrapText="1"/>
    </xf>
    <xf numFmtId="0" fontId="16" fillId="8" borderId="3" xfId="0" applyFont="1" applyFill="1" applyBorder="1" applyAlignment="1">
      <alignment horizontal="center" vertical="center" wrapText="1"/>
    </xf>
    <xf numFmtId="0" fontId="16" fillId="8" borderId="0" xfId="0" applyFont="1" applyFill="1" applyAlignment="1">
      <alignment horizontal="center" vertical="center" wrapText="1"/>
    </xf>
    <xf numFmtId="0" fontId="16" fillId="7" borderId="29" xfId="0" applyFont="1" applyFill="1" applyBorder="1" applyAlignment="1">
      <alignment horizontal="left" vertical="center" wrapText="1"/>
    </xf>
    <xf numFmtId="0" fontId="16" fillId="7" borderId="18" xfId="0" applyFont="1" applyFill="1" applyBorder="1" applyAlignment="1">
      <alignment horizontal="left" vertical="center" wrapText="1"/>
    </xf>
    <xf numFmtId="0" fontId="16" fillId="6" borderId="6" xfId="0" applyFont="1" applyFill="1" applyBorder="1" applyAlignment="1">
      <alignment horizontal="center" vertical="top"/>
    </xf>
    <xf numFmtId="0" fontId="16" fillId="6" borderId="7" xfId="0" applyFont="1" applyFill="1" applyBorder="1" applyAlignment="1">
      <alignment horizontal="center" vertical="top"/>
    </xf>
    <xf numFmtId="0" fontId="16" fillId="6" borderId="8" xfId="0" applyFont="1" applyFill="1" applyBorder="1" applyAlignment="1">
      <alignment horizontal="center" vertical="top"/>
    </xf>
  </cellXfs>
  <cellStyles count="50">
    <cellStyle name="0ohneP" xfId="7" xr:uid="{00000000-0005-0000-0000-000000000000}"/>
    <cellStyle name="10mitP" xfId="8" xr:uid="{00000000-0005-0000-0000-000001000000}"/>
    <cellStyle name="12mitP" xfId="9" xr:uid="{00000000-0005-0000-0000-000002000000}"/>
    <cellStyle name="12ohneP" xfId="10" xr:uid="{00000000-0005-0000-0000-000003000000}"/>
    <cellStyle name="13mitP" xfId="11" xr:uid="{00000000-0005-0000-0000-000004000000}"/>
    <cellStyle name="1mitP" xfId="12" xr:uid="{00000000-0005-0000-0000-000005000000}"/>
    <cellStyle name="1ohneP" xfId="13" xr:uid="{00000000-0005-0000-0000-000006000000}"/>
    <cellStyle name="2mitP" xfId="14" xr:uid="{00000000-0005-0000-0000-000007000000}"/>
    <cellStyle name="2ohneP" xfId="15" xr:uid="{00000000-0005-0000-0000-000008000000}"/>
    <cellStyle name="2x indented GHG Textfiels" xfId="16" xr:uid="{00000000-0005-0000-0000-000009000000}"/>
    <cellStyle name="3mitP" xfId="17" xr:uid="{00000000-0005-0000-0000-00000A000000}"/>
    <cellStyle name="3ohneP" xfId="18" xr:uid="{00000000-0005-0000-0000-00000B000000}"/>
    <cellStyle name="4mitP" xfId="19" xr:uid="{00000000-0005-0000-0000-00000C000000}"/>
    <cellStyle name="4ohneP" xfId="20" xr:uid="{00000000-0005-0000-0000-00000D000000}"/>
    <cellStyle name="5x indented GHG Textfiels" xfId="21" xr:uid="{00000000-0005-0000-0000-00000E000000}"/>
    <cellStyle name="6mitP" xfId="22" xr:uid="{00000000-0005-0000-0000-00000F000000}"/>
    <cellStyle name="6ohneP" xfId="23" xr:uid="{00000000-0005-0000-0000-000010000000}"/>
    <cellStyle name="7mitP" xfId="24" xr:uid="{00000000-0005-0000-0000-000011000000}"/>
    <cellStyle name="9mitP" xfId="25" xr:uid="{00000000-0005-0000-0000-000012000000}"/>
    <cellStyle name="9ohneP" xfId="26" xr:uid="{00000000-0005-0000-0000-000013000000}"/>
    <cellStyle name="A4 Auto Format" xfId="27" xr:uid="{00000000-0005-0000-0000-000014000000}"/>
    <cellStyle name="A4 Gg" xfId="28" xr:uid="{00000000-0005-0000-0000-000015000000}"/>
    <cellStyle name="A4 kg" xfId="29" xr:uid="{00000000-0005-0000-0000-000016000000}"/>
    <cellStyle name="A4 kt" xfId="30" xr:uid="{00000000-0005-0000-0000-000017000000}"/>
    <cellStyle name="A4 No Format" xfId="31" xr:uid="{00000000-0005-0000-0000-000018000000}"/>
    <cellStyle name="A4 Normal" xfId="32" xr:uid="{00000000-0005-0000-0000-000019000000}"/>
    <cellStyle name="A4 Stck" xfId="33" xr:uid="{00000000-0005-0000-0000-00001A000000}"/>
    <cellStyle name="A4 Stk" xfId="34" xr:uid="{00000000-0005-0000-0000-00001B000000}"/>
    <cellStyle name="A4 T.Stk" xfId="35" xr:uid="{00000000-0005-0000-0000-00001C000000}"/>
    <cellStyle name="A4 TJ" xfId="36" xr:uid="{00000000-0005-0000-0000-00001D000000}"/>
    <cellStyle name="A4 TStk" xfId="37" xr:uid="{00000000-0005-0000-0000-00001E000000}"/>
    <cellStyle name="A4 Year" xfId="38" xr:uid="{00000000-0005-0000-0000-00001F000000}"/>
    <cellStyle name="Bold GHG Numbers (0.00)" xfId="39" xr:uid="{00000000-0005-0000-0000-000020000000}"/>
    <cellStyle name="Euro" xfId="1" xr:uid="{00000000-0005-0000-0000-000021000000}"/>
    <cellStyle name="Euro 2" xfId="40" xr:uid="{00000000-0005-0000-0000-000022000000}"/>
    <cellStyle name="Headline" xfId="41" xr:uid="{00000000-0005-0000-0000-000023000000}"/>
    <cellStyle name="Komma 2" xfId="6" xr:uid="{00000000-0005-0000-0000-000024000000}"/>
    <cellStyle name="Komma 3" xfId="46" xr:uid="{00000000-0005-0000-0000-000025000000}"/>
    <cellStyle name="Link" xfId="49" builtinId="8"/>
    <cellStyle name="mitP" xfId="42" xr:uid="{00000000-0005-0000-0000-000027000000}"/>
    <cellStyle name="Normal GHG Numbers (0.00)" xfId="43" xr:uid="{00000000-0005-0000-0000-000028000000}"/>
    <cellStyle name="Normal GHG Textfiels Bold" xfId="44" xr:uid="{00000000-0005-0000-0000-000029000000}"/>
    <cellStyle name="Normal GHG whole table" xfId="45" xr:uid="{00000000-0005-0000-0000-00002A000000}"/>
    <cellStyle name="Prozent 2" xfId="4" xr:uid="{00000000-0005-0000-0000-00002B000000}"/>
    <cellStyle name="Standard" xfId="0" builtinId="0"/>
    <cellStyle name="Standard 2" xfId="2" xr:uid="{00000000-0005-0000-0000-00002D000000}"/>
    <cellStyle name="Standard 2 2" xfId="5" xr:uid="{00000000-0005-0000-0000-00002E000000}"/>
    <cellStyle name="Standard 3" xfId="3" xr:uid="{00000000-0005-0000-0000-00002F000000}"/>
    <cellStyle name="Währung" xfId="48" builtinId="4"/>
    <cellStyle name="Währung 2" xfId="47" xr:uid="{00000000-0005-0000-0000-000031000000}"/>
  </cellStyles>
  <dxfs count="4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patternType="none">
          <bgColor auto="1"/>
        </patternFill>
      </fill>
    </dxf>
    <dxf>
      <fill>
        <patternFill>
          <bgColor theme="6" tint="0.79998168889431442"/>
        </patternFill>
      </fill>
    </dxf>
    <dxf>
      <fill>
        <patternFill>
          <bgColor rgb="FFFFFFCC"/>
        </patternFill>
      </fill>
    </dxf>
    <dxf>
      <fill>
        <patternFill>
          <bgColor rgb="FFFFFFCC"/>
        </patternFill>
      </fill>
    </dxf>
    <dxf>
      <fill>
        <patternFill>
          <bgColor theme="6" tint="0.79998168889431442"/>
        </patternFill>
      </fill>
    </dxf>
    <dxf>
      <fill>
        <patternFill>
          <bgColor rgb="FFFFFFCC"/>
        </patternFill>
      </fill>
    </dxf>
    <dxf>
      <fill>
        <patternFill>
          <bgColor theme="6" tint="0.79998168889431442"/>
        </patternFill>
      </fill>
    </dxf>
    <dxf>
      <fill>
        <patternFill>
          <bgColor theme="6" tint="0.79998168889431442"/>
        </patternFill>
      </fill>
    </dxf>
    <dxf>
      <fill>
        <patternFill>
          <bgColor rgb="FFFFFFCC"/>
        </patternFill>
      </fill>
    </dxf>
    <dxf>
      <fill>
        <patternFill>
          <bgColor theme="6" tint="0.79998168889431442"/>
        </patternFill>
      </fill>
    </dxf>
    <dxf>
      <fill>
        <patternFill>
          <bgColor theme="6" tint="0.79998168889431442"/>
        </patternFill>
      </fill>
    </dxf>
    <dxf>
      <fill>
        <patternFill>
          <bgColor rgb="FFFFFFCC"/>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rgb="FFFFFFCC"/>
        </patternFill>
      </fill>
    </dxf>
    <dxf>
      <fill>
        <patternFill>
          <bgColor theme="6" tint="0.79998168889431442"/>
        </patternFill>
      </fill>
    </dxf>
    <dxf>
      <fill>
        <patternFill>
          <bgColor rgb="FFFFFFCC"/>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rgb="FFFFFFCC"/>
        </patternFill>
      </fill>
    </dxf>
    <dxf>
      <fill>
        <patternFill>
          <bgColor rgb="FFFFFFCC"/>
        </patternFill>
      </fill>
    </dxf>
    <dxf>
      <fill>
        <patternFill>
          <bgColor theme="6" tint="0.79998168889431442"/>
        </patternFill>
      </fill>
    </dxf>
    <dxf>
      <fill>
        <patternFill>
          <bgColor rgb="FFFFFFCC"/>
        </patternFill>
      </fill>
    </dxf>
    <dxf>
      <fill>
        <patternFill>
          <bgColor theme="6" tint="0.79998168889431442"/>
        </patternFill>
      </fill>
    </dxf>
    <dxf>
      <fill>
        <patternFill>
          <fgColor rgb="FFFFFFCC"/>
          <bgColor rgb="FFFFFFCC"/>
        </patternFill>
      </fill>
    </dxf>
    <dxf>
      <fill>
        <patternFill>
          <bgColor theme="6" tint="0.79998168889431442"/>
        </patternFill>
      </fill>
    </dxf>
    <dxf>
      <fill>
        <patternFill>
          <bgColor theme="6" tint="0.79998168889431442"/>
        </patternFill>
      </fill>
    </dxf>
    <dxf>
      <fill>
        <patternFill patternType="none">
          <bgColor auto="1"/>
        </patternFill>
      </fill>
    </dxf>
    <dxf>
      <fill>
        <patternFill>
          <bgColor theme="6" tint="0.79998168889431442"/>
        </patternFill>
      </fill>
    </dxf>
    <dxf>
      <fill>
        <patternFill>
          <bgColor theme="5" tint="0.79998168889431442"/>
        </patternFill>
      </fill>
    </dxf>
    <dxf>
      <fill>
        <patternFill>
          <bgColor theme="6" tint="0.79998168889431442"/>
        </patternFill>
      </fill>
    </dxf>
    <dxf>
      <fill>
        <patternFill>
          <bgColor theme="6" tint="0.79998168889431442"/>
        </patternFill>
      </fill>
    </dxf>
  </dxfs>
  <tableStyles count="0" defaultTableStyle="TableStyleMedium9" defaultPivotStyle="PivotStyleLight16"/>
  <colors>
    <mruColors>
      <color rgb="FF008444"/>
      <color rgb="FF008A3E"/>
      <color rgb="FFE6B8B9"/>
      <color rgb="FFFFFFCC"/>
      <color rgb="FF9BBB59"/>
      <color rgb="FF9BBB37"/>
      <color rgb="FF00A802"/>
      <color rgb="FFFFFF99"/>
      <color rgb="FFE6B9B8"/>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activeX1.xml><?xml version="1.0" encoding="utf-8"?>
<ax:ocx xmlns:ax="http://schemas.microsoft.com/office/2006/activeX" xmlns:r="http://schemas.openxmlformats.org/officeDocument/2006/relationships" ax:classid="{8BD21D30-EC42-11CE-9E0D-00AA006002F3}" ax:persistence="persistStreamInit" r:id="rId1"/>
</file>

<file path=xl/ctrlProps/ctrlProp1.xml><?xml version="1.0" encoding="utf-8"?>
<formControlPr xmlns="http://schemas.microsoft.com/office/spreadsheetml/2009/9/main" objectType="Drop" dropLines="2" dropStyle="combo" dx="16" fmlaLink="$I$25" fmlaRange="WErte!$C$7:$C$8" noThreeD="1" sel="1" val="0"/>
</file>

<file path=xl/ctrlProps/ctrlProp10.xml><?xml version="1.0" encoding="utf-8"?>
<formControlPr xmlns="http://schemas.microsoft.com/office/spreadsheetml/2009/9/main" objectType="Drop" dropLines="3" dropStyle="combo" dx="16" fmlaLink="$I$6" fmlaRange="WErte!$C$15:$C$17" noThreeD="1" sel="1" val="0"/>
</file>

<file path=xl/ctrlProps/ctrlProp2.xml><?xml version="1.0" encoding="utf-8"?>
<formControlPr xmlns="http://schemas.microsoft.com/office/spreadsheetml/2009/9/main" objectType="Drop" dropLines="2" dropStyle="combo" dx="16" fmlaLink="$I$29" fmlaRange="WErte!$C$7:$C$8" noThreeD="1" sel="1" val="0"/>
</file>

<file path=xl/ctrlProps/ctrlProp3.xml><?xml version="1.0" encoding="utf-8"?>
<formControlPr xmlns="http://schemas.microsoft.com/office/spreadsheetml/2009/9/main" objectType="Drop" dropLines="3" dropStyle="combo" dx="16" fmlaLink="$I$33" fmlaRange="WErte!$C$9:$C$11" noThreeD="1" sel="1" val="0"/>
</file>

<file path=xl/ctrlProps/ctrlProp4.xml><?xml version="1.0" encoding="utf-8"?>
<formControlPr xmlns="http://schemas.microsoft.com/office/spreadsheetml/2009/9/main" objectType="Drop" dropLines="2" dropStyle="combo" dx="16" fmlaLink="$I$28" fmlaRange="WErte!$C$7:$C$8" noThreeD="1" sel="1" val="0"/>
</file>

<file path=xl/ctrlProps/ctrlProp5.xml><?xml version="1.0" encoding="utf-8"?>
<formControlPr xmlns="http://schemas.microsoft.com/office/spreadsheetml/2009/9/main" objectType="Drop" dropLines="2" dropStyle="combo" dx="16" fmlaLink="$I$34" fmlaRange="WErte!$C$7:$C$8" noThreeD="1" sel="1" val="0"/>
</file>

<file path=xl/ctrlProps/ctrlProp6.xml><?xml version="1.0" encoding="utf-8"?>
<formControlPr xmlns="http://schemas.microsoft.com/office/spreadsheetml/2009/9/main" objectType="Drop" dropLines="2" dropStyle="combo" dx="16" fmlaLink="$I$35" fmlaRange="WErte!$C$12:$C$13" noThreeD="1" sel="1" val="0"/>
</file>

<file path=xl/ctrlProps/ctrlProp7.xml><?xml version="1.0" encoding="utf-8"?>
<formControlPr xmlns="http://schemas.microsoft.com/office/spreadsheetml/2009/9/main" objectType="Drop" dropLines="3" dropStyle="combo" dx="16" fmlaLink="$I$34" fmlaRange="WErte!$C$9:$C$11" noThreeD="1" sel="1" val="0"/>
</file>

<file path=xl/ctrlProps/ctrlProp8.xml><?xml version="1.0" encoding="utf-8"?>
<formControlPr xmlns="http://schemas.microsoft.com/office/spreadsheetml/2009/9/main" objectType="Drop" dropLines="3" dropStyle="combo" dx="16" fmlaLink="#REF!" fmlaRange="WErte!$C$9:$C$11" noThreeD="1" sel="2" val="0"/>
</file>

<file path=xl/ctrlProps/ctrlProp9.xml><?xml version="1.0" encoding="utf-8"?>
<formControlPr xmlns="http://schemas.microsoft.com/office/spreadsheetml/2009/9/main" objectType="Drop" dropLines="3" dropStyle="combo" dx="16" fmlaLink="$I$7" fmlaRange="WErte!$C$18:$C$19" noThreeD="1" sel="1" val="0"/>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8" Type="http://schemas.openxmlformats.org/officeDocument/2006/relationships/image" Target="../media/image10.png"/><Relationship Id="rId3" Type="http://schemas.openxmlformats.org/officeDocument/2006/relationships/image" Target="../media/image5.png"/><Relationship Id="rId7" Type="http://schemas.openxmlformats.org/officeDocument/2006/relationships/image" Target="../media/image9.png"/><Relationship Id="rId12" Type="http://schemas.openxmlformats.org/officeDocument/2006/relationships/image" Target="../media/image14.png"/><Relationship Id="rId2" Type="http://schemas.openxmlformats.org/officeDocument/2006/relationships/image" Target="../media/image4.png"/><Relationship Id="rId1" Type="http://schemas.openxmlformats.org/officeDocument/2006/relationships/image" Target="../media/image3.png"/><Relationship Id="rId6" Type="http://schemas.openxmlformats.org/officeDocument/2006/relationships/image" Target="../media/image8.png"/><Relationship Id="rId11" Type="http://schemas.openxmlformats.org/officeDocument/2006/relationships/image" Target="../media/image13.png"/><Relationship Id="rId5" Type="http://schemas.openxmlformats.org/officeDocument/2006/relationships/image" Target="../media/image7.png"/><Relationship Id="rId10" Type="http://schemas.openxmlformats.org/officeDocument/2006/relationships/image" Target="../media/image12.png"/><Relationship Id="rId4" Type="http://schemas.openxmlformats.org/officeDocument/2006/relationships/image" Target="../media/image6.png"/><Relationship Id="rId9" Type="http://schemas.openxmlformats.org/officeDocument/2006/relationships/image" Target="../media/image11.png"/></Relationships>
</file>

<file path=xl/drawings/_rels/drawing5.xml.rels><?xml version="1.0" encoding="UTF-8" standalone="yes"?>
<Relationships xmlns="http://schemas.openxmlformats.org/package/2006/relationships"><Relationship Id="rId8" Type="http://schemas.openxmlformats.org/officeDocument/2006/relationships/image" Target="../media/image22.png"/><Relationship Id="rId3" Type="http://schemas.openxmlformats.org/officeDocument/2006/relationships/image" Target="../media/image17.png"/><Relationship Id="rId7" Type="http://schemas.openxmlformats.org/officeDocument/2006/relationships/image" Target="../media/image21.png"/><Relationship Id="rId2" Type="http://schemas.openxmlformats.org/officeDocument/2006/relationships/image" Target="../media/image16.png"/><Relationship Id="rId1" Type="http://schemas.openxmlformats.org/officeDocument/2006/relationships/image" Target="../media/image15.png"/><Relationship Id="rId6" Type="http://schemas.openxmlformats.org/officeDocument/2006/relationships/image" Target="../media/image20.png"/><Relationship Id="rId5" Type="http://schemas.openxmlformats.org/officeDocument/2006/relationships/image" Target="../media/image19.png"/><Relationship Id="rId10" Type="http://schemas.openxmlformats.org/officeDocument/2006/relationships/image" Target="../media/image24.png"/><Relationship Id="rId4" Type="http://schemas.openxmlformats.org/officeDocument/2006/relationships/image" Target="../media/image18.png"/><Relationship Id="rId9" Type="http://schemas.openxmlformats.org/officeDocument/2006/relationships/image" Target="../media/image23.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0</xdr:colOff>
          <xdr:row>24</xdr:row>
          <xdr:rowOff>0</xdr:rowOff>
        </xdr:from>
        <xdr:to>
          <xdr:col>8</xdr:col>
          <xdr:colOff>0</xdr:colOff>
          <xdr:row>24</xdr:row>
          <xdr:rowOff>295275</xdr:rowOff>
        </xdr:to>
        <xdr:sp macro="" textlink="">
          <xdr:nvSpPr>
            <xdr:cNvPr id="2061" name="Drop Down 13" hidden="1">
              <a:extLst>
                <a:ext uri="{63B3BB69-23CF-44E3-9099-C40C66FF867C}">
                  <a14:compatExt spid="_x0000_s2061"/>
                </a:ext>
                <a:ext uri="{FF2B5EF4-FFF2-40B4-BE49-F238E27FC236}">
                  <a16:creationId xmlns:a16="http://schemas.microsoft.com/office/drawing/2014/main" id="{00000000-0008-0000-0000-00000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27</xdr:row>
          <xdr:rowOff>0</xdr:rowOff>
        </xdr:from>
        <xdr:to>
          <xdr:col>8</xdr:col>
          <xdr:colOff>0</xdr:colOff>
          <xdr:row>27</xdr:row>
          <xdr:rowOff>276225</xdr:rowOff>
        </xdr:to>
        <xdr:sp macro="" textlink="">
          <xdr:nvSpPr>
            <xdr:cNvPr id="2062" name="Drop Down 14" hidden="1">
              <a:extLst>
                <a:ext uri="{63B3BB69-23CF-44E3-9099-C40C66FF867C}">
                  <a14:compatExt spid="_x0000_s2062"/>
                </a:ext>
                <a:ext uri="{FF2B5EF4-FFF2-40B4-BE49-F238E27FC236}">
                  <a16:creationId xmlns:a16="http://schemas.microsoft.com/office/drawing/2014/main" id="{00000000-0008-0000-0000-00000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28</xdr:row>
          <xdr:rowOff>0</xdr:rowOff>
        </xdr:from>
        <xdr:to>
          <xdr:col>8</xdr:col>
          <xdr:colOff>0</xdr:colOff>
          <xdr:row>28</xdr:row>
          <xdr:rowOff>295275</xdr:rowOff>
        </xdr:to>
        <xdr:sp macro="" textlink="">
          <xdr:nvSpPr>
            <xdr:cNvPr id="2064" name="Drop Down 16" hidden="1">
              <a:extLst>
                <a:ext uri="{63B3BB69-23CF-44E3-9099-C40C66FF867C}">
                  <a14:compatExt spid="_x0000_s2064"/>
                </a:ext>
                <a:ext uri="{FF2B5EF4-FFF2-40B4-BE49-F238E27FC236}">
                  <a16:creationId xmlns:a16="http://schemas.microsoft.com/office/drawing/2014/main" id="{00000000-0008-0000-0000-00001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32</xdr:row>
          <xdr:rowOff>0</xdr:rowOff>
        </xdr:from>
        <xdr:to>
          <xdr:col>8</xdr:col>
          <xdr:colOff>0</xdr:colOff>
          <xdr:row>32</xdr:row>
          <xdr:rowOff>257175</xdr:rowOff>
        </xdr:to>
        <xdr:sp macro="" textlink="">
          <xdr:nvSpPr>
            <xdr:cNvPr id="2065" name="Drop Down 17" hidden="1">
              <a:extLst>
                <a:ext uri="{63B3BB69-23CF-44E3-9099-C40C66FF867C}">
                  <a14:compatExt spid="_x0000_s2065"/>
                </a:ext>
                <a:ext uri="{FF2B5EF4-FFF2-40B4-BE49-F238E27FC236}">
                  <a16:creationId xmlns:a16="http://schemas.microsoft.com/office/drawing/2014/main" id="{00000000-0008-0000-0000-00001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33</xdr:row>
          <xdr:rowOff>19050</xdr:rowOff>
        </xdr:from>
        <xdr:to>
          <xdr:col>8</xdr:col>
          <xdr:colOff>0</xdr:colOff>
          <xdr:row>33</xdr:row>
          <xdr:rowOff>276225</xdr:rowOff>
        </xdr:to>
        <xdr:sp macro="" textlink="">
          <xdr:nvSpPr>
            <xdr:cNvPr id="2066" name="Drop Down 18" hidden="1">
              <a:extLst>
                <a:ext uri="{63B3BB69-23CF-44E3-9099-C40C66FF867C}">
                  <a14:compatExt spid="_x0000_s2066"/>
                </a:ext>
                <a:ext uri="{FF2B5EF4-FFF2-40B4-BE49-F238E27FC236}">
                  <a16:creationId xmlns:a16="http://schemas.microsoft.com/office/drawing/2014/main" id="{00000000-0008-0000-0000-00001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34</xdr:row>
          <xdr:rowOff>0</xdr:rowOff>
        </xdr:from>
        <xdr:to>
          <xdr:col>8</xdr:col>
          <xdr:colOff>0</xdr:colOff>
          <xdr:row>34</xdr:row>
          <xdr:rowOff>266700</xdr:rowOff>
        </xdr:to>
        <xdr:sp macro="" textlink="">
          <xdr:nvSpPr>
            <xdr:cNvPr id="2067" name="Drop Down 19" hidden="1">
              <a:extLst>
                <a:ext uri="{63B3BB69-23CF-44E3-9099-C40C66FF867C}">
                  <a14:compatExt spid="_x0000_s2067"/>
                </a:ext>
                <a:ext uri="{FF2B5EF4-FFF2-40B4-BE49-F238E27FC236}">
                  <a16:creationId xmlns:a16="http://schemas.microsoft.com/office/drawing/2014/main" id="{00000000-0008-0000-0000-00001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34</xdr:row>
          <xdr:rowOff>0</xdr:rowOff>
        </xdr:from>
        <xdr:to>
          <xdr:col>8</xdr:col>
          <xdr:colOff>0</xdr:colOff>
          <xdr:row>34</xdr:row>
          <xdr:rowOff>276225</xdr:rowOff>
        </xdr:to>
        <xdr:sp macro="" textlink="">
          <xdr:nvSpPr>
            <xdr:cNvPr id="2068" name="Drop Down 20" hidden="1">
              <a:extLst>
                <a:ext uri="{63B3BB69-23CF-44E3-9099-C40C66FF867C}">
                  <a14:compatExt spid="_x0000_s2068"/>
                </a:ext>
                <a:ext uri="{FF2B5EF4-FFF2-40B4-BE49-F238E27FC236}">
                  <a16:creationId xmlns:a16="http://schemas.microsoft.com/office/drawing/2014/main" id="{00000000-0008-0000-0000-00001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2476500</xdr:colOff>
          <xdr:row>33</xdr:row>
          <xdr:rowOff>0</xdr:rowOff>
        </xdr:from>
        <xdr:to>
          <xdr:col>7</xdr:col>
          <xdr:colOff>981075</xdr:colOff>
          <xdr:row>33</xdr:row>
          <xdr:rowOff>276225</xdr:rowOff>
        </xdr:to>
        <xdr:sp macro="" textlink="">
          <xdr:nvSpPr>
            <xdr:cNvPr id="2074" name="Drop Down 26" hidden="1">
              <a:extLst>
                <a:ext uri="{63B3BB69-23CF-44E3-9099-C40C66FF867C}">
                  <a14:compatExt spid="_x0000_s2074"/>
                </a:ext>
                <a:ext uri="{FF2B5EF4-FFF2-40B4-BE49-F238E27FC236}">
                  <a16:creationId xmlns:a16="http://schemas.microsoft.com/office/drawing/2014/main" id="{00000000-0008-0000-0000-00001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editAs="oneCell">
    <xdr:from>
      <xdr:col>5</xdr:col>
      <xdr:colOff>2247900</xdr:colOff>
      <xdr:row>1</xdr:row>
      <xdr:rowOff>47625</xdr:rowOff>
    </xdr:from>
    <xdr:to>
      <xdr:col>8</xdr:col>
      <xdr:colOff>467468</xdr:colOff>
      <xdr:row>6</xdr:row>
      <xdr:rowOff>142194</xdr:rowOff>
    </xdr:to>
    <xdr:pic>
      <xdr:nvPicPr>
        <xdr:cNvPr id="2" name="Grafik 1">
          <a:extLst>
            <a:ext uri="{FF2B5EF4-FFF2-40B4-BE49-F238E27FC236}">
              <a16:creationId xmlns:a16="http://schemas.microsoft.com/office/drawing/2014/main" id="{63AC5CC8-906A-4DFD-99A7-3D63C41F9878}"/>
            </a:ext>
          </a:extLst>
        </xdr:cNvPr>
        <xdr:cNvPicPr>
          <a:picLocks noChangeAspect="1"/>
        </xdr:cNvPicPr>
      </xdr:nvPicPr>
      <xdr:blipFill rotWithShape="1">
        <a:blip xmlns:r="http://schemas.openxmlformats.org/officeDocument/2006/relationships" r:embed="rId1"/>
        <a:srcRect l="32113"/>
        <a:stretch>
          <a:fillRect/>
        </a:stretch>
      </xdr:blipFill>
      <xdr:spPr>
        <a:xfrm>
          <a:off x="6181725" y="295275"/>
          <a:ext cx="2658218" cy="93276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0</xdr:colOff>
          <xdr:row>6</xdr:row>
          <xdr:rowOff>0</xdr:rowOff>
        </xdr:from>
        <xdr:to>
          <xdr:col>8</xdr:col>
          <xdr:colOff>0</xdr:colOff>
          <xdr:row>6</xdr:row>
          <xdr:rowOff>238125</xdr:rowOff>
        </xdr:to>
        <xdr:sp macro="" textlink="">
          <xdr:nvSpPr>
            <xdr:cNvPr id="5131" name="Drop Down 11" hidden="1">
              <a:extLst>
                <a:ext uri="{63B3BB69-23CF-44E3-9099-C40C66FF867C}">
                  <a14:compatExt spid="_x0000_s5131"/>
                </a:ext>
                <a:ext uri="{FF2B5EF4-FFF2-40B4-BE49-F238E27FC236}">
                  <a16:creationId xmlns:a16="http://schemas.microsoft.com/office/drawing/2014/main" id="{00000000-0008-0000-0100-00000B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5</xdr:row>
          <xdr:rowOff>0</xdr:rowOff>
        </xdr:from>
        <xdr:to>
          <xdr:col>8</xdr:col>
          <xdr:colOff>0</xdr:colOff>
          <xdr:row>5</xdr:row>
          <xdr:rowOff>257175</xdr:rowOff>
        </xdr:to>
        <xdr:sp macro="" textlink="">
          <xdr:nvSpPr>
            <xdr:cNvPr id="5136" name="Drop Down 16" hidden="1">
              <a:extLst>
                <a:ext uri="{63B3BB69-23CF-44E3-9099-C40C66FF867C}">
                  <a14:compatExt spid="_x0000_s5136"/>
                </a:ext>
                <a:ext uri="{FF2B5EF4-FFF2-40B4-BE49-F238E27FC236}">
                  <a16:creationId xmlns:a16="http://schemas.microsoft.com/office/drawing/2014/main" id="{00000000-0008-0000-0100-000010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0</xdr:colOff>
          <xdr:row>6</xdr:row>
          <xdr:rowOff>0</xdr:rowOff>
        </xdr:from>
        <xdr:to>
          <xdr:col>3</xdr:col>
          <xdr:colOff>1000125</xdr:colOff>
          <xdr:row>6</xdr:row>
          <xdr:rowOff>314325</xdr:rowOff>
        </xdr:to>
        <xdr:sp macro="" textlink="">
          <xdr:nvSpPr>
            <xdr:cNvPr id="6145" name="ComboBox1" hidden="1">
              <a:extLst>
                <a:ext uri="{63B3BB69-23CF-44E3-9099-C40C66FF867C}">
                  <a14:compatExt spid="_x0000_s6145"/>
                </a:ext>
                <a:ext uri="{FF2B5EF4-FFF2-40B4-BE49-F238E27FC236}">
                  <a16:creationId xmlns:a16="http://schemas.microsoft.com/office/drawing/2014/main" id="{00000000-0008-0000-0300-000001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editAs="oneCell">
    <xdr:from>
      <xdr:col>2</xdr:col>
      <xdr:colOff>76200</xdr:colOff>
      <xdr:row>10</xdr:row>
      <xdr:rowOff>38100</xdr:rowOff>
    </xdr:from>
    <xdr:to>
      <xdr:col>2</xdr:col>
      <xdr:colOff>4923819</xdr:colOff>
      <xdr:row>10</xdr:row>
      <xdr:rowOff>2400005</xdr:rowOff>
    </xdr:to>
    <xdr:pic>
      <xdr:nvPicPr>
        <xdr:cNvPr id="2" name="Grafik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3086100" y="200025"/>
          <a:ext cx="4847619" cy="2361905"/>
        </a:xfrm>
        <a:prstGeom prst="rect">
          <a:avLst/>
        </a:prstGeom>
      </xdr:spPr>
    </xdr:pic>
    <xdr:clientData/>
  </xdr:twoCellAnchor>
  <xdr:twoCellAnchor editAs="oneCell">
    <xdr:from>
      <xdr:col>1</xdr:col>
      <xdr:colOff>2997200</xdr:colOff>
      <xdr:row>10</xdr:row>
      <xdr:rowOff>2615716</xdr:rowOff>
    </xdr:from>
    <xdr:to>
      <xdr:col>4</xdr:col>
      <xdr:colOff>571500</xdr:colOff>
      <xdr:row>12</xdr:row>
      <xdr:rowOff>1419400</xdr:rowOff>
    </xdr:to>
    <xdr:pic>
      <xdr:nvPicPr>
        <xdr:cNvPr id="3" name="Grafik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a:stretch>
          <a:fillRect/>
        </a:stretch>
      </xdr:blipFill>
      <xdr:spPr>
        <a:xfrm>
          <a:off x="12458700" y="14922016"/>
          <a:ext cx="6908800" cy="4086884"/>
        </a:xfrm>
        <a:prstGeom prst="rect">
          <a:avLst/>
        </a:prstGeom>
      </xdr:spPr>
    </xdr:pic>
    <xdr:clientData/>
  </xdr:twoCellAnchor>
  <xdr:twoCellAnchor editAs="oneCell">
    <xdr:from>
      <xdr:col>2</xdr:col>
      <xdr:colOff>142875</xdr:colOff>
      <xdr:row>12</xdr:row>
      <xdr:rowOff>4933950</xdr:rowOff>
    </xdr:from>
    <xdr:to>
      <xdr:col>5</xdr:col>
      <xdr:colOff>694370</xdr:colOff>
      <xdr:row>13</xdr:row>
      <xdr:rowOff>4238093</xdr:rowOff>
    </xdr:to>
    <xdr:pic>
      <xdr:nvPicPr>
        <xdr:cNvPr id="4" name="Grafik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3"/>
        <a:stretch>
          <a:fillRect/>
        </a:stretch>
      </xdr:blipFill>
      <xdr:spPr>
        <a:xfrm>
          <a:off x="9248775" y="7734300"/>
          <a:ext cx="7638095" cy="4257143"/>
        </a:xfrm>
        <a:prstGeom prst="rect">
          <a:avLst/>
        </a:prstGeom>
      </xdr:spPr>
    </xdr:pic>
    <xdr:clientData/>
  </xdr:twoCellAnchor>
  <xdr:twoCellAnchor editAs="oneCell">
    <xdr:from>
      <xdr:col>2</xdr:col>
      <xdr:colOff>53975</xdr:colOff>
      <xdr:row>14</xdr:row>
      <xdr:rowOff>79375</xdr:rowOff>
    </xdr:from>
    <xdr:to>
      <xdr:col>2</xdr:col>
      <xdr:colOff>3860801</xdr:colOff>
      <xdr:row>15</xdr:row>
      <xdr:rowOff>27156</xdr:rowOff>
    </xdr:to>
    <xdr:pic>
      <xdr:nvPicPr>
        <xdr:cNvPr id="5" name="Grafik 4">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4"/>
        <a:stretch>
          <a:fillRect/>
        </a:stretch>
      </xdr:blipFill>
      <xdr:spPr>
        <a:xfrm>
          <a:off x="12525375" y="27104975"/>
          <a:ext cx="3806826" cy="2563981"/>
        </a:xfrm>
        <a:prstGeom prst="rect">
          <a:avLst/>
        </a:prstGeom>
      </xdr:spPr>
    </xdr:pic>
    <xdr:clientData/>
  </xdr:twoCellAnchor>
  <xdr:twoCellAnchor editAs="oneCell">
    <xdr:from>
      <xdr:col>1</xdr:col>
      <xdr:colOff>209550</xdr:colOff>
      <xdr:row>14</xdr:row>
      <xdr:rowOff>48892</xdr:rowOff>
    </xdr:from>
    <xdr:to>
      <xdr:col>1</xdr:col>
      <xdr:colOff>2961542</xdr:colOff>
      <xdr:row>14</xdr:row>
      <xdr:rowOff>647539</xdr:rowOff>
    </xdr:to>
    <xdr:pic>
      <xdr:nvPicPr>
        <xdr:cNvPr id="6" name="Grafik 5">
          <a:extLst>
            <a:ext uri="{FF2B5EF4-FFF2-40B4-BE49-F238E27FC236}">
              <a16:creationId xmlns:a16="http://schemas.microsoft.com/office/drawing/2014/main" id="{00000000-0008-0000-0400-000006000000}"/>
            </a:ext>
          </a:extLst>
        </xdr:cNvPr>
        <xdr:cNvPicPr>
          <a:picLocks noChangeAspect="1"/>
        </xdr:cNvPicPr>
      </xdr:nvPicPr>
      <xdr:blipFill>
        <a:blip xmlns:r="http://schemas.openxmlformats.org/officeDocument/2006/relationships" r:embed="rId5"/>
        <a:stretch>
          <a:fillRect/>
        </a:stretch>
      </xdr:blipFill>
      <xdr:spPr>
        <a:xfrm>
          <a:off x="6305550" y="12278992"/>
          <a:ext cx="2751992" cy="598647"/>
        </a:xfrm>
        <a:prstGeom prst="rect">
          <a:avLst/>
        </a:prstGeom>
      </xdr:spPr>
    </xdr:pic>
    <xdr:clientData/>
  </xdr:twoCellAnchor>
  <xdr:twoCellAnchor editAs="oneCell">
    <xdr:from>
      <xdr:col>2</xdr:col>
      <xdr:colOff>123825</xdr:colOff>
      <xdr:row>9</xdr:row>
      <xdr:rowOff>0</xdr:rowOff>
    </xdr:from>
    <xdr:to>
      <xdr:col>6</xdr:col>
      <xdr:colOff>589511</xdr:colOff>
      <xdr:row>9</xdr:row>
      <xdr:rowOff>3619048</xdr:rowOff>
    </xdr:to>
    <xdr:pic>
      <xdr:nvPicPr>
        <xdr:cNvPr id="7" name="Grafik 6">
          <a:extLst>
            <a:ext uri="{FF2B5EF4-FFF2-40B4-BE49-F238E27FC236}">
              <a16:creationId xmlns:a16="http://schemas.microsoft.com/office/drawing/2014/main" id="{00000000-0008-0000-0400-000007000000}"/>
            </a:ext>
          </a:extLst>
        </xdr:cNvPr>
        <xdr:cNvPicPr>
          <a:picLocks noChangeAspect="1"/>
        </xdr:cNvPicPr>
      </xdr:nvPicPr>
      <xdr:blipFill>
        <a:blip xmlns:r="http://schemas.openxmlformats.org/officeDocument/2006/relationships" r:embed="rId6"/>
        <a:stretch>
          <a:fillRect/>
        </a:stretch>
      </xdr:blipFill>
      <xdr:spPr>
        <a:xfrm>
          <a:off x="9229725" y="971550"/>
          <a:ext cx="8314286" cy="3619048"/>
        </a:xfrm>
        <a:prstGeom prst="rect">
          <a:avLst/>
        </a:prstGeom>
      </xdr:spPr>
    </xdr:pic>
    <xdr:clientData/>
  </xdr:twoCellAnchor>
  <xdr:twoCellAnchor editAs="oneCell">
    <xdr:from>
      <xdr:col>1</xdr:col>
      <xdr:colOff>2961349</xdr:colOff>
      <xdr:row>15</xdr:row>
      <xdr:rowOff>50799</xdr:rowOff>
    </xdr:from>
    <xdr:to>
      <xdr:col>3</xdr:col>
      <xdr:colOff>558800</xdr:colOff>
      <xdr:row>16</xdr:row>
      <xdr:rowOff>29440</xdr:rowOff>
    </xdr:to>
    <xdr:pic>
      <xdr:nvPicPr>
        <xdr:cNvPr id="8" name="Grafik 7">
          <a:extLst>
            <a:ext uri="{FF2B5EF4-FFF2-40B4-BE49-F238E27FC236}">
              <a16:creationId xmlns:a16="http://schemas.microsoft.com/office/drawing/2014/main" id="{00000000-0008-0000-0400-000008000000}"/>
            </a:ext>
          </a:extLst>
        </xdr:cNvPr>
        <xdr:cNvPicPr>
          <a:picLocks noChangeAspect="1"/>
        </xdr:cNvPicPr>
      </xdr:nvPicPr>
      <xdr:blipFill>
        <a:blip xmlns:r="http://schemas.openxmlformats.org/officeDocument/2006/relationships" r:embed="rId7"/>
        <a:stretch>
          <a:fillRect/>
        </a:stretch>
      </xdr:blipFill>
      <xdr:spPr>
        <a:xfrm>
          <a:off x="12422849" y="29692599"/>
          <a:ext cx="6169951" cy="5185641"/>
        </a:xfrm>
        <a:prstGeom prst="rect">
          <a:avLst/>
        </a:prstGeom>
      </xdr:spPr>
    </xdr:pic>
    <xdr:clientData/>
  </xdr:twoCellAnchor>
  <xdr:twoCellAnchor editAs="oneCell">
    <xdr:from>
      <xdr:col>2</xdr:col>
      <xdr:colOff>19050</xdr:colOff>
      <xdr:row>7</xdr:row>
      <xdr:rowOff>1285875</xdr:rowOff>
    </xdr:from>
    <xdr:to>
      <xdr:col>3</xdr:col>
      <xdr:colOff>523117</xdr:colOff>
      <xdr:row>9</xdr:row>
      <xdr:rowOff>37569</xdr:rowOff>
    </xdr:to>
    <xdr:pic>
      <xdr:nvPicPr>
        <xdr:cNvPr id="9" name="Grafik 8">
          <a:extLst>
            <a:ext uri="{FF2B5EF4-FFF2-40B4-BE49-F238E27FC236}">
              <a16:creationId xmlns:a16="http://schemas.microsoft.com/office/drawing/2014/main" id="{00000000-0008-0000-0400-000009000000}"/>
            </a:ext>
          </a:extLst>
        </xdr:cNvPr>
        <xdr:cNvPicPr>
          <a:picLocks noChangeAspect="1"/>
        </xdr:cNvPicPr>
      </xdr:nvPicPr>
      <xdr:blipFill>
        <a:blip xmlns:r="http://schemas.openxmlformats.org/officeDocument/2006/relationships" r:embed="rId8"/>
        <a:stretch>
          <a:fillRect/>
        </a:stretch>
      </xdr:blipFill>
      <xdr:spPr>
        <a:xfrm>
          <a:off x="12487275" y="2181225"/>
          <a:ext cx="6066667" cy="4247619"/>
        </a:xfrm>
        <a:prstGeom prst="rect">
          <a:avLst/>
        </a:prstGeom>
      </xdr:spPr>
    </xdr:pic>
    <xdr:clientData/>
  </xdr:twoCellAnchor>
  <xdr:twoCellAnchor editAs="oneCell">
    <xdr:from>
      <xdr:col>1</xdr:col>
      <xdr:colOff>2857500</xdr:colOff>
      <xdr:row>0</xdr:row>
      <xdr:rowOff>76200</xdr:rowOff>
    </xdr:from>
    <xdr:to>
      <xdr:col>3</xdr:col>
      <xdr:colOff>342143</xdr:colOff>
      <xdr:row>1</xdr:row>
      <xdr:rowOff>1314275</xdr:rowOff>
    </xdr:to>
    <xdr:pic>
      <xdr:nvPicPr>
        <xdr:cNvPr id="10" name="Grafik 9">
          <a:extLst>
            <a:ext uri="{FF2B5EF4-FFF2-40B4-BE49-F238E27FC236}">
              <a16:creationId xmlns:a16="http://schemas.microsoft.com/office/drawing/2014/main" id="{00000000-0008-0000-0400-00000A000000}"/>
            </a:ext>
          </a:extLst>
        </xdr:cNvPr>
        <xdr:cNvPicPr>
          <a:picLocks noChangeAspect="1"/>
        </xdr:cNvPicPr>
      </xdr:nvPicPr>
      <xdr:blipFill>
        <a:blip xmlns:r="http://schemas.openxmlformats.org/officeDocument/2006/relationships" r:embed="rId9"/>
        <a:stretch>
          <a:fillRect/>
        </a:stretch>
      </xdr:blipFill>
      <xdr:spPr>
        <a:xfrm>
          <a:off x="12315825" y="76200"/>
          <a:ext cx="6057143" cy="1400000"/>
        </a:xfrm>
        <a:prstGeom prst="rect">
          <a:avLst/>
        </a:prstGeom>
      </xdr:spPr>
    </xdr:pic>
    <xdr:clientData/>
  </xdr:twoCellAnchor>
  <xdr:twoCellAnchor editAs="oneCell">
    <xdr:from>
      <xdr:col>2</xdr:col>
      <xdr:colOff>167495</xdr:colOff>
      <xdr:row>2</xdr:row>
      <xdr:rowOff>381000</xdr:rowOff>
    </xdr:from>
    <xdr:to>
      <xdr:col>2</xdr:col>
      <xdr:colOff>1676087</xdr:colOff>
      <xdr:row>3</xdr:row>
      <xdr:rowOff>628446</xdr:rowOff>
    </xdr:to>
    <xdr:pic>
      <xdr:nvPicPr>
        <xdr:cNvPr id="11" name="Grafik 10">
          <a:extLst>
            <a:ext uri="{FF2B5EF4-FFF2-40B4-BE49-F238E27FC236}">
              <a16:creationId xmlns:a16="http://schemas.microsoft.com/office/drawing/2014/main" id="{00000000-0008-0000-0400-00000B000000}"/>
            </a:ext>
          </a:extLst>
        </xdr:cNvPr>
        <xdr:cNvPicPr>
          <a:picLocks noChangeAspect="1"/>
        </xdr:cNvPicPr>
      </xdr:nvPicPr>
      <xdr:blipFill>
        <a:blip xmlns:r="http://schemas.openxmlformats.org/officeDocument/2006/relationships" r:embed="rId10"/>
        <a:stretch>
          <a:fillRect/>
        </a:stretch>
      </xdr:blipFill>
      <xdr:spPr>
        <a:xfrm>
          <a:off x="12635720" y="2019300"/>
          <a:ext cx="1508592" cy="980871"/>
        </a:xfrm>
        <a:prstGeom prst="rect">
          <a:avLst/>
        </a:prstGeom>
      </xdr:spPr>
    </xdr:pic>
    <xdr:clientData/>
  </xdr:twoCellAnchor>
  <xdr:twoCellAnchor editAs="oneCell">
    <xdr:from>
      <xdr:col>2</xdr:col>
      <xdr:colOff>254000</xdr:colOff>
      <xdr:row>4</xdr:row>
      <xdr:rowOff>50801</xdr:rowOff>
    </xdr:from>
    <xdr:to>
      <xdr:col>2</xdr:col>
      <xdr:colOff>1800320</xdr:colOff>
      <xdr:row>4</xdr:row>
      <xdr:rowOff>1943101</xdr:rowOff>
    </xdr:to>
    <xdr:pic>
      <xdr:nvPicPr>
        <xdr:cNvPr id="12" name="Grafik 11">
          <a:extLst>
            <a:ext uri="{FF2B5EF4-FFF2-40B4-BE49-F238E27FC236}">
              <a16:creationId xmlns:a16="http://schemas.microsoft.com/office/drawing/2014/main" id="{00000000-0008-0000-0400-00000C000000}"/>
            </a:ext>
          </a:extLst>
        </xdr:cNvPr>
        <xdr:cNvPicPr>
          <a:picLocks noChangeAspect="1"/>
        </xdr:cNvPicPr>
      </xdr:nvPicPr>
      <xdr:blipFill>
        <a:blip xmlns:r="http://schemas.openxmlformats.org/officeDocument/2006/relationships" r:embed="rId11"/>
        <a:stretch>
          <a:fillRect/>
        </a:stretch>
      </xdr:blipFill>
      <xdr:spPr>
        <a:xfrm>
          <a:off x="12725400" y="3162301"/>
          <a:ext cx="1546320" cy="1892300"/>
        </a:xfrm>
        <a:prstGeom prst="rect">
          <a:avLst/>
        </a:prstGeom>
      </xdr:spPr>
    </xdr:pic>
    <xdr:clientData/>
  </xdr:twoCellAnchor>
  <xdr:twoCellAnchor editAs="oneCell">
    <xdr:from>
      <xdr:col>2</xdr:col>
      <xdr:colOff>501252</xdr:colOff>
      <xdr:row>5</xdr:row>
      <xdr:rowOff>12700</xdr:rowOff>
    </xdr:from>
    <xdr:to>
      <xdr:col>2</xdr:col>
      <xdr:colOff>3476099</xdr:colOff>
      <xdr:row>5</xdr:row>
      <xdr:rowOff>2171319</xdr:rowOff>
    </xdr:to>
    <xdr:pic>
      <xdr:nvPicPr>
        <xdr:cNvPr id="14" name="Grafik 13">
          <a:extLst>
            <a:ext uri="{FF2B5EF4-FFF2-40B4-BE49-F238E27FC236}">
              <a16:creationId xmlns:a16="http://schemas.microsoft.com/office/drawing/2014/main" id="{00000000-0008-0000-0400-00000E000000}"/>
            </a:ext>
          </a:extLst>
        </xdr:cNvPr>
        <xdr:cNvPicPr>
          <a:picLocks noChangeAspect="1"/>
        </xdr:cNvPicPr>
      </xdr:nvPicPr>
      <xdr:blipFill>
        <a:blip xmlns:r="http://schemas.openxmlformats.org/officeDocument/2006/relationships" r:embed="rId12"/>
        <a:stretch>
          <a:fillRect/>
        </a:stretch>
      </xdr:blipFill>
      <xdr:spPr>
        <a:xfrm>
          <a:off x="12972652" y="5295900"/>
          <a:ext cx="2974847" cy="215861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293809</xdr:colOff>
      <xdr:row>38</xdr:row>
      <xdr:rowOff>56262</xdr:rowOff>
    </xdr:to>
    <xdr:pic>
      <xdr:nvPicPr>
        <xdr:cNvPr id="2" name="Grafik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0" y="0"/>
          <a:ext cx="11723809" cy="7104762"/>
        </a:xfrm>
        <a:prstGeom prst="rect">
          <a:avLst/>
        </a:prstGeom>
      </xdr:spPr>
    </xdr:pic>
    <xdr:clientData/>
  </xdr:twoCellAnchor>
  <xdr:twoCellAnchor editAs="oneCell">
    <xdr:from>
      <xdr:col>15</xdr:col>
      <xdr:colOff>304800</xdr:colOff>
      <xdr:row>0</xdr:row>
      <xdr:rowOff>19050</xdr:rowOff>
    </xdr:from>
    <xdr:to>
      <xdr:col>24</xdr:col>
      <xdr:colOff>195657</xdr:colOff>
      <xdr:row>26</xdr:row>
      <xdr:rowOff>46927</xdr:rowOff>
    </xdr:to>
    <xdr:pic>
      <xdr:nvPicPr>
        <xdr:cNvPr id="4" name="Grafik 3">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2"/>
        <a:stretch>
          <a:fillRect/>
        </a:stretch>
      </xdr:blipFill>
      <xdr:spPr>
        <a:xfrm>
          <a:off x="11734800" y="19050"/>
          <a:ext cx="6748857" cy="5133277"/>
        </a:xfrm>
        <a:prstGeom prst="rect">
          <a:avLst/>
        </a:prstGeom>
      </xdr:spPr>
    </xdr:pic>
    <xdr:clientData/>
  </xdr:twoCellAnchor>
  <xdr:twoCellAnchor editAs="oneCell">
    <xdr:from>
      <xdr:col>0</xdr:col>
      <xdr:colOff>0</xdr:colOff>
      <xdr:row>46</xdr:row>
      <xdr:rowOff>0</xdr:rowOff>
    </xdr:from>
    <xdr:to>
      <xdr:col>7</xdr:col>
      <xdr:colOff>704095</xdr:colOff>
      <xdr:row>75</xdr:row>
      <xdr:rowOff>132746</xdr:rowOff>
    </xdr:to>
    <xdr:pic>
      <xdr:nvPicPr>
        <xdr:cNvPr id="5" name="Grafik 4">
          <a:extLst>
            <a:ext uri="{FF2B5EF4-FFF2-40B4-BE49-F238E27FC236}">
              <a16:creationId xmlns:a16="http://schemas.microsoft.com/office/drawing/2014/main" id="{00000000-0008-0000-0500-000005000000}"/>
            </a:ext>
          </a:extLst>
        </xdr:cNvPr>
        <xdr:cNvPicPr>
          <a:picLocks noChangeAspect="1"/>
        </xdr:cNvPicPr>
      </xdr:nvPicPr>
      <xdr:blipFill>
        <a:blip xmlns:r="http://schemas.openxmlformats.org/officeDocument/2006/relationships" r:embed="rId3"/>
        <a:stretch>
          <a:fillRect/>
        </a:stretch>
      </xdr:blipFill>
      <xdr:spPr>
        <a:xfrm>
          <a:off x="0" y="7448550"/>
          <a:ext cx="6038095" cy="4828571"/>
        </a:xfrm>
        <a:prstGeom prst="rect">
          <a:avLst/>
        </a:prstGeom>
      </xdr:spPr>
    </xdr:pic>
    <xdr:clientData/>
  </xdr:twoCellAnchor>
  <xdr:twoCellAnchor editAs="oneCell">
    <xdr:from>
      <xdr:col>7</xdr:col>
      <xdr:colOff>736600</xdr:colOff>
      <xdr:row>45</xdr:row>
      <xdr:rowOff>19050</xdr:rowOff>
    </xdr:from>
    <xdr:to>
      <xdr:col>14</xdr:col>
      <xdr:colOff>40695</xdr:colOff>
      <xdr:row>92</xdr:row>
      <xdr:rowOff>151432</xdr:rowOff>
    </xdr:to>
    <xdr:pic>
      <xdr:nvPicPr>
        <xdr:cNvPr id="6" name="Grafik 5">
          <a:extLst>
            <a:ext uri="{FF2B5EF4-FFF2-40B4-BE49-F238E27FC236}">
              <a16:creationId xmlns:a16="http://schemas.microsoft.com/office/drawing/2014/main" id="{00000000-0008-0000-0500-000006000000}"/>
            </a:ext>
          </a:extLst>
        </xdr:cNvPr>
        <xdr:cNvPicPr>
          <a:picLocks noChangeAspect="1"/>
        </xdr:cNvPicPr>
      </xdr:nvPicPr>
      <xdr:blipFill>
        <a:blip xmlns:r="http://schemas.openxmlformats.org/officeDocument/2006/relationships" r:embed="rId4"/>
        <a:stretch>
          <a:fillRect/>
        </a:stretch>
      </xdr:blipFill>
      <xdr:spPr>
        <a:xfrm>
          <a:off x="6070600" y="8064500"/>
          <a:ext cx="4638095" cy="7593632"/>
        </a:xfrm>
        <a:prstGeom prst="rect">
          <a:avLst/>
        </a:prstGeom>
      </xdr:spPr>
    </xdr:pic>
    <xdr:clientData/>
  </xdr:twoCellAnchor>
  <xdr:twoCellAnchor editAs="oneCell">
    <xdr:from>
      <xdr:col>8</xdr:col>
      <xdr:colOff>0</xdr:colOff>
      <xdr:row>93</xdr:row>
      <xdr:rowOff>0</xdr:rowOff>
    </xdr:from>
    <xdr:to>
      <xdr:col>14</xdr:col>
      <xdr:colOff>85143</xdr:colOff>
      <xdr:row>104</xdr:row>
      <xdr:rowOff>47396</xdr:rowOff>
    </xdr:to>
    <xdr:pic>
      <xdr:nvPicPr>
        <xdr:cNvPr id="7" name="Grafik 6">
          <a:extLst>
            <a:ext uri="{FF2B5EF4-FFF2-40B4-BE49-F238E27FC236}">
              <a16:creationId xmlns:a16="http://schemas.microsoft.com/office/drawing/2014/main" id="{00000000-0008-0000-0500-000007000000}"/>
            </a:ext>
          </a:extLst>
        </xdr:cNvPr>
        <xdr:cNvPicPr>
          <a:picLocks noChangeAspect="1"/>
        </xdr:cNvPicPr>
      </xdr:nvPicPr>
      <xdr:blipFill>
        <a:blip xmlns:r="http://schemas.openxmlformats.org/officeDocument/2006/relationships" r:embed="rId5"/>
        <a:stretch>
          <a:fillRect/>
        </a:stretch>
      </xdr:blipFill>
      <xdr:spPr>
        <a:xfrm>
          <a:off x="6096000" y="15059025"/>
          <a:ext cx="4657143" cy="1828571"/>
        </a:xfrm>
        <a:prstGeom prst="rect">
          <a:avLst/>
        </a:prstGeom>
      </xdr:spPr>
    </xdr:pic>
    <xdr:clientData/>
  </xdr:twoCellAnchor>
  <xdr:twoCellAnchor editAs="oneCell">
    <xdr:from>
      <xdr:col>0</xdr:col>
      <xdr:colOff>0</xdr:colOff>
      <xdr:row>0</xdr:row>
      <xdr:rowOff>0</xdr:rowOff>
    </xdr:from>
    <xdr:to>
      <xdr:col>5</xdr:col>
      <xdr:colOff>47143</xdr:colOff>
      <xdr:row>0</xdr:row>
      <xdr:rowOff>638095</xdr:rowOff>
    </xdr:to>
    <xdr:pic>
      <xdr:nvPicPr>
        <xdr:cNvPr id="8" name="Grafik 7">
          <a:extLst>
            <a:ext uri="{FF2B5EF4-FFF2-40B4-BE49-F238E27FC236}">
              <a16:creationId xmlns:a16="http://schemas.microsoft.com/office/drawing/2014/main" id="{00000000-0008-0000-0500-000008000000}"/>
            </a:ext>
          </a:extLst>
        </xdr:cNvPr>
        <xdr:cNvPicPr>
          <a:picLocks noChangeAspect="1"/>
        </xdr:cNvPicPr>
      </xdr:nvPicPr>
      <xdr:blipFill>
        <a:blip xmlns:r="http://schemas.openxmlformats.org/officeDocument/2006/relationships" r:embed="rId6"/>
        <a:stretch>
          <a:fillRect/>
        </a:stretch>
      </xdr:blipFill>
      <xdr:spPr>
        <a:xfrm>
          <a:off x="0" y="0"/>
          <a:ext cx="3857143" cy="638095"/>
        </a:xfrm>
        <a:prstGeom prst="rect">
          <a:avLst/>
        </a:prstGeom>
      </xdr:spPr>
    </xdr:pic>
    <xdr:clientData/>
  </xdr:twoCellAnchor>
  <xdr:twoCellAnchor editAs="oneCell">
    <xdr:from>
      <xdr:col>16</xdr:col>
      <xdr:colOff>0</xdr:colOff>
      <xdr:row>27</xdr:row>
      <xdr:rowOff>0</xdr:rowOff>
    </xdr:from>
    <xdr:to>
      <xdr:col>24</xdr:col>
      <xdr:colOff>37333</xdr:colOff>
      <xdr:row>58</xdr:row>
      <xdr:rowOff>56515</xdr:rowOff>
    </xdr:to>
    <xdr:pic>
      <xdr:nvPicPr>
        <xdr:cNvPr id="9" name="Grafik 8">
          <a:extLst>
            <a:ext uri="{FF2B5EF4-FFF2-40B4-BE49-F238E27FC236}">
              <a16:creationId xmlns:a16="http://schemas.microsoft.com/office/drawing/2014/main" id="{00000000-0008-0000-0500-000009000000}"/>
            </a:ext>
          </a:extLst>
        </xdr:cNvPr>
        <xdr:cNvPicPr>
          <a:picLocks noChangeAspect="1"/>
        </xdr:cNvPicPr>
      </xdr:nvPicPr>
      <xdr:blipFill>
        <a:blip xmlns:r="http://schemas.openxmlformats.org/officeDocument/2006/relationships" r:embed="rId7"/>
        <a:stretch>
          <a:fillRect/>
        </a:stretch>
      </xdr:blipFill>
      <xdr:spPr>
        <a:xfrm>
          <a:off x="12192000" y="5267325"/>
          <a:ext cx="6133333" cy="5076190"/>
        </a:xfrm>
        <a:prstGeom prst="rect">
          <a:avLst/>
        </a:prstGeom>
      </xdr:spPr>
    </xdr:pic>
    <xdr:clientData/>
  </xdr:twoCellAnchor>
  <xdr:twoCellAnchor editAs="oneCell">
    <xdr:from>
      <xdr:col>23</xdr:col>
      <xdr:colOff>742950</xdr:colOff>
      <xdr:row>37</xdr:row>
      <xdr:rowOff>0</xdr:rowOff>
    </xdr:from>
    <xdr:to>
      <xdr:col>32</xdr:col>
      <xdr:colOff>123045</xdr:colOff>
      <xdr:row>46</xdr:row>
      <xdr:rowOff>104580</xdr:rowOff>
    </xdr:to>
    <xdr:pic>
      <xdr:nvPicPr>
        <xdr:cNvPr id="10" name="Grafik 9">
          <a:extLst>
            <a:ext uri="{FF2B5EF4-FFF2-40B4-BE49-F238E27FC236}">
              <a16:creationId xmlns:a16="http://schemas.microsoft.com/office/drawing/2014/main" id="{00000000-0008-0000-0500-00000A000000}"/>
            </a:ext>
          </a:extLst>
        </xdr:cNvPr>
        <xdr:cNvPicPr>
          <a:picLocks noChangeAspect="1"/>
        </xdr:cNvPicPr>
      </xdr:nvPicPr>
      <xdr:blipFill>
        <a:blip xmlns:r="http://schemas.openxmlformats.org/officeDocument/2006/relationships" r:embed="rId8"/>
        <a:stretch>
          <a:fillRect/>
        </a:stretch>
      </xdr:blipFill>
      <xdr:spPr>
        <a:xfrm>
          <a:off x="18268950" y="6886575"/>
          <a:ext cx="6238095" cy="1561905"/>
        </a:xfrm>
        <a:prstGeom prst="rect">
          <a:avLst/>
        </a:prstGeom>
      </xdr:spPr>
    </xdr:pic>
    <xdr:clientData/>
  </xdr:twoCellAnchor>
  <xdr:twoCellAnchor editAs="oneCell">
    <xdr:from>
      <xdr:col>25</xdr:col>
      <xdr:colOff>0</xdr:colOff>
      <xdr:row>0</xdr:row>
      <xdr:rowOff>0</xdr:rowOff>
    </xdr:from>
    <xdr:to>
      <xdr:col>32</xdr:col>
      <xdr:colOff>608857</xdr:colOff>
      <xdr:row>37</xdr:row>
      <xdr:rowOff>65806</xdr:rowOff>
    </xdr:to>
    <xdr:pic>
      <xdr:nvPicPr>
        <xdr:cNvPr id="11" name="Grafik 10">
          <a:extLst>
            <a:ext uri="{FF2B5EF4-FFF2-40B4-BE49-F238E27FC236}">
              <a16:creationId xmlns:a16="http://schemas.microsoft.com/office/drawing/2014/main" id="{00000000-0008-0000-0500-00000B000000}"/>
            </a:ext>
          </a:extLst>
        </xdr:cNvPr>
        <xdr:cNvPicPr>
          <a:picLocks noChangeAspect="1"/>
        </xdr:cNvPicPr>
      </xdr:nvPicPr>
      <xdr:blipFill>
        <a:blip xmlns:r="http://schemas.openxmlformats.org/officeDocument/2006/relationships" r:embed="rId9"/>
        <a:stretch>
          <a:fillRect/>
        </a:stretch>
      </xdr:blipFill>
      <xdr:spPr>
        <a:xfrm>
          <a:off x="19050000" y="0"/>
          <a:ext cx="5942857" cy="6952381"/>
        </a:xfrm>
        <a:prstGeom prst="rect">
          <a:avLst/>
        </a:prstGeom>
      </xdr:spPr>
    </xdr:pic>
    <xdr:clientData/>
  </xdr:twoCellAnchor>
  <xdr:twoCellAnchor editAs="oneCell">
    <xdr:from>
      <xdr:col>0</xdr:col>
      <xdr:colOff>533400</xdr:colOff>
      <xdr:row>81</xdr:row>
      <xdr:rowOff>47625</xdr:rowOff>
    </xdr:from>
    <xdr:to>
      <xdr:col>4</xdr:col>
      <xdr:colOff>237781</xdr:colOff>
      <xdr:row>111</xdr:row>
      <xdr:rowOff>47018</xdr:rowOff>
    </xdr:to>
    <xdr:pic>
      <xdr:nvPicPr>
        <xdr:cNvPr id="13" name="Grafik 12">
          <a:extLst>
            <a:ext uri="{FF2B5EF4-FFF2-40B4-BE49-F238E27FC236}">
              <a16:creationId xmlns:a16="http://schemas.microsoft.com/office/drawing/2014/main" id="{00000000-0008-0000-0500-00000D000000}"/>
            </a:ext>
          </a:extLst>
        </xdr:cNvPr>
        <xdr:cNvPicPr>
          <a:picLocks noChangeAspect="1"/>
        </xdr:cNvPicPr>
      </xdr:nvPicPr>
      <xdr:blipFill>
        <a:blip xmlns:r="http://schemas.openxmlformats.org/officeDocument/2006/relationships" r:embed="rId10"/>
        <a:stretch>
          <a:fillRect/>
        </a:stretch>
      </xdr:blipFill>
      <xdr:spPr>
        <a:xfrm>
          <a:off x="533400" y="14058900"/>
          <a:ext cx="2752381" cy="4857143"/>
        </a:xfrm>
        <a:prstGeom prst="rect">
          <a:avLst/>
        </a:prstGeom>
      </xdr:spPr>
    </xdr:pic>
    <xdr:clientData/>
  </xdr:twoCellAnchor>
</xdr:wsDr>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3" Type="http://schemas.openxmlformats.org/officeDocument/2006/relationships/drawing" Target="../drawings/drawing1.xml"/><Relationship Id="rId7" Type="http://schemas.openxmlformats.org/officeDocument/2006/relationships/ctrlProp" Target="../ctrlProps/ctrlProp3.xml"/><Relationship Id="rId12" Type="http://schemas.openxmlformats.org/officeDocument/2006/relationships/ctrlProp" Target="../ctrlProps/ctrlProp8.xml"/><Relationship Id="rId2" Type="http://schemas.openxmlformats.org/officeDocument/2006/relationships/printerSettings" Target="../printerSettings/printerSettings1.bin"/><Relationship Id="rId1" Type="http://schemas.openxmlformats.org/officeDocument/2006/relationships/hyperlink" Target="https://www.klimaschutz.de/de/foerderung/kommunalrichtlinie" TargetMode="External"/><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0" Type="http://schemas.openxmlformats.org/officeDocument/2006/relationships/ctrlProp" Target="../ctrlProps/ctrlProp6.xml"/><Relationship Id="rId4" Type="http://schemas.openxmlformats.org/officeDocument/2006/relationships/vmlDrawing" Target="../drawings/vmlDrawing1.vml"/><Relationship Id="rId9" Type="http://schemas.openxmlformats.org/officeDocument/2006/relationships/ctrlProp" Target="../ctrlProps/ctrlProp5.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trlProp" Target="../ctrlProps/ctrlProp10.xml"/><Relationship Id="rId4" Type="http://schemas.openxmlformats.org/officeDocument/2006/relationships/ctrlProp" Target="../ctrlProps/ctrlProp9.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5" Type="http://schemas.openxmlformats.org/officeDocument/2006/relationships/image" Target="../media/image2.emf"/><Relationship Id="rId4" Type="http://schemas.openxmlformats.org/officeDocument/2006/relationships/control" Target="../activeX/activeX1.xml"/></Relationships>
</file>

<file path=xl/worksheets/_rels/sheet5.xml.rels><?xml version="1.0" encoding="UTF-8" standalone="yes"?>
<Relationships xmlns="http://schemas.openxmlformats.org/package/2006/relationships"><Relationship Id="rId8" Type="http://schemas.openxmlformats.org/officeDocument/2006/relationships/hyperlink" Target="https://www.ressource-deutschland.de/aktuelles/news/detailseite/gute-praxis-beispiel-ressourceneffizientes-reinigen-von-ab-wasser-durch-innovative-zyklonfilter-technologie/" TargetMode="External"/><Relationship Id="rId13" Type="http://schemas.openxmlformats.org/officeDocument/2006/relationships/hyperlink" Target="https://klaerwerk.info/fachwissen/schlammbehandlung/flocken-im-klaerprozess-der-schluessel-zur-effizienzsteigerung-um-bis-zu-30/" TargetMode="External"/><Relationship Id="rId3" Type="http://schemas.openxmlformats.org/officeDocument/2006/relationships/hyperlink" Target="https://energieforschung.at/wp-content/uploads/sites/11/2020/12/Broschuere-Abwasserenergie-2017.pdf" TargetMode="External"/><Relationship Id="rId7" Type="http://schemas.openxmlformats.org/officeDocument/2006/relationships/hyperlink" Target="http://stark-consult.de/pdf/Ultrawaves_Klaerschlammdesintegration_Ueberblick.pdf" TargetMode="External"/><Relationship Id="rId12" Type="http://schemas.openxmlformats.org/officeDocument/2006/relationships/hyperlink" Target="https://www.chemietechnik.de/sicherheit-umwelt/elimination-von-mikroschadstoffen-im-abwasser.html" TargetMode="External"/><Relationship Id="rId2" Type="http://schemas.openxmlformats.org/officeDocument/2006/relationships/hyperlink" Target="https://www.aquaetgas.ch/16947" TargetMode="External"/><Relationship Id="rId16" Type="http://schemas.openxmlformats.org/officeDocument/2006/relationships/drawing" Target="../drawings/drawing4.xml"/><Relationship Id="rId1" Type="http://schemas.openxmlformats.org/officeDocument/2006/relationships/hyperlink" Target="https://www.sera-web.com/de/dosiertechnik/branchen/wasser-und-abwassertechnik/kommunale-klaeranlagen" TargetMode="External"/><Relationship Id="rId6" Type="http://schemas.openxmlformats.org/officeDocument/2006/relationships/hyperlink" Target="https://www.landkreis-straubing-bogen.de/media/3986/ber_sr-bog_studie-biomassepotenzial_klaerwerk-straubing.pdf" TargetMode="External"/><Relationship Id="rId11" Type="http://schemas.openxmlformats.org/officeDocument/2006/relationships/hyperlink" Target="https://www.huber-technology.com/de/huber-report/praxisberichte/mikrosiebungfiltration/feinstsiebung-die-guenstige-alternative-zu-vorklaerbecken.html" TargetMode="External"/><Relationship Id="rId5" Type="http://schemas.openxmlformats.org/officeDocument/2006/relationships/hyperlink" Target="https://ing-buse.eu/klaerschlammdesintegration/" TargetMode="External"/><Relationship Id="rId15" Type="http://schemas.openxmlformats.org/officeDocument/2006/relationships/printerSettings" Target="../printerSettings/printerSettings5.bin"/><Relationship Id="rId10" Type="http://schemas.openxmlformats.org/officeDocument/2006/relationships/hyperlink" Target="https://patents.google.com/patent/EP2767515A1/de" TargetMode="External"/><Relationship Id="rId4" Type="http://schemas.openxmlformats.org/officeDocument/2006/relationships/hyperlink" Target="https://info.bml.gv.at/themen/wasser/wasserqualitaet/abwasserreinigung/klaeranlage.html" TargetMode="External"/><Relationship Id="rId9" Type="http://schemas.openxmlformats.org/officeDocument/2006/relationships/hyperlink" Target="https://shop.dwa.de/en/Poster-Schema-Klaeranlage/POSTER-SCHEMA-KA" TargetMode="External"/><Relationship Id="rId14" Type="http://schemas.openxmlformats.org/officeDocument/2006/relationships/hyperlink" Target="https://www.acat.com/produkt/enviro-tech/water-tech/entschaeumer-und-entluefter/" TargetMode="Externa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1">
    <tabColor theme="9"/>
    <pageSetUpPr fitToPage="1"/>
  </sheetPr>
  <dimension ref="A1:DD1455"/>
  <sheetViews>
    <sheetView showGridLines="0" showRowColHeaders="0" tabSelected="1" zoomScaleNormal="100" zoomScaleSheetLayoutView="100" workbookViewId="0">
      <selection activeCell="K7" sqref="K7"/>
    </sheetView>
  </sheetViews>
  <sheetFormatPr baseColWidth="10" defaultColWidth="11.42578125" defaultRowHeight="15"/>
  <cols>
    <col min="1" max="1" width="4.5703125" style="97" customWidth="1"/>
    <col min="2" max="3" width="4.7109375" style="102" customWidth="1"/>
    <col min="4" max="4" width="40.140625" style="100" customWidth="1"/>
    <col min="5" max="5" width="4.85546875" style="100" customWidth="1"/>
    <col min="6" max="6" width="35.42578125" style="100" customWidth="1"/>
    <col min="7" max="7" width="17.140625" style="100" customWidth="1"/>
    <col min="8" max="8" width="14" style="101" customWidth="1"/>
    <col min="9" max="9" width="9.140625" style="153" customWidth="1"/>
    <col min="10" max="16384" width="11.42578125" style="97"/>
  </cols>
  <sheetData>
    <row r="1" spans="1:108" s="86" customFormat="1" ht="20.100000000000001" customHeight="1" thickBot="1">
      <c r="I1" s="144"/>
    </row>
    <row r="2" spans="1:108" s="88" customFormat="1" ht="12.75">
      <c r="A2" s="87"/>
      <c r="B2" s="103"/>
      <c r="C2" s="104"/>
      <c r="D2" s="105"/>
      <c r="E2" s="106"/>
      <c r="F2" s="107"/>
      <c r="G2" s="107"/>
      <c r="H2" s="107"/>
      <c r="I2" s="145"/>
      <c r="J2" s="87"/>
      <c r="K2" s="87"/>
      <c r="L2" s="87"/>
      <c r="M2" s="87"/>
      <c r="N2" s="87"/>
      <c r="O2" s="87"/>
      <c r="P2" s="87"/>
      <c r="Q2" s="87"/>
      <c r="R2" s="87"/>
      <c r="S2" s="87"/>
      <c r="T2" s="87"/>
      <c r="U2" s="87"/>
      <c r="V2" s="87"/>
      <c r="W2" s="87"/>
      <c r="X2" s="87"/>
      <c r="Y2" s="87"/>
      <c r="Z2" s="87"/>
      <c r="AA2" s="87"/>
      <c r="AB2" s="87"/>
      <c r="AC2" s="87"/>
      <c r="AD2" s="87"/>
      <c r="AE2" s="87"/>
      <c r="AF2" s="87"/>
      <c r="AG2" s="87"/>
      <c r="AH2" s="87"/>
      <c r="AI2" s="87"/>
      <c r="AJ2" s="87"/>
      <c r="AK2" s="87"/>
      <c r="AL2" s="87"/>
      <c r="AM2" s="87"/>
      <c r="AN2" s="87"/>
      <c r="AO2" s="87"/>
      <c r="AP2" s="87"/>
      <c r="AQ2" s="87"/>
      <c r="AR2" s="87"/>
      <c r="AS2" s="87"/>
      <c r="AT2" s="87"/>
      <c r="AU2" s="87"/>
      <c r="AV2" s="87"/>
      <c r="AW2" s="87"/>
      <c r="AX2" s="87"/>
      <c r="AY2" s="87"/>
      <c r="AZ2" s="87"/>
      <c r="BA2" s="87"/>
      <c r="BB2" s="87"/>
      <c r="BC2" s="87"/>
      <c r="BD2" s="87"/>
      <c r="BE2" s="87"/>
      <c r="BF2" s="87"/>
      <c r="BG2" s="87"/>
      <c r="BH2" s="87"/>
      <c r="BI2" s="87"/>
      <c r="BJ2" s="87"/>
      <c r="BK2" s="87"/>
      <c r="BL2" s="87"/>
      <c r="BM2" s="87"/>
      <c r="BN2" s="87"/>
      <c r="BO2" s="87"/>
      <c r="BP2" s="87"/>
      <c r="BQ2" s="87"/>
      <c r="BR2" s="87"/>
      <c r="BS2" s="87"/>
      <c r="BT2" s="87"/>
      <c r="BU2" s="87"/>
      <c r="BV2" s="87"/>
      <c r="BW2" s="87"/>
      <c r="BX2" s="87"/>
      <c r="BY2" s="87"/>
      <c r="BZ2" s="87"/>
      <c r="CA2" s="87"/>
      <c r="CB2" s="87"/>
      <c r="CC2" s="87"/>
      <c r="CD2" s="87"/>
      <c r="CE2" s="87"/>
      <c r="CF2" s="87"/>
      <c r="CG2" s="87"/>
      <c r="CH2" s="87"/>
      <c r="CI2" s="87"/>
      <c r="CJ2" s="87"/>
      <c r="CK2" s="87"/>
      <c r="CL2" s="87"/>
      <c r="CM2" s="87"/>
      <c r="CN2" s="87"/>
      <c r="CO2" s="87"/>
      <c r="CP2" s="87"/>
      <c r="CQ2" s="87"/>
      <c r="CR2" s="87"/>
      <c r="CS2" s="87"/>
      <c r="CT2" s="87"/>
      <c r="CU2" s="87"/>
      <c r="CV2" s="87"/>
      <c r="CW2" s="87"/>
      <c r="CX2" s="87"/>
      <c r="CY2" s="87"/>
      <c r="CZ2" s="87"/>
      <c r="DA2" s="87"/>
      <c r="DB2" s="87"/>
      <c r="DC2" s="87"/>
      <c r="DD2" s="87"/>
    </row>
    <row r="3" spans="1:108" s="88" customFormat="1" ht="12.75">
      <c r="A3" s="87"/>
      <c r="B3" s="108"/>
      <c r="C3" s="109"/>
      <c r="D3" s="27"/>
      <c r="E3" s="27"/>
      <c r="F3" s="27"/>
      <c r="G3" s="109"/>
      <c r="H3" s="109"/>
      <c r="I3" s="146"/>
      <c r="J3" s="87"/>
      <c r="K3" s="87"/>
      <c r="L3" s="87"/>
      <c r="M3" s="87"/>
      <c r="N3" s="87"/>
      <c r="O3" s="87"/>
      <c r="P3" s="87"/>
      <c r="Q3" s="87"/>
      <c r="R3" s="87"/>
      <c r="S3" s="87"/>
      <c r="T3" s="87"/>
      <c r="U3" s="87"/>
      <c r="V3" s="87"/>
      <c r="W3" s="87"/>
      <c r="X3" s="87"/>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c r="CA3" s="87"/>
      <c r="CB3" s="87"/>
      <c r="CC3" s="87"/>
      <c r="CD3" s="87"/>
      <c r="CE3" s="87"/>
      <c r="CF3" s="87"/>
      <c r="CG3" s="87"/>
      <c r="CH3" s="87"/>
      <c r="CI3" s="87"/>
      <c r="CJ3" s="87"/>
      <c r="CK3" s="87"/>
      <c r="CL3" s="87"/>
      <c r="CM3" s="87"/>
      <c r="CN3" s="87"/>
      <c r="CO3" s="87"/>
      <c r="CP3" s="87"/>
      <c r="CQ3" s="87"/>
      <c r="CR3" s="87"/>
      <c r="CS3" s="87"/>
      <c r="CT3" s="87"/>
      <c r="CU3" s="87"/>
      <c r="CV3" s="87"/>
      <c r="CW3" s="87"/>
      <c r="CX3" s="87"/>
      <c r="CY3" s="87"/>
      <c r="CZ3" s="87"/>
      <c r="DA3" s="87"/>
      <c r="DB3" s="87"/>
      <c r="DC3" s="87"/>
      <c r="DD3" s="87"/>
    </row>
    <row r="4" spans="1:108" s="88" customFormat="1" ht="12.75">
      <c r="A4" s="87"/>
      <c r="B4" s="108"/>
      <c r="C4" s="109"/>
      <c r="D4" s="27"/>
      <c r="E4" s="27"/>
      <c r="F4" s="27"/>
      <c r="G4" s="109"/>
      <c r="H4" s="109"/>
      <c r="I4" s="146"/>
      <c r="J4" s="87"/>
      <c r="K4" s="87"/>
      <c r="L4" s="87"/>
      <c r="M4" s="87"/>
      <c r="N4" s="87"/>
      <c r="O4" s="87"/>
      <c r="P4" s="87"/>
      <c r="Q4" s="87"/>
      <c r="R4" s="87"/>
      <c r="S4" s="87"/>
      <c r="T4" s="87"/>
      <c r="U4" s="87"/>
      <c r="V4" s="87"/>
      <c r="W4" s="87"/>
      <c r="X4" s="87"/>
      <c r="Y4" s="87"/>
      <c r="Z4" s="87"/>
      <c r="AA4" s="87"/>
      <c r="AB4" s="87"/>
      <c r="AC4" s="87"/>
      <c r="AD4" s="87"/>
      <c r="AE4" s="87"/>
      <c r="AF4" s="87"/>
      <c r="AG4" s="87"/>
      <c r="AH4" s="87"/>
      <c r="AI4" s="87"/>
      <c r="AJ4" s="87"/>
      <c r="AK4" s="87"/>
      <c r="AL4" s="87"/>
      <c r="AM4" s="87"/>
      <c r="AN4" s="87"/>
      <c r="AO4" s="87"/>
      <c r="AP4" s="87"/>
      <c r="AQ4" s="87"/>
      <c r="AR4" s="87"/>
      <c r="AS4" s="87"/>
      <c r="AT4" s="87"/>
      <c r="AU4" s="87"/>
      <c r="AV4" s="87"/>
      <c r="AW4" s="87"/>
      <c r="AX4" s="87"/>
      <c r="AY4" s="87"/>
      <c r="AZ4" s="87"/>
      <c r="BA4" s="87"/>
      <c r="BB4" s="87"/>
      <c r="BC4" s="87"/>
      <c r="BD4" s="87"/>
      <c r="BE4" s="87"/>
      <c r="BF4" s="87"/>
      <c r="BG4" s="87"/>
      <c r="BH4" s="87"/>
      <c r="BI4" s="87"/>
      <c r="BJ4" s="87"/>
      <c r="BK4" s="87"/>
      <c r="BL4" s="87"/>
      <c r="BM4" s="87"/>
      <c r="BN4" s="87"/>
      <c r="BO4" s="87"/>
      <c r="BP4" s="87"/>
      <c r="BQ4" s="87"/>
      <c r="BR4" s="87"/>
      <c r="BS4" s="87"/>
      <c r="BT4" s="87"/>
      <c r="BU4" s="87"/>
      <c r="BV4" s="87"/>
      <c r="BW4" s="87"/>
      <c r="BX4" s="87"/>
      <c r="BY4" s="87"/>
      <c r="BZ4" s="87"/>
      <c r="CA4" s="87"/>
      <c r="CB4" s="87"/>
      <c r="CC4" s="87"/>
      <c r="CD4" s="87"/>
      <c r="CE4" s="87"/>
      <c r="CF4" s="87"/>
      <c r="CG4" s="87"/>
      <c r="CH4" s="87"/>
      <c r="CI4" s="87"/>
      <c r="CJ4" s="87"/>
      <c r="CK4" s="87"/>
      <c r="CL4" s="87"/>
      <c r="CM4" s="87"/>
      <c r="CN4" s="87"/>
      <c r="CO4" s="87"/>
      <c r="CP4" s="87"/>
      <c r="CQ4" s="87"/>
      <c r="CR4" s="87"/>
      <c r="CS4" s="87"/>
      <c r="CT4" s="87"/>
      <c r="CU4" s="87"/>
      <c r="CV4" s="87"/>
      <c r="CW4" s="87"/>
      <c r="CX4" s="87"/>
      <c r="CY4" s="87"/>
      <c r="CZ4" s="87"/>
      <c r="DA4" s="87"/>
      <c r="DB4" s="87"/>
      <c r="DC4" s="87"/>
      <c r="DD4" s="87"/>
    </row>
    <row r="5" spans="1:108" s="88" customFormat="1" ht="12.75">
      <c r="A5" s="87"/>
      <c r="B5" s="108"/>
      <c r="C5" s="109"/>
      <c r="D5" s="27"/>
      <c r="E5" s="27"/>
      <c r="F5" s="27"/>
      <c r="G5" s="109"/>
      <c r="H5" s="109"/>
      <c r="I5" s="146"/>
      <c r="J5" s="87"/>
      <c r="K5" s="87"/>
      <c r="L5" s="87"/>
      <c r="M5" s="87"/>
      <c r="N5" s="87"/>
      <c r="O5" s="87"/>
      <c r="P5" s="87"/>
      <c r="Q5" s="87"/>
      <c r="R5" s="87"/>
      <c r="S5" s="87"/>
      <c r="T5" s="87"/>
      <c r="U5" s="87"/>
      <c r="V5" s="87"/>
      <c r="W5" s="87"/>
      <c r="X5" s="87"/>
      <c r="Y5" s="87"/>
      <c r="Z5" s="87"/>
      <c r="AA5" s="87"/>
      <c r="AB5" s="87"/>
      <c r="AC5" s="87"/>
      <c r="AD5" s="87"/>
      <c r="AE5" s="87"/>
      <c r="AF5" s="87"/>
      <c r="AG5" s="87"/>
      <c r="AH5" s="87"/>
      <c r="AI5" s="87"/>
      <c r="AJ5" s="87"/>
      <c r="AK5" s="87"/>
      <c r="AL5" s="87"/>
      <c r="AM5" s="87"/>
      <c r="AN5" s="87"/>
      <c r="AO5" s="87"/>
      <c r="AP5" s="87"/>
      <c r="AQ5" s="87"/>
      <c r="AR5" s="87"/>
      <c r="AS5" s="87"/>
      <c r="AT5" s="87"/>
      <c r="AU5" s="87"/>
      <c r="AV5" s="87"/>
      <c r="AW5" s="87"/>
      <c r="AX5" s="87"/>
      <c r="AY5" s="87"/>
      <c r="AZ5" s="87"/>
      <c r="BA5" s="87"/>
      <c r="BB5" s="87"/>
      <c r="BC5" s="87"/>
      <c r="BD5" s="87"/>
      <c r="BE5" s="87"/>
      <c r="BF5" s="87"/>
      <c r="BG5" s="87"/>
      <c r="BH5" s="87"/>
      <c r="BI5" s="87"/>
      <c r="BJ5" s="87"/>
      <c r="BK5" s="87"/>
      <c r="BL5" s="87"/>
      <c r="BM5" s="87"/>
      <c r="BN5" s="87"/>
      <c r="BO5" s="87"/>
      <c r="BP5" s="87"/>
      <c r="BQ5" s="87"/>
      <c r="BR5" s="87"/>
      <c r="BS5" s="87"/>
      <c r="BT5" s="87"/>
      <c r="BU5" s="87"/>
      <c r="BV5" s="87"/>
      <c r="BW5" s="87"/>
      <c r="BX5" s="87"/>
      <c r="BY5" s="87"/>
      <c r="BZ5" s="87"/>
      <c r="CA5" s="87"/>
      <c r="CB5" s="87"/>
      <c r="CC5" s="87"/>
      <c r="CD5" s="87"/>
      <c r="CE5" s="87"/>
      <c r="CF5" s="87"/>
      <c r="CG5" s="87"/>
      <c r="CH5" s="87"/>
      <c r="CI5" s="87"/>
      <c r="CJ5" s="87"/>
      <c r="CK5" s="87"/>
      <c r="CL5" s="87"/>
      <c r="CM5" s="87"/>
      <c r="CN5" s="87"/>
      <c r="CO5" s="87"/>
      <c r="CP5" s="87"/>
      <c r="CQ5" s="87"/>
      <c r="CR5" s="87"/>
      <c r="CS5" s="87"/>
      <c r="CT5" s="87"/>
      <c r="CU5" s="87"/>
      <c r="CV5" s="87"/>
      <c r="CW5" s="87"/>
      <c r="CX5" s="87"/>
      <c r="CY5" s="87"/>
      <c r="CZ5" s="87"/>
      <c r="DA5" s="87"/>
      <c r="DB5" s="87"/>
      <c r="DC5" s="87"/>
      <c r="DD5" s="87"/>
    </row>
    <row r="6" spans="1:108" s="88" customFormat="1" ht="15.6" customHeight="1">
      <c r="A6" s="87"/>
      <c r="B6" s="108"/>
      <c r="C6" s="109"/>
      <c r="D6" s="27"/>
      <c r="E6" s="27"/>
      <c r="F6" s="27"/>
      <c r="G6" s="109"/>
      <c r="H6" s="109"/>
      <c r="I6" s="146"/>
      <c r="J6" s="87"/>
      <c r="K6" s="87"/>
      <c r="L6" s="87"/>
      <c r="M6" s="87"/>
      <c r="N6" s="87"/>
      <c r="O6" s="87"/>
      <c r="P6" s="87"/>
      <c r="Q6" s="87"/>
      <c r="R6" s="87"/>
      <c r="S6" s="87"/>
      <c r="T6" s="87"/>
      <c r="U6" s="87"/>
      <c r="V6" s="87"/>
      <c r="W6" s="87"/>
      <c r="X6" s="87"/>
      <c r="Y6" s="87"/>
      <c r="Z6" s="87"/>
      <c r="AA6" s="87"/>
      <c r="AB6" s="87"/>
      <c r="AC6" s="87"/>
      <c r="AD6" s="87"/>
      <c r="AE6" s="87"/>
      <c r="AF6" s="87"/>
      <c r="AG6" s="87"/>
      <c r="AH6" s="87"/>
      <c r="AI6" s="87"/>
      <c r="AJ6" s="87"/>
      <c r="AK6" s="87"/>
      <c r="AL6" s="87"/>
      <c r="AM6" s="87"/>
      <c r="AN6" s="87"/>
      <c r="AO6" s="87"/>
      <c r="AP6" s="87"/>
      <c r="AQ6" s="87"/>
      <c r="AR6" s="87"/>
      <c r="AS6" s="87"/>
      <c r="AT6" s="87"/>
      <c r="AU6" s="87"/>
      <c r="AV6" s="87"/>
      <c r="AW6" s="87"/>
      <c r="AX6" s="87"/>
      <c r="AY6" s="87"/>
      <c r="AZ6" s="87"/>
      <c r="BA6" s="87"/>
      <c r="BB6" s="87"/>
      <c r="BC6" s="87"/>
      <c r="BD6" s="87"/>
      <c r="BE6" s="87"/>
      <c r="BF6" s="87"/>
      <c r="BG6" s="87"/>
      <c r="BH6" s="87"/>
      <c r="BI6" s="87"/>
      <c r="BJ6" s="87"/>
      <c r="BK6" s="87"/>
      <c r="BL6" s="87"/>
      <c r="BM6" s="87"/>
      <c r="BN6" s="87"/>
      <c r="BO6" s="87"/>
      <c r="BP6" s="87"/>
      <c r="BQ6" s="87"/>
      <c r="BR6" s="87"/>
      <c r="BS6" s="87"/>
      <c r="BT6" s="87"/>
      <c r="BU6" s="87"/>
      <c r="BV6" s="87"/>
      <c r="BW6" s="87"/>
      <c r="BX6" s="87"/>
      <c r="BY6" s="87"/>
      <c r="BZ6" s="87"/>
      <c r="CA6" s="87"/>
      <c r="CB6" s="87"/>
      <c r="CC6" s="87"/>
      <c r="CD6" s="87"/>
      <c r="CE6" s="87"/>
      <c r="CF6" s="87"/>
      <c r="CG6" s="87"/>
      <c r="CH6" s="87"/>
      <c r="CI6" s="87"/>
      <c r="CJ6" s="87"/>
      <c r="CK6" s="87"/>
      <c r="CL6" s="87"/>
      <c r="CM6" s="87"/>
      <c r="CN6" s="87"/>
      <c r="CO6" s="87"/>
      <c r="CP6" s="87"/>
      <c r="CQ6" s="87"/>
      <c r="CR6" s="87"/>
      <c r="CS6" s="87"/>
      <c r="CT6" s="87"/>
      <c r="CU6" s="87"/>
      <c r="CV6" s="87"/>
      <c r="CW6" s="87"/>
      <c r="CX6" s="87"/>
      <c r="CY6" s="87"/>
      <c r="CZ6" s="87"/>
      <c r="DA6" s="87"/>
      <c r="DB6" s="87"/>
      <c r="DC6" s="87"/>
      <c r="DD6" s="87"/>
    </row>
    <row r="7" spans="1:108" s="88" customFormat="1" ht="54.95" customHeight="1">
      <c r="A7" s="87"/>
      <c r="B7" s="110"/>
      <c r="C7" s="111"/>
      <c r="D7" s="173" t="s">
        <v>243</v>
      </c>
      <c r="E7" s="173"/>
      <c r="F7" s="173"/>
      <c r="G7" s="173"/>
      <c r="H7" s="173"/>
      <c r="I7" s="147"/>
      <c r="J7" s="87"/>
      <c r="K7" s="87"/>
      <c r="L7" s="87"/>
      <c r="M7" s="87"/>
      <c r="N7" s="87"/>
      <c r="O7" s="87"/>
      <c r="P7" s="87"/>
      <c r="Q7" s="87"/>
      <c r="R7" s="87"/>
      <c r="S7" s="87"/>
      <c r="T7" s="87"/>
      <c r="U7" s="87"/>
      <c r="V7" s="87"/>
      <c r="W7" s="87"/>
      <c r="X7" s="87"/>
      <c r="Y7" s="87"/>
      <c r="Z7" s="87"/>
      <c r="AA7" s="87"/>
      <c r="AB7" s="87"/>
      <c r="AC7" s="87"/>
      <c r="AD7" s="87"/>
      <c r="AE7" s="87"/>
      <c r="AF7" s="87"/>
      <c r="AG7" s="87"/>
      <c r="AH7" s="87"/>
      <c r="AI7" s="87"/>
      <c r="AJ7" s="87"/>
      <c r="AK7" s="87"/>
      <c r="AL7" s="87"/>
      <c r="AM7" s="87"/>
      <c r="AN7" s="87"/>
      <c r="AO7" s="87"/>
      <c r="AP7" s="87"/>
      <c r="AQ7" s="87"/>
      <c r="AR7" s="87"/>
      <c r="AS7" s="87"/>
      <c r="AT7" s="87"/>
      <c r="AU7" s="87"/>
      <c r="AV7" s="87"/>
      <c r="AW7" s="87"/>
      <c r="AX7" s="87"/>
      <c r="AY7" s="87"/>
      <c r="AZ7" s="87"/>
      <c r="BA7" s="87"/>
      <c r="BB7" s="87"/>
      <c r="BC7" s="87"/>
      <c r="BD7" s="87"/>
      <c r="BE7" s="87"/>
      <c r="BF7" s="87"/>
      <c r="BG7" s="87"/>
      <c r="BH7" s="87"/>
      <c r="BI7" s="87"/>
      <c r="BJ7" s="87"/>
      <c r="BK7" s="87"/>
      <c r="BL7" s="87"/>
      <c r="BM7" s="87"/>
      <c r="BN7" s="87"/>
      <c r="BO7" s="87"/>
      <c r="BP7" s="87"/>
      <c r="BQ7" s="87"/>
      <c r="BR7" s="87"/>
      <c r="BS7" s="87"/>
      <c r="BT7" s="87"/>
      <c r="BU7" s="87"/>
      <c r="BV7" s="87"/>
      <c r="BW7" s="87"/>
      <c r="BX7" s="87"/>
      <c r="BY7" s="87"/>
      <c r="BZ7" s="87"/>
      <c r="CA7" s="87"/>
      <c r="CB7" s="87"/>
      <c r="CC7" s="87"/>
      <c r="CD7" s="87"/>
      <c r="CE7" s="87"/>
      <c r="CF7" s="87"/>
      <c r="CG7" s="87"/>
      <c r="CH7" s="87"/>
      <c r="CI7" s="87"/>
      <c r="CJ7" s="87"/>
      <c r="CK7" s="87"/>
      <c r="CL7" s="87"/>
      <c r="CM7" s="87"/>
      <c r="CN7" s="87"/>
      <c r="CO7" s="87"/>
      <c r="CP7" s="87"/>
      <c r="CQ7" s="87"/>
      <c r="CR7" s="87"/>
      <c r="CS7" s="87"/>
      <c r="CT7" s="87"/>
      <c r="CU7" s="87"/>
      <c r="CV7" s="87"/>
      <c r="CW7" s="87"/>
      <c r="CX7" s="87"/>
      <c r="CY7" s="87"/>
      <c r="CZ7" s="87"/>
      <c r="DA7" s="87"/>
      <c r="DB7" s="87"/>
      <c r="DC7" s="87"/>
      <c r="DD7" s="87"/>
    </row>
    <row r="8" spans="1:108" s="88" customFormat="1" ht="48" customHeight="1">
      <c r="A8" s="87"/>
      <c r="B8" s="112"/>
      <c r="C8" s="113"/>
      <c r="D8" s="179" t="s">
        <v>234</v>
      </c>
      <c r="E8" s="180"/>
      <c r="F8" s="180"/>
      <c r="G8" s="180"/>
      <c r="H8" s="181"/>
      <c r="I8" s="146"/>
      <c r="J8" s="87"/>
      <c r="K8" s="87"/>
      <c r="L8" s="87"/>
      <c r="M8" s="87"/>
      <c r="N8" s="87"/>
      <c r="O8" s="87"/>
      <c r="P8" s="87"/>
      <c r="Q8" s="87"/>
      <c r="R8" s="87"/>
      <c r="S8" s="87"/>
      <c r="T8" s="87"/>
      <c r="U8" s="87"/>
      <c r="V8" s="87"/>
      <c r="W8" s="87"/>
      <c r="X8" s="87"/>
      <c r="Y8" s="87"/>
      <c r="Z8" s="87"/>
      <c r="AA8" s="87"/>
      <c r="AB8" s="87"/>
      <c r="AC8" s="87"/>
      <c r="AD8" s="87"/>
      <c r="AE8" s="87"/>
      <c r="AF8" s="87"/>
      <c r="AG8" s="87"/>
      <c r="AH8" s="87"/>
      <c r="AI8" s="87"/>
      <c r="AJ8" s="87"/>
      <c r="AK8" s="87"/>
      <c r="AL8" s="87"/>
      <c r="AM8" s="87"/>
      <c r="AN8" s="87"/>
      <c r="AO8" s="87"/>
      <c r="AP8" s="87"/>
      <c r="AQ8" s="87"/>
      <c r="AR8" s="87"/>
      <c r="AS8" s="87"/>
      <c r="AT8" s="87"/>
      <c r="AU8" s="87"/>
      <c r="AV8" s="87"/>
      <c r="AW8" s="87"/>
      <c r="AX8" s="87"/>
      <c r="AY8" s="87"/>
      <c r="AZ8" s="87"/>
      <c r="BA8" s="87"/>
      <c r="BB8" s="87"/>
      <c r="BC8" s="87"/>
      <c r="BD8" s="87"/>
      <c r="BE8" s="87"/>
      <c r="BF8" s="87"/>
      <c r="BG8" s="87"/>
      <c r="BH8" s="87"/>
      <c r="BI8" s="87"/>
      <c r="BJ8" s="87"/>
      <c r="BK8" s="87"/>
      <c r="BL8" s="87"/>
      <c r="BM8" s="87"/>
      <c r="BN8" s="87"/>
      <c r="BO8" s="87"/>
      <c r="BP8" s="87"/>
      <c r="BQ8" s="87"/>
      <c r="BR8" s="87"/>
      <c r="BS8" s="87"/>
      <c r="BT8" s="87"/>
      <c r="BU8" s="87"/>
      <c r="BV8" s="87"/>
      <c r="BW8" s="87"/>
      <c r="BX8" s="87"/>
      <c r="BY8" s="87"/>
      <c r="BZ8" s="87"/>
      <c r="CA8" s="87"/>
      <c r="CB8" s="87"/>
      <c r="CC8" s="87"/>
      <c r="CD8" s="87"/>
      <c r="CE8" s="87"/>
      <c r="CF8" s="87"/>
      <c r="CG8" s="87"/>
      <c r="CH8" s="87"/>
      <c r="CI8" s="87"/>
      <c r="CJ8" s="87"/>
      <c r="CK8" s="87"/>
      <c r="CL8" s="87"/>
      <c r="CM8" s="87"/>
      <c r="CN8" s="87"/>
      <c r="CO8" s="87"/>
      <c r="CP8" s="87"/>
      <c r="CQ8" s="87"/>
      <c r="CR8" s="87"/>
      <c r="CS8" s="87"/>
      <c r="CT8" s="87"/>
      <c r="CU8" s="87"/>
      <c r="CV8" s="87"/>
      <c r="CW8" s="87"/>
      <c r="CX8" s="87"/>
      <c r="CY8" s="87"/>
      <c r="CZ8" s="87"/>
      <c r="DA8" s="87"/>
      <c r="DB8" s="87"/>
      <c r="DC8" s="87"/>
      <c r="DD8" s="87"/>
    </row>
    <row r="9" spans="1:108" s="88" customFormat="1" ht="15.95" customHeight="1">
      <c r="A9" s="87"/>
      <c r="B9" s="112"/>
      <c r="C9" s="113"/>
      <c r="D9" s="188" t="s">
        <v>229</v>
      </c>
      <c r="E9" s="189"/>
      <c r="F9" s="189"/>
      <c r="G9" s="89"/>
      <c r="H9" s="90"/>
      <c r="I9" s="146"/>
      <c r="J9" s="87"/>
      <c r="K9" s="87"/>
      <c r="L9" s="87"/>
      <c r="M9" s="87"/>
      <c r="N9" s="87"/>
      <c r="O9" s="87"/>
      <c r="P9" s="87"/>
      <c r="Q9" s="87"/>
      <c r="R9" s="87"/>
      <c r="S9" s="87"/>
      <c r="T9" s="87"/>
      <c r="U9" s="87"/>
      <c r="V9" s="87"/>
      <c r="W9" s="87"/>
      <c r="X9" s="87"/>
      <c r="Y9" s="87"/>
      <c r="Z9" s="87"/>
      <c r="AA9" s="87"/>
      <c r="AB9" s="87"/>
      <c r="AC9" s="87"/>
      <c r="AD9" s="87"/>
      <c r="AE9" s="87"/>
      <c r="AF9" s="87"/>
      <c r="AG9" s="87"/>
      <c r="AH9" s="87"/>
      <c r="AI9" s="87"/>
      <c r="AJ9" s="87"/>
      <c r="AK9" s="87"/>
      <c r="AL9" s="87"/>
      <c r="AM9" s="87"/>
      <c r="AN9" s="87"/>
      <c r="AO9" s="87"/>
      <c r="AP9" s="87"/>
      <c r="AQ9" s="87"/>
      <c r="AR9" s="87"/>
      <c r="AS9" s="87"/>
      <c r="AT9" s="87"/>
      <c r="AU9" s="87"/>
      <c r="AV9" s="87"/>
      <c r="AW9" s="87"/>
      <c r="AX9" s="87"/>
      <c r="AY9" s="87"/>
      <c r="AZ9" s="87"/>
      <c r="BA9" s="87"/>
      <c r="BB9" s="87"/>
      <c r="BC9" s="87"/>
      <c r="BD9" s="87"/>
      <c r="BE9" s="87"/>
      <c r="BF9" s="87"/>
      <c r="BG9" s="87"/>
      <c r="BH9" s="87"/>
      <c r="BI9" s="87"/>
      <c r="BJ9" s="87"/>
      <c r="BK9" s="87"/>
      <c r="BL9" s="87"/>
      <c r="BM9" s="87"/>
      <c r="BN9" s="87"/>
      <c r="BO9" s="87"/>
      <c r="BP9" s="87"/>
      <c r="BQ9" s="87"/>
      <c r="BR9" s="87"/>
      <c r="BS9" s="87"/>
      <c r="BT9" s="87"/>
      <c r="BU9" s="87"/>
      <c r="BV9" s="87"/>
      <c r="BW9" s="87"/>
      <c r="BX9" s="87"/>
      <c r="BY9" s="87"/>
      <c r="BZ9" s="87"/>
      <c r="CA9" s="87"/>
      <c r="CB9" s="87"/>
      <c r="CC9" s="87"/>
      <c r="CD9" s="87"/>
      <c r="CE9" s="87"/>
      <c r="CF9" s="87"/>
      <c r="CG9" s="87"/>
      <c r="CH9" s="87"/>
      <c r="CI9" s="87"/>
      <c r="CJ9" s="87"/>
      <c r="CK9" s="87"/>
      <c r="CL9" s="87"/>
      <c r="CM9" s="87"/>
      <c r="CN9" s="87"/>
      <c r="CO9" s="87"/>
      <c r="CP9" s="87"/>
      <c r="CQ9" s="87"/>
      <c r="CR9" s="87"/>
      <c r="CS9" s="87"/>
      <c r="CT9" s="87"/>
      <c r="CU9" s="87"/>
      <c r="CV9" s="87"/>
      <c r="CW9" s="87"/>
      <c r="CX9" s="87"/>
      <c r="CY9" s="87"/>
      <c r="CZ9" s="87"/>
      <c r="DA9" s="87"/>
      <c r="DB9" s="87"/>
      <c r="DC9" s="87"/>
      <c r="DD9" s="87"/>
    </row>
    <row r="10" spans="1:108" s="88" customFormat="1" ht="15" customHeight="1">
      <c r="A10" s="87"/>
      <c r="B10" s="112"/>
      <c r="C10" s="113"/>
      <c r="D10" s="184" t="s">
        <v>11</v>
      </c>
      <c r="E10" s="185"/>
      <c r="F10" s="185"/>
      <c r="G10" s="185"/>
      <c r="H10" s="186"/>
      <c r="I10" s="147"/>
      <c r="J10" s="87"/>
      <c r="K10" s="87"/>
      <c r="L10" s="87"/>
      <c r="M10" s="87"/>
      <c r="N10" s="87"/>
      <c r="O10" s="87"/>
      <c r="P10" s="87"/>
      <c r="Q10" s="87"/>
      <c r="R10" s="87"/>
      <c r="S10" s="87"/>
      <c r="T10" s="87"/>
      <c r="U10" s="87"/>
      <c r="V10" s="87"/>
      <c r="W10" s="87"/>
      <c r="X10" s="87"/>
      <c r="Y10" s="87"/>
      <c r="Z10" s="87"/>
      <c r="AA10" s="87"/>
      <c r="AB10" s="87"/>
      <c r="AC10" s="87"/>
      <c r="AD10" s="87"/>
      <c r="AE10" s="87"/>
      <c r="AF10" s="87"/>
      <c r="AG10" s="87"/>
      <c r="AH10" s="87"/>
      <c r="AI10" s="87"/>
      <c r="AJ10" s="87"/>
      <c r="AK10" s="87"/>
      <c r="AL10" s="87"/>
      <c r="AM10" s="87"/>
      <c r="AN10" s="87"/>
      <c r="AO10" s="87"/>
      <c r="AP10" s="87"/>
      <c r="AQ10" s="87"/>
      <c r="AR10" s="87"/>
      <c r="AS10" s="87"/>
      <c r="AT10" s="87"/>
      <c r="AU10" s="87"/>
      <c r="AV10" s="87"/>
      <c r="AW10" s="87"/>
      <c r="AX10" s="87"/>
      <c r="AY10" s="87"/>
      <c r="AZ10" s="87"/>
      <c r="BA10" s="87"/>
      <c r="BB10" s="87"/>
      <c r="BC10" s="87"/>
      <c r="BD10" s="87"/>
      <c r="BE10" s="87"/>
      <c r="BF10" s="87"/>
      <c r="BG10" s="87"/>
      <c r="BH10" s="87"/>
      <c r="BI10" s="87"/>
      <c r="BJ10" s="87"/>
      <c r="BK10" s="87"/>
      <c r="BL10" s="87"/>
      <c r="BM10" s="87"/>
      <c r="BN10" s="87"/>
      <c r="BO10" s="87"/>
      <c r="BP10" s="87"/>
      <c r="BQ10" s="87"/>
      <c r="BR10" s="87"/>
      <c r="BS10" s="87"/>
      <c r="BT10" s="87"/>
      <c r="BU10" s="87"/>
      <c r="BV10" s="87"/>
      <c r="BW10" s="87"/>
      <c r="BX10" s="87"/>
      <c r="BY10" s="87"/>
      <c r="BZ10" s="87"/>
      <c r="CA10" s="87"/>
      <c r="CB10" s="87"/>
      <c r="CC10" s="87"/>
      <c r="CD10" s="87"/>
      <c r="CE10" s="87"/>
      <c r="CF10" s="87"/>
      <c r="CG10" s="87"/>
      <c r="CH10" s="87"/>
      <c r="CI10" s="87"/>
      <c r="CJ10" s="87"/>
      <c r="CK10" s="87"/>
      <c r="CL10" s="87"/>
      <c r="CM10" s="87"/>
      <c r="CN10" s="87"/>
      <c r="CO10" s="87"/>
      <c r="CP10" s="87"/>
      <c r="CQ10" s="87"/>
      <c r="CR10" s="87"/>
      <c r="CS10" s="87"/>
      <c r="CT10" s="87"/>
      <c r="CU10" s="87"/>
      <c r="CV10" s="87"/>
      <c r="CW10" s="87"/>
      <c r="CX10" s="87"/>
      <c r="CY10" s="87"/>
      <c r="CZ10" s="87"/>
      <c r="DA10" s="87"/>
      <c r="DB10" s="87"/>
      <c r="DC10" s="87"/>
      <c r="DD10" s="87"/>
    </row>
    <row r="11" spans="1:108" s="88" customFormat="1" ht="21.95" customHeight="1">
      <c r="A11" s="87"/>
      <c r="B11" s="112"/>
      <c r="C11" s="113"/>
      <c r="D11" s="120" t="s">
        <v>0</v>
      </c>
      <c r="E11" s="121"/>
      <c r="F11" s="182"/>
      <c r="G11" s="182"/>
      <c r="H11" s="182"/>
      <c r="I11" s="148" t="str">
        <f>IF(ISBLANK(F11),"1","2")</f>
        <v>1</v>
      </c>
      <c r="J11" s="87"/>
      <c r="K11" s="87"/>
      <c r="L11" s="87"/>
      <c r="M11" s="87"/>
      <c r="N11" s="87"/>
      <c r="O11" s="87"/>
      <c r="P11" s="87"/>
      <c r="Q11" s="87"/>
      <c r="R11" s="87"/>
      <c r="S11" s="87"/>
      <c r="T11" s="87"/>
      <c r="U11" s="87"/>
      <c r="V11" s="87"/>
      <c r="W11" s="87"/>
      <c r="X11" s="87"/>
      <c r="Y11" s="87"/>
      <c r="Z11" s="87"/>
      <c r="AA11" s="87"/>
      <c r="AB11" s="87"/>
      <c r="AC11" s="87"/>
      <c r="AD11" s="87"/>
      <c r="AE11" s="87"/>
      <c r="AF11" s="87"/>
      <c r="AG11" s="87"/>
      <c r="AH11" s="87"/>
      <c r="AI11" s="87"/>
      <c r="AJ11" s="87"/>
      <c r="AK11" s="87"/>
      <c r="AL11" s="87"/>
      <c r="AM11" s="87"/>
      <c r="AN11" s="87"/>
      <c r="AO11" s="87"/>
      <c r="AP11" s="87"/>
      <c r="AQ11" s="87"/>
      <c r="AR11" s="87"/>
      <c r="AS11" s="87"/>
      <c r="AT11" s="87"/>
      <c r="AU11" s="87"/>
      <c r="AV11" s="87"/>
      <c r="AW11" s="87"/>
      <c r="AX11" s="87"/>
      <c r="AY11" s="87"/>
      <c r="AZ11" s="87"/>
      <c r="BA11" s="87"/>
      <c r="BB11" s="87"/>
      <c r="BC11" s="87"/>
      <c r="BD11" s="87"/>
      <c r="BE11" s="87"/>
      <c r="BF11" s="87"/>
      <c r="BG11" s="87"/>
      <c r="BH11" s="87"/>
      <c r="BI11" s="87"/>
      <c r="BJ11" s="87"/>
      <c r="BK11" s="87"/>
      <c r="BL11" s="87"/>
      <c r="BM11" s="87"/>
      <c r="BN11" s="87"/>
      <c r="BO11" s="87"/>
      <c r="BP11" s="87"/>
      <c r="BQ11" s="87"/>
      <c r="BR11" s="87"/>
      <c r="BS11" s="87"/>
      <c r="BT11" s="87"/>
      <c r="BU11" s="87"/>
      <c r="BV11" s="87"/>
      <c r="BW11" s="87"/>
      <c r="BX11" s="87"/>
      <c r="BY11" s="87"/>
      <c r="BZ11" s="87"/>
      <c r="CA11" s="87"/>
      <c r="CB11" s="87"/>
      <c r="CC11" s="87"/>
      <c r="CD11" s="87"/>
      <c r="CE11" s="87"/>
      <c r="CF11" s="87"/>
      <c r="CG11" s="87"/>
      <c r="CH11" s="87"/>
      <c r="CI11" s="87"/>
      <c r="CJ11" s="87"/>
      <c r="CK11" s="87"/>
      <c r="CL11" s="87"/>
      <c r="CM11" s="87"/>
      <c r="CN11" s="87"/>
      <c r="CO11" s="87"/>
      <c r="CP11" s="87"/>
      <c r="CQ11" s="87"/>
      <c r="CR11" s="87"/>
      <c r="CS11" s="87"/>
      <c r="CT11" s="87"/>
      <c r="CU11" s="87"/>
      <c r="CV11" s="87"/>
      <c r="CW11" s="87"/>
      <c r="CX11" s="87"/>
      <c r="CY11" s="87"/>
      <c r="CZ11" s="87"/>
      <c r="DA11" s="87"/>
      <c r="DB11" s="87"/>
      <c r="DC11" s="87"/>
      <c r="DD11" s="87"/>
    </row>
    <row r="12" spans="1:108" s="88" customFormat="1" ht="21.95" customHeight="1">
      <c r="A12" s="87"/>
      <c r="B12" s="112"/>
      <c r="C12" s="113"/>
      <c r="D12" s="122" t="s">
        <v>2</v>
      </c>
      <c r="E12" s="121"/>
      <c r="F12" s="183"/>
      <c r="G12" s="183"/>
      <c r="H12" s="183"/>
      <c r="I12" s="148" t="str">
        <f>IF(ISBLANK(F12),"1","2")</f>
        <v>1</v>
      </c>
      <c r="J12" s="87"/>
      <c r="K12" s="91"/>
      <c r="L12" s="87"/>
      <c r="M12" s="87"/>
      <c r="N12" s="87"/>
      <c r="O12" s="87"/>
      <c r="P12" s="87"/>
      <c r="Q12" s="87"/>
      <c r="R12" s="87"/>
      <c r="S12" s="87"/>
      <c r="T12" s="87"/>
      <c r="U12" s="87"/>
      <c r="V12" s="87"/>
      <c r="W12" s="87"/>
      <c r="X12" s="87"/>
      <c r="Y12" s="87"/>
      <c r="Z12" s="87"/>
      <c r="AA12" s="87"/>
      <c r="AB12" s="87"/>
      <c r="AC12" s="87"/>
      <c r="AD12" s="87"/>
      <c r="AE12" s="87"/>
      <c r="AF12" s="87"/>
      <c r="AG12" s="87"/>
      <c r="AH12" s="87"/>
      <c r="AI12" s="87"/>
      <c r="AJ12" s="87"/>
      <c r="AK12" s="87"/>
      <c r="AL12" s="87"/>
      <c r="AM12" s="87"/>
      <c r="AN12" s="87"/>
      <c r="AO12" s="87"/>
      <c r="AP12" s="87"/>
      <c r="AQ12" s="87"/>
      <c r="AR12" s="87"/>
      <c r="AS12" s="87"/>
      <c r="AT12" s="87"/>
      <c r="AU12" s="87"/>
      <c r="AV12" s="87"/>
      <c r="AW12" s="87"/>
      <c r="AX12" s="87"/>
      <c r="AY12" s="87"/>
      <c r="AZ12" s="87"/>
      <c r="BA12" s="87"/>
      <c r="BB12" s="87"/>
      <c r="BC12" s="87"/>
      <c r="BD12" s="87"/>
      <c r="BE12" s="87"/>
      <c r="BF12" s="87"/>
      <c r="BG12" s="87"/>
      <c r="BH12" s="87"/>
      <c r="BI12" s="87"/>
      <c r="BJ12" s="87"/>
      <c r="BK12" s="87"/>
      <c r="BL12" s="87"/>
      <c r="BM12" s="87"/>
      <c r="BN12" s="87"/>
      <c r="BO12" s="87"/>
      <c r="BP12" s="87"/>
      <c r="BQ12" s="87"/>
      <c r="BR12" s="87"/>
      <c r="BS12" s="87"/>
      <c r="BT12" s="87"/>
      <c r="BU12" s="87"/>
      <c r="BV12" s="87"/>
      <c r="BW12" s="87"/>
      <c r="BX12" s="87"/>
      <c r="BY12" s="87"/>
      <c r="BZ12" s="87"/>
      <c r="CA12" s="87"/>
      <c r="CB12" s="87"/>
      <c r="CC12" s="87"/>
      <c r="CD12" s="87"/>
      <c r="CE12" s="87"/>
      <c r="CF12" s="87"/>
      <c r="CG12" s="87"/>
      <c r="CH12" s="87"/>
      <c r="CI12" s="87"/>
      <c r="CJ12" s="87"/>
      <c r="CK12" s="87"/>
      <c r="CL12" s="87"/>
      <c r="CM12" s="87"/>
      <c r="CN12" s="87"/>
      <c r="CO12" s="87"/>
      <c r="CP12" s="87"/>
      <c r="CQ12" s="87"/>
      <c r="CR12" s="87"/>
      <c r="CS12" s="87"/>
      <c r="CT12" s="87"/>
      <c r="CU12" s="87"/>
      <c r="CV12" s="87"/>
      <c r="CW12" s="87"/>
      <c r="CX12" s="87"/>
      <c r="CY12" s="87"/>
      <c r="CZ12" s="87"/>
      <c r="DA12" s="87"/>
      <c r="DB12" s="87"/>
      <c r="DC12" s="87"/>
      <c r="DD12" s="87"/>
    </row>
    <row r="13" spans="1:108" s="88" customFormat="1" ht="12" customHeight="1">
      <c r="A13" s="87"/>
      <c r="B13" s="112"/>
      <c r="C13" s="113"/>
      <c r="D13" s="129"/>
      <c r="E13" s="134"/>
      <c r="F13" s="129"/>
      <c r="G13" s="129"/>
      <c r="H13" s="129"/>
      <c r="I13" s="146"/>
      <c r="J13" s="87"/>
      <c r="K13" s="87"/>
      <c r="L13" s="87"/>
      <c r="M13" s="87"/>
      <c r="N13" s="87"/>
      <c r="O13" s="87"/>
      <c r="P13" s="87"/>
      <c r="Q13" s="87"/>
      <c r="R13" s="87"/>
      <c r="S13" s="87"/>
      <c r="T13" s="87"/>
      <c r="U13" s="87"/>
      <c r="V13" s="87"/>
      <c r="W13" s="87"/>
      <c r="X13" s="87"/>
      <c r="Y13" s="87"/>
      <c r="Z13" s="87"/>
      <c r="AA13" s="87"/>
      <c r="AB13" s="87"/>
      <c r="AC13" s="87"/>
      <c r="AD13" s="87"/>
      <c r="AE13" s="87"/>
      <c r="AF13" s="87"/>
      <c r="AG13" s="87"/>
      <c r="AH13" s="87"/>
      <c r="AI13" s="87"/>
      <c r="AJ13" s="87"/>
      <c r="AK13" s="87"/>
      <c r="AL13" s="87"/>
      <c r="AM13" s="87"/>
      <c r="AN13" s="87"/>
      <c r="AO13" s="87"/>
      <c r="AP13" s="87"/>
      <c r="AQ13" s="87"/>
      <c r="AR13" s="87"/>
      <c r="AS13" s="87"/>
      <c r="AT13" s="87"/>
      <c r="AU13" s="87"/>
      <c r="AV13" s="87"/>
      <c r="AW13" s="87"/>
      <c r="AX13" s="87"/>
      <c r="AY13" s="87"/>
      <c r="AZ13" s="87"/>
      <c r="BA13" s="87"/>
      <c r="BB13" s="87"/>
      <c r="BC13" s="87"/>
      <c r="BD13" s="87"/>
      <c r="BE13" s="87"/>
      <c r="BF13" s="87"/>
      <c r="BG13" s="87"/>
      <c r="BH13" s="87"/>
      <c r="BI13" s="87"/>
      <c r="BJ13" s="87"/>
      <c r="BK13" s="87"/>
      <c r="BL13" s="87"/>
      <c r="BM13" s="87"/>
      <c r="BN13" s="87"/>
      <c r="BO13" s="87"/>
      <c r="BP13" s="87"/>
      <c r="BQ13" s="87"/>
      <c r="BR13" s="87"/>
      <c r="BS13" s="87"/>
      <c r="BT13" s="87"/>
      <c r="BU13" s="87"/>
      <c r="BV13" s="87"/>
      <c r="BW13" s="87"/>
      <c r="BX13" s="87"/>
      <c r="BY13" s="87"/>
      <c r="BZ13" s="87"/>
      <c r="CA13" s="87"/>
      <c r="CB13" s="87"/>
      <c r="CC13" s="87"/>
      <c r="CD13" s="87"/>
      <c r="CE13" s="87"/>
      <c r="CF13" s="87"/>
      <c r="CG13" s="87"/>
      <c r="CH13" s="87"/>
      <c r="CI13" s="87"/>
      <c r="CJ13" s="87"/>
      <c r="CK13" s="87"/>
      <c r="CL13" s="87"/>
      <c r="CM13" s="87"/>
      <c r="CN13" s="87"/>
      <c r="CO13" s="87"/>
      <c r="CP13" s="87"/>
      <c r="CQ13" s="87"/>
      <c r="CR13" s="87"/>
      <c r="CS13" s="87"/>
      <c r="CT13" s="87"/>
      <c r="CU13" s="87"/>
      <c r="CV13" s="87"/>
      <c r="CW13" s="87"/>
      <c r="CX13" s="87"/>
      <c r="CY13" s="87"/>
      <c r="CZ13" s="87"/>
      <c r="DA13" s="87"/>
      <c r="DB13" s="87"/>
      <c r="DC13" s="87"/>
      <c r="DD13" s="87"/>
    </row>
    <row r="14" spans="1:108" s="88" customFormat="1" ht="15" customHeight="1">
      <c r="A14" s="87"/>
      <c r="B14" s="112"/>
      <c r="C14" s="113"/>
      <c r="D14" s="190" t="s">
        <v>73</v>
      </c>
      <c r="E14" s="190"/>
      <c r="F14" s="190"/>
      <c r="G14" s="190"/>
      <c r="H14" s="190"/>
      <c r="I14" s="146"/>
      <c r="J14" s="87"/>
      <c r="K14" s="87"/>
      <c r="L14" s="87"/>
      <c r="M14" s="87"/>
      <c r="N14" s="87"/>
      <c r="O14" s="87"/>
      <c r="P14" s="87"/>
      <c r="Q14" s="87"/>
      <c r="R14" s="87"/>
      <c r="S14" s="87"/>
      <c r="T14" s="87"/>
      <c r="U14" s="87"/>
      <c r="V14" s="87"/>
      <c r="W14" s="87"/>
      <c r="X14" s="87"/>
      <c r="Y14" s="87"/>
      <c r="Z14" s="87"/>
      <c r="AA14" s="87"/>
      <c r="AB14" s="87"/>
      <c r="AC14" s="87"/>
      <c r="AD14" s="87"/>
      <c r="AE14" s="87"/>
      <c r="AF14" s="87"/>
      <c r="AG14" s="87"/>
      <c r="AH14" s="87"/>
      <c r="AI14" s="87"/>
      <c r="AJ14" s="87"/>
      <c r="AK14" s="87"/>
      <c r="AL14" s="87"/>
      <c r="AM14" s="87"/>
      <c r="AN14" s="87"/>
      <c r="AO14" s="87"/>
      <c r="AP14" s="87"/>
      <c r="AQ14" s="87"/>
      <c r="AR14" s="87"/>
      <c r="AS14" s="87"/>
      <c r="AT14" s="87"/>
      <c r="AU14" s="87"/>
      <c r="AV14" s="87"/>
      <c r="AW14" s="87"/>
      <c r="AX14" s="87"/>
      <c r="AY14" s="87"/>
      <c r="AZ14" s="87"/>
      <c r="BA14" s="87"/>
      <c r="BB14" s="87"/>
      <c r="BC14" s="87"/>
      <c r="BD14" s="87"/>
      <c r="BE14" s="87"/>
      <c r="BF14" s="87"/>
      <c r="BG14" s="87"/>
      <c r="BH14" s="87"/>
      <c r="BI14" s="87"/>
      <c r="BJ14" s="87"/>
      <c r="BK14" s="87"/>
      <c r="BL14" s="87"/>
      <c r="BM14" s="87"/>
      <c r="BN14" s="87"/>
      <c r="BO14" s="87"/>
      <c r="BP14" s="87"/>
      <c r="BQ14" s="87"/>
      <c r="BR14" s="87"/>
      <c r="BS14" s="87"/>
      <c r="BT14" s="87"/>
      <c r="BU14" s="87"/>
      <c r="BV14" s="87"/>
      <c r="BW14" s="87"/>
      <c r="BX14" s="87"/>
      <c r="BY14" s="87"/>
      <c r="BZ14" s="87"/>
      <c r="CA14" s="87"/>
      <c r="CB14" s="87"/>
      <c r="CC14" s="87"/>
      <c r="CD14" s="87"/>
      <c r="CE14" s="87"/>
      <c r="CF14" s="87"/>
      <c r="CG14" s="87"/>
      <c r="CH14" s="87"/>
      <c r="CI14" s="87"/>
      <c r="CJ14" s="87"/>
      <c r="CK14" s="87"/>
      <c r="CL14" s="87"/>
      <c r="CM14" s="87"/>
      <c r="CN14" s="87"/>
      <c r="CO14" s="87"/>
      <c r="CP14" s="87"/>
      <c r="CQ14" s="87"/>
      <c r="CR14" s="87"/>
      <c r="CS14" s="87"/>
      <c r="CT14" s="87"/>
      <c r="CU14" s="87"/>
      <c r="CV14" s="87"/>
      <c r="CW14" s="87"/>
      <c r="CX14" s="87"/>
      <c r="CY14" s="87"/>
      <c r="CZ14" s="87"/>
      <c r="DA14" s="87"/>
      <c r="DB14" s="87"/>
      <c r="DC14" s="87"/>
      <c r="DD14" s="87"/>
    </row>
    <row r="15" spans="1:108" s="88" customFormat="1" ht="21.95" customHeight="1">
      <c r="A15" s="87"/>
      <c r="B15" s="112"/>
      <c r="C15" s="113"/>
      <c r="D15" s="123" t="s">
        <v>1</v>
      </c>
      <c r="E15" s="121"/>
      <c r="F15" s="130">
        <f>Maßnahme!H15</f>
        <v>0</v>
      </c>
      <c r="G15" s="124" t="s">
        <v>13</v>
      </c>
      <c r="H15" s="121"/>
      <c r="I15" s="149" t="str">
        <f>IF(0=(F15),"1","2")</f>
        <v>1</v>
      </c>
      <c r="J15" s="92"/>
      <c r="K15" s="87"/>
      <c r="L15" s="87"/>
      <c r="M15" s="87"/>
      <c r="N15" s="87"/>
      <c r="O15" s="87"/>
      <c r="P15" s="87"/>
      <c r="Q15" s="87"/>
      <c r="R15" s="87"/>
      <c r="S15" s="87"/>
      <c r="T15" s="87"/>
      <c r="U15" s="87"/>
      <c r="V15" s="87"/>
      <c r="W15" s="87"/>
      <c r="X15" s="87"/>
      <c r="Y15" s="87"/>
      <c r="Z15" s="87"/>
      <c r="AA15" s="87"/>
      <c r="AB15" s="87"/>
      <c r="AC15" s="87"/>
      <c r="AD15" s="87"/>
      <c r="AE15" s="87"/>
      <c r="AF15" s="87"/>
      <c r="AG15" s="87"/>
      <c r="AH15" s="87"/>
      <c r="AI15" s="87"/>
      <c r="AJ15" s="87"/>
      <c r="AK15" s="87"/>
      <c r="AL15" s="87"/>
      <c r="AM15" s="87"/>
      <c r="AN15" s="87"/>
      <c r="AO15" s="87"/>
      <c r="AP15" s="87"/>
      <c r="AQ15" s="87"/>
      <c r="AR15" s="87"/>
      <c r="AS15" s="87"/>
      <c r="AT15" s="87"/>
      <c r="AU15" s="87"/>
      <c r="AV15" s="87"/>
      <c r="AW15" s="87"/>
      <c r="AX15" s="87"/>
      <c r="AY15" s="87"/>
      <c r="AZ15" s="87"/>
      <c r="BA15" s="87"/>
      <c r="BB15" s="87"/>
      <c r="BC15" s="87"/>
      <c r="BD15" s="87"/>
      <c r="BE15" s="87"/>
      <c r="BF15" s="87"/>
      <c r="BG15" s="87"/>
      <c r="BH15" s="87"/>
      <c r="BI15" s="87"/>
      <c r="BJ15" s="87"/>
      <c r="BK15" s="87"/>
      <c r="BL15" s="87"/>
      <c r="BM15" s="87"/>
      <c r="BN15" s="87"/>
      <c r="BO15" s="87"/>
      <c r="BP15" s="87"/>
      <c r="BQ15" s="87"/>
      <c r="BR15" s="87"/>
      <c r="BS15" s="87"/>
      <c r="BT15" s="87"/>
      <c r="BU15" s="87"/>
      <c r="BV15" s="87"/>
      <c r="BW15" s="87"/>
      <c r="BX15" s="87"/>
      <c r="BY15" s="87"/>
      <c r="BZ15" s="87"/>
      <c r="CA15" s="87"/>
      <c r="CB15" s="87"/>
      <c r="CC15" s="87"/>
      <c r="CD15" s="87"/>
      <c r="CE15" s="87"/>
      <c r="CF15" s="87"/>
      <c r="CG15" s="87"/>
      <c r="CH15" s="87"/>
      <c r="CI15" s="87"/>
      <c r="CJ15" s="87"/>
      <c r="CK15" s="87"/>
      <c r="CL15" s="87"/>
      <c r="CM15" s="87"/>
      <c r="CN15" s="87"/>
      <c r="CO15" s="87"/>
      <c r="CP15" s="87"/>
      <c r="CQ15" s="87"/>
      <c r="CR15" s="87"/>
      <c r="CS15" s="87"/>
      <c r="CT15" s="87"/>
      <c r="CU15" s="87"/>
      <c r="CV15" s="87"/>
      <c r="CW15" s="87"/>
      <c r="CX15" s="87"/>
      <c r="CY15" s="87"/>
      <c r="CZ15" s="87"/>
      <c r="DA15" s="87"/>
      <c r="DB15" s="87"/>
      <c r="DC15" s="87"/>
      <c r="DD15" s="87"/>
    </row>
    <row r="16" spans="1:108" s="88" customFormat="1" ht="21.95" customHeight="1">
      <c r="A16" s="87"/>
      <c r="B16" s="112"/>
      <c r="C16" s="113"/>
      <c r="D16" s="125" t="s">
        <v>5</v>
      </c>
      <c r="E16" s="57"/>
      <c r="F16" s="32"/>
      <c r="G16" s="129" t="s">
        <v>59</v>
      </c>
      <c r="H16" s="129"/>
      <c r="I16" s="146" t="str">
        <f>IF(0=(F16),"1","2")</f>
        <v>1</v>
      </c>
      <c r="J16" s="87"/>
      <c r="K16" s="87"/>
      <c r="L16" s="87"/>
      <c r="M16" s="87"/>
      <c r="N16" s="87"/>
      <c r="O16" s="87"/>
      <c r="P16" s="87"/>
      <c r="Q16" s="87"/>
      <c r="R16" s="87"/>
      <c r="S16" s="87"/>
      <c r="T16" s="87"/>
      <c r="U16" s="87"/>
      <c r="V16" s="87"/>
      <c r="W16" s="87"/>
      <c r="X16" s="87"/>
      <c r="Y16" s="87"/>
      <c r="Z16" s="87"/>
      <c r="AA16" s="87"/>
      <c r="AB16" s="87"/>
      <c r="AC16" s="87"/>
      <c r="AD16" s="87"/>
      <c r="AE16" s="87"/>
      <c r="AF16" s="87"/>
      <c r="AG16" s="87"/>
      <c r="AH16" s="87"/>
      <c r="AI16" s="87"/>
      <c r="AJ16" s="87"/>
      <c r="AK16" s="87"/>
      <c r="AL16" s="87"/>
      <c r="AM16" s="87"/>
      <c r="AN16" s="87"/>
      <c r="AO16" s="87"/>
      <c r="AP16" s="87"/>
      <c r="AQ16" s="87"/>
      <c r="AR16" s="87"/>
      <c r="AS16" s="87"/>
      <c r="AT16" s="87"/>
      <c r="AU16" s="87"/>
      <c r="AV16" s="87"/>
      <c r="AW16" s="87"/>
      <c r="AX16" s="87"/>
      <c r="AY16" s="87"/>
      <c r="AZ16" s="87"/>
      <c r="BA16" s="87"/>
      <c r="BB16" s="87"/>
      <c r="BC16" s="87"/>
      <c r="BD16" s="87"/>
      <c r="BE16" s="87"/>
      <c r="BF16" s="87"/>
      <c r="BG16" s="87"/>
      <c r="BH16" s="87"/>
      <c r="BI16" s="87"/>
      <c r="BJ16" s="87"/>
      <c r="BK16" s="87"/>
      <c r="BL16" s="87"/>
      <c r="BM16" s="87"/>
      <c r="BN16" s="87"/>
      <c r="BO16" s="87"/>
      <c r="BP16" s="87"/>
      <c r="BQ16" s="87"/>
      <c r="BR16" s="87"/>
      <c r="BS16" s="87"/>
      <c r="BT16" s="87"/>
      <c r="BU16" s="87"/>
      <c r="BV16" s="87"/>
      <c r="BW16" s="87"/>
      <c r="BX16" s="87"/>
      <c r="BY16" s="87"/>
      <c r="BZ16" s="87"/>
      <c r="CA16" s="87"/>
      <c r="CB16" s="87"/>
      <c r="CC16" s="87"/>
      <c r="CD16" s="87"/>
      <c r="CE16" s="87"/>
      <c r="CF16" s="87"/>
      <c r="CG16" s="87"/>
      <c r="CH16" s="87"/>
      <c r="CI16" s="87"/>
      <c r="CJ16" s="87"/>
      <c r="CK16" s="87"/>
      <c r="CL16" s="87"/>
      <c r="CM16" s="87"/>
      <c r="CN16" s="87"/>
      <c r="CO16" s="87"/>
      <c r="CP16" s="87"/>
      <c r="CQ16" s="87"/>
      <c r="CR16" s="87"/>
      <c r="CS16" s="87"/>
      <c r="CT16" s="87"/>
      <c r="CU16" s="87"/>
      <c r="CV16" s="87"/>
      <c r="CW16" s="87"/>
      <c r="CX16" s="87"/>
      <c r="CY16" s="87"/>
      <c r="CZ16" s="87"/>
      <c r="DA16" s="87"/>
      <c r="DB16" s="87"/>
      <c r="DC16" s="87"/>
      <c r="DD16" s="87"/>
    </row>
    <row r="17" spans="1:108" s="88" customFormat="1" ht="21.95" customHeight="1">
      <c r="A17" s="87"/>
      <c r="B17" s="112"/>
      <c r="C17" s="113"/>
      <c r="D17" s="125" t="s">
        <v>232</v>
      </c>
      <c r="E17" s="57"/>
      <c r="F17" s="126">
        <f>(F15*F16)/100</f>
        <v>0</v>
      </c>
      <c r="G17" s="127" t="s">
        <v>13</v>
      </c>
      <c r="H17" s="128"/>
      <c r="I17" s="146" t="str">
        <f>IF(F17&lt;F18,"1","2")</f>
        <v>1</v>
      </c>
      <c r="J17" s="87"/>
      <c r="K17" s="87"/>
      <c r="L17" s="87"/>
      <c r="M17" s="87"/>
      <c r="N17" s="87"/>
      <c r="O17" s="87"/>
      <c r="P17" s="87"/>
      <c r="Q17" s="87"/>
      <c r="R17" s="87"/>
      <c r="S17" s="87"/>
      <c r="T17" s="87"/>
      <c r="U17" s="87"/>
      <c r="V17" s="87"/>
      <c r="W17" s="87"/>
      <c r="X17" s="87"/>
      <c r="Y17" s="87"/>
      <c r="Z17" s="87"/>
      <c r="AA17" s="87"/>
      <c r="AB17" s="87"/>
      <c r="AC17" s="87"/>
      <c r="AD17" s="87"/>
      <c r="AE17" s="87"/>
      <c r="AF17" s="87"/>
      <c r="AG17" s="87"/>
      <c r="AH17" s="87"/>
      <c r="AI17" s="87"/>
      <c r="AJ17" s="87"/>
      <c r="AK17" s="87"/>
      <c r="AL17" s="87"/>
      <c r="AM17" s="87"/>
      <c r="AN17" s="87"/>
      <c r="AO17" s="87"/>
      <c r="AP17" s="87"/>
      <c r="AQ17" s="87"/>
      <c r="AR17" s="87"/>
      <c r="AS17" s="87"/>
      <c r="AT17" s="87"/>
      <c r="AU17" s="87"/>
      <c r="AV17" s="87"/>
      <c r="AW17" s="87"/>
      <c r="AX17" s="87"/>
      <c r="AY17" s="87"/>
      <c r="AZ17" s="87"/>
      <c r="BA17" s="87"/>
      <c r="BB17" s="87"/>
      <c r="BC17" s="87"/>
      <c r="BD17" s="87"/>
      <c r="BE17" s="87"/>
      <c r="BF17" s="87"/>
      <c r="BG17" s="87"/>
      <c r="BH17" s="87"/>
      <c r="BI17" s="87"/>
      <c r="BJ17" s="87"/>
      <c r="BK17" s="87"/>
      <c r="BL17" s="87"/>
      <c r="BM17" s="87"/>
      <c r="BN17" s="87"/>
      <c r="BO17" s="87"/>
      <c r="BP17" s="87"/>
      <c r="BQ17" s="87"/>
      <c r="BR17" s="87"/>
      <c r="BS17" s="87"/>
      <c r="BT17" s="87"/>
      <c r="BU17" s="87"/>
      <c r="BV17" s="87"/>
      <c r="BW17" s="87"/>
      <c r="BX17" s="87"/>
      <c r="BY17" s="87"/>
      <c r="BZ17" s="87"/>
      <c r="CA17" s="87"/>
      <c r="CB17" s="87"/>
      <c r="CC17" s="87"/>
      <c r="CD17" s="87"/>
      <c r="CE17" s="87"/>
      <c r="CF17" s="87"/>
      <c r="CG17" s="87"/>
      <c r="CH17" s="87"/>
      <c r="CI17" s="87"/>
      <c r="CJ17" s="87"/>
      <c r="CK17" s="87"/>
      <c r="CL17" s="87"/>
      <c r="CM17" s="87"/>
      <c r="CN17" s="87"/>
      <c r="CO17" s="87"/>
      <c r="CP17" s="87"/>
      <c r="CQ17" s="87"/>
      <c r="CR17" s="87"/>
      <c r="CS17" s="87"/>
      <c r="CT17" s="87"/>
      <c r="CU17" s="87"/>
      <c r="CV17" s="87"/>
      <c r="CW17" s="87"/>
      <c r="CX17" s="87"/>
      <c r="CY17" s="87"/>
      <c r="CZ17" s="87"/>
      <c r="DA17" s="87"/>
      <c r="DB17" s="87"/>
      <c r="DC17" s="87"/>
      <c r="DD17" s="87"/>
    </row>
    <row r="18" spans="1:108" s="88" customFormat="1" ht="12.75">
      <c r="A18" s="87"/>
      <c r="B18" s="112"/>
      <c r="C18" s="113"/>
      <c r="D18" s="57"/>
      <c r="E18" s="57"/>
      <c r="F18" s="131">
        <v>10000</v>
      </c>
      <c r="G18" s="132"/>
      <c r="H18" s="121"/>
      <c r="I18" s="146"/>
      <c r="J18" s="87"/>
      <c r="K18" s="87"/>
      <c r="L18" s="87"/>
      <c r="M18" s="87"/>
      <c r="N18" s="87"/>
      <c r="O18" s="87"/>
      <c r="P18" s="87"/>
      <c r="Q18" s="87"/>
      <c r="R18" s="87"/>
      <c r="S18" s="87"/>
      <c r="T18" s="87"/>
      <c r="U18" s="87"/>
      <c r="V18" s="87"/>
      <c r="W18" s="87"/>
      <c r="X18" s="87"/>
      <c r="Y18" s="87"/>
      <c r="Z18" s="87"/>
      <c r="AA18" s="87"/>
      <c r="AB18" s="87"/>
      <c r="AC18" s="87"/>
      <c r="AD18" s="87"/>
      <c r="AE18" s="87"/>
      <c r="AF18" s="87"/>
      <c r="AG18" s="87"/>
      <c r="AH18" s="87"/>
      <c r="AI18" s="87"/>
      <c r="AJ18" s="87"/>
      <c r="AK18" s="87"/>
      <c r="AL18" s="87"/>
      <c r="AM18" s="87"/>
      <c r="AN18" s="87"/>
      <c r="AO18" s="87"/>
      <c r="AP18" s="87"/>
      <c r="AQ18" s="87"/>
      <c r="AR18" s="87"/>
      <c r="AS18" s="87"/>
      <c r="AT18" s="87"/>
      <c r="AU18" s="87"/>
      <c r="AV18" s="87"/>
      <c r="AW18" s="87"/>
      <c r="AX18" s="87"/>
      <c r="AY18" s="87"/>
      <c r="AZ18" s="87"/>
      <c r="BA18" s="87"/>
      <c r="BB18" s="87"/>
      <c r="BC18" s="87"/>
      <c r="BD18" s="87"/>
      <c r="BE18" s="87"/>
      <c r="BF18" s="87"/>
      <c r="BG18" s="87"/>
      <c r="BH18" s="87"/>
      <c r="BI18" s="87"/>
      <c r="BJ18" s="87"/>
      <c r="BK18" s="87"/>
      <c r="BL18" s="87"/>
      <c r="BM18" s="87"/>
      <c r="BN18" s="87"/>
      <c r="BO18" s="87"/>
      <c r="BP18" s="87"/>
      <c r="BQ18" s="87"/>
      <c r="BR18" s="87"/>
      <c r="BS18" s="87"/>
      <c r="BT18" s="87"/>
      <c r="BU18" s="87"/>
      <c r="BV18" s="87"/>
      <c r="BW18" s="87"/>
      <c r="BX18" s="87"/>
      <c r="BY18" s="87"/>
      <c r="BZ18" s="87"/>
      <c r="CA18" s="87"/>
      <c r="CB18" s="87"/>
      <c r="CC18" s="87"/>
      <c r="CD18" s="87"/>
      <c r="CE18" s="87"/>
      <c r="CF18" s="87"/>
      <c r="CG18" s="87"/>
      <c r="CH18" s="87"/>
      <c r="CI18" s="87"/>
      <c r="CJ18" s="87"/>
      <c r="CK18" s="87"/>
      <c r="CL18" s="87"/>
      <c r="CM18" s="87"/>
      <c r="CN18" s="87"/>
      <c r="CO18" s="87"/>
      <c r="CP18" s="87"/>
      <c r="CQ18" s="87"/>
      <c r="CR18" s="87"/>
      <c r="CS18" s="87"/>
      <c r="CT18" s="87"/>
      <c r="CU18" s="87"/>
      <c r="CV18" s="87"/>
      <c r="CW18" s="87"/>
      <c r="CX18" s="87"/>
      <c r="CY18" s="87"/>
      <c r="CZ18" s="87"/>
      <c r="DA18" s="87"/>
      <c r="DB18" s="87"/>
      <c r="DC18" s="87"/>
      <c r="DD18" s="87"/>
    </row>
    <row r="19" spans="1:108" s="88" customFormat="1" ht="21.95" customHeight="1">
      <c r="A19" s="87"/>
      <c r="B19" s="112"/>
      <c r="C19" s="113"/>
      <c r="D19" s="125" t="s">
        <v>8</v>
      </c>
      <c r="E19" s="57"/>
      <c r="F19" s="133">
        <f>Maßnahme!H18</f>
        <v>0</v>
      </c>
      <c r="G19" s="134" t="s">
        <v>19</v>
      </c>
      <c r="H19" s="121"/>
      <c r="I19" s="146" t="str">
        <f t="shared" ref="I19" si="0">IF(0=(F19),"1","2")</f>
        <v>1</v>
      </c>
      <c r="J19" s="87"/>
      <c r="K19" s="87"/>
      <c r="L19" s="87"/>
      <c r="M19" s="87"/>
      <c r="N19" s="87"/>
      <c r="O19" s="87"/>
      <c r="P19" s="87"/>
      <c r="Q19" s="87"/>
      <c r="R19" s="87"/>
      <c r="S19" s="87"/>
      <c r="T19" s="87"/>
      <c r="U19" s="87"/>
      <c r="V19" s="87"/>
      <c r="W19" s="87"/>
      <c r="X19" s="87"/>
      <c r="Y19" s="87"/>
      <c r="Z19" s="87"/>
      <c r="AA19" s="87"/>
      <c r="AB19" s="87"/>
      <c r="AC19" s="87"/>
      <c r="AD19" s="87"/>
      <c r="AE19" s="87"/>
      <c r="AF19" s="87"/>
      <c r="AG19" s="87"/>
      <c r="AH19" s="87"/>
      <c r="AI19" s="87"/>
      <c r="AJ19" s="87"/>
      <c r="AK19" s="87"/>
      <c r="AL19" s="87"/>
      <c r="AM19" s="87"/>
      <c r="AN19" s="87"/>
      <c r="AO19" s="87"/>
      <c r="AP19" s="87"/>
      <c r="AQ19" s="87"/>
      <c r="AR19" s="87"/>
      <c r="AS19" s="87"/>
      <c r="AT19" s="87"/>
      <c r="AU19" s="87"/>
      <c r="AV19" s="87"/>
      <c r="AW19" s="87"/>
      <c r="AX19" s="87"/>
      <c r="AY19" s="87"/>
      <c r="AZ19" s="87"/>
      <c r="BA19" s="87"/>
      <c r="BB19" s="87"/>
      <c r="BC19" s="87"/>
      <c r="BD19" s="87"/>
      <c r="BE19" s="87"/>
      <c r="BF19" s="87"/>
      <c r="BG19" s="87"/>
      <c r="BH19" s="87"/>
      <c r="BI19" s="87"/>
      <c r="BJ19" s="87"/>
      <c r="BK19" s="87"/>
      <c r="BL19" s="87"/>
      <c r="BM19" s="87"/>
      <c r="BN19" s="87"/>
      <c r="BO19" s="87"/>
      <c r="BP19" s="87"/>
      <c r="BQ19" s="87"/>
      <c r="BR19" s="87"/>
      <c r="BS19" s="87"/>
      <c r="BT19" s="87"/>
      <c r="BU19" s="87"/>
      <c r="BV19" s="87"/>
      <c r="BW19" s="87"/>
      <c r="BX19" s="87"/>
      <c r="BY19" s="87"/>
      <c r="BZ19" s="87"/>
      <c r="CA19" s="87"/>
      <c r="CB19" s="87"/>
      <c r="CC19" s="87"/>
      <c r="CD19" s="87"/>
      <c r="CE19" s="87"/>
      <c r="CF19" s="87"/>
      <c r="CG19" s="87"/>
      <c r="CH19" s="87"/>
      <c r="CI19" s="87"/>
      <c r="CJ19" s="87"/>
      <c r="CK19" s="87"/>
      <c r="CL19" s="87"/>
      <c r="CM19" s="87"/>
      <c r="CN19" s="87"/>
      <c r="CO19" s="87"/>
      <c r="CP19" s="87"/>
      <c r="CQ19" s="87"/>
      <c r="CR19" s="87"/>
      <c r="CS19" s="87"/>
      <c r="CT19" s="87"/>
      <c r="CU19" s="87"/>
      <c r="CV19" s="87"/>
      <c r="CW19" s="87"/>
      <c r="CX19" s="87"/>
      <c r="CY19" s="87"/>
      <c r="CZ19" s="87"/>
      <c r="DA19" s="87"/>
      <c r="DB19" s="87"/>
      <c r="DC19" s="87"/>
      <c r="DD19" s="87"/>
    </row>
    <row r="20" spans="1:108" s="88" customFormat="1" ht="21.95" customHeight="1">
      <c r="A20" s="87"/>
      <c r="B20" s="112"/>
      <c r="C20" s="113"/>
      <c r="D20" s="125" t="s">
        <v>6</v>
      </c>
      <c r="E20" s="57"/>
      <c r="F20" s="135">
        <v>20</v>
      </c>
      <c r="G20" s="132" t="s">
        <v>4</v>
      </c>
      <c r="H20" s="121"/>
      <c r="I20" s="146"/>
      <c r="J20" s="87"/>
      <c r="K20" s="87"/>
      <c r="L20" s="87"/>
      <c r="M20" s="87"/>
      <c r="N20" s="87"/>
      <c r="O20" s="87"/>
      <c r="P20" s="87"/>
      <c r="Q20" s="87"/>
      <c r="R20" s="87"/>
      <c r="S20" s="87"/>
      <c r="T20" s="87"/>
      <c r="U20" s="87"/>
      <c r="V20" s="87"/>
      <c r="W20" s="87"/>
      <c r="X20" s="87"/>
      <c r="Y20" s="87"/>
      <c r="Z20" s="87"/>
      <c r="AA20" s="87"/>
      <c r="AB20" s="87"/>
      <c r="AC20" s="87"/>
      <c r="AD20" s="87"/>
      <c r="AE20" s="87"/>
      <c r="AF20" s="87"/>
      <c r="AG20" s="87"/>
      <c r="AH20" s="87"/>
      <c r="AI20" s="87"/>
      <c r="AJ20" s="87"/>
      <c r="AK20" s="87"/>
      <c r="AL20" s="87"/>
      <c r="AM20" s="87"/>
      <c r="AN20" s="87"/>
      <c r="AO20" s="87"/>
      <c r="AP20" s="87"/>
      <c r="AQ20" s="87"/>
      <c r="AR20" s="87"/>
      <c r="AS20" s="87"/>
      <c r="AT20" s="87"/>
      <c r="AU20" s="87"/>
      <c r="AV20" s="87"/>
      <c r="AW20" s="87"/>
      <c r="AX20" s="87"/>
      <c r="AY20" s="87"/>
      <c r="AZ20" s="87"/>
      <c r="BA20" s="87"/>
      <c r="BB20" s="87"/>
      <c r="BC20" s="87"/>
      <c r="BD20" s="87"/>
      <c r="BE20" s="87"/>
      <c r="BF20" s="87"/>
      <c r="BG20" s="87"/>
      <c r="BH20" s="87"/>
      <c r="BI20" s="87"/>
      <c r="BJ20" s="87"/>
      <c r="BK20" s="87"/>
      <c r="BL20" s="87"/>
      <c r="BM20" s="87"/>
      <c r="BN20" s="87"/>
      <c r="BO20" s="87"/>
      <c r="BP20" s="87"/>
      <c r="BQ20" s="87"/>
      <c r="BR20" s="87"/>
      <c r="BS20" s="87"/>
      <c r="BT20" s="87"/>
      <c r="BU20" s="87"/>
      <c r="BV20" s="87"/>
      <c r="BW20" s="87"/>
      <c r="BX20" s="87"/>
      <c r="BY20" s="87"/>
      <c r="BZ20" s="87"/>
      <c r="CA20" s="87"/>
      <c r="CB20" s="87"/>
      <c r="CC20" s="87"/>
      <c r="CD20" s="87"/>
      <c r="CE20" s="87"/>
      <c r="CF20" s="87"/>
      <c r="CG20" s="87"/>
      <c r="CH20" s="87"/>
      <c r="CI20" s="87"/>
      <c r="CJ20" s="87"/>
      <c r="CK20" s="87"/>
      <c r="CL20" s="87"/>
      <c r="CM20" s="87"/>
      <c r="CN20" s="87"/>
      <c r="CO20" s="87"/>
      <c r="CP20" s="87"/>
      <c r="CQ20" s="87"/>
      <c r="CR20" s="87"/>
      <c r="CS20" s="87"/>
      <c r="CT20" s="87"/>
      <c r="CU20" s="87"/>
      <c r="CV20" s="87"/>
      <c r="CW20" s="87"/>
      <c r="CX20" s="87"/>
      <c r="CY20" s="87"/>
      <c r="CZ20" s="87"/>
      <c r="DA20" s="87"/>
      <c r="DB20" s="87"/>
      <c r="DC20" s="87"/>
      <c r="DD20" s="87"/>
    </row>
    <row r="21" spans="1:108" s="88" customFormat="1" ht="21.95" customHeight="1">
      <c r="A21" s="87"/>
      <c r="B21" s="112"/>
      <c r="C21" s="114"/>
      <c r="D21" s="125" t="s">
        <v>7</v>
      </c>
      <c r="E21" s="57"/>
      <c r="F21" s="136">
        <f>F19*F20</f>
        <v>0</v>
      </c>
      <c r="G21" s="134" t="s">
        <v>20</v>
      </c>
      <c r="H21" s="121"/>
      <c r="I21" s="146" t="str">
        <f t="shared" ref="I21" si="1">IF(0=(F21),"1","2")</f>
        <v>1</v>
      </c>
      <c r="J21" s="87"/>
      <c r="K21" s="87"/>
      <c r="L21" s="87"/>
      <c r="M21" s="87"/>
      <c r="N21" s="87"/>
      <c r="O21" s="87"/>
      <c r="P21" s="87"/>
      <c r="Q21" s="87"/>
      <c r="R21" s="87"/>
      <c r="S21" s="87"/>
      <c r="T21" s="87"/>
      <c r="U21" s="87"/>
      <c r="V21" s="87"/>
      <c r="W21" s="87"/>
      <c r="X21" s="87"/>
      <c r="Y21" s="87"/>
      <c r="Z21" s="87"/>
      <c r="AA21" s="87"/>
      <c r="AB21" s="87"/>
      <c r="AC21" s="87"/>
      <c r="AD21" s="87"/>
      <c r="AE21" s="87"/>
      <c r="AF21" s="87"/>
      <c r="AG21" s="87"/>
      <c r="AH21" s="87"/>
      <c r="AI21" s="87"/>
      <c r="AJ21" s="87"/>
      <c r="AK21" s="87"/>
      <c r="AL21" s="87"/>
      <c r="AM21" s="87"/>
      <c r="AN21" s="87"/>
      <c r="AO21" s="87"/>
      <c r="AP21" s="87"/>
      <c r="AQ21" s="87"/>
      <c r="AR21" s="87"/>
      <c r="AS21" s="87"/>
      <c r="AT21" s="87"/>
      <c r="AU21" s="87"/>
      <c r="AV21" s="87"/>
      <c r="AW21" s="87"/>
      <c r="AX21" s="87"/>
      <c r="AY21" s="87"/>
      <c r="AZ21" s="87"/>
      <c r="BA21" s="87"/>
      <c r="BB21" s="87"/>
      <c r="BC21" s="87"/>
      <c r="BD21" s="87"/>
      <c r="BE21" s="87"/>
      <c r="BF21" s="87"/>
      <c r="BG21" s="87"/>
      <c r="BH21" s="87"/>
      <c r="BI21" s="87"/>
      <c r="BJ21" s="87"/>
      <c r="BK21" s="87"/>
      <c r="BL21" s="87"/>
      <c r="BM21" s="87"/>
      <c r="BN21" s="87"/>
      <c r="BO21" s="87"/>
      <c r="BP21" s="87"/>
      <c r="BQ21" s="87"/>
      <c r="BR21" s="87"/>
      <c r="BS21" s="87"/>
      <c r="BT21" s="87"/>
      <c r="BU21" s="87"/>
      <c r="BV21" s="87"/>
      <c r="BW21" s="87"/>
      <c r="BX21" s="87"/>
      <c r="BY21" s="87"/>
      <c r="BZ21" s="87"/>
      <c r="CA21" s="87"/>
      <c r="CB21" s="87"/>
      <c r="CC21" s="87"/>
      <c r="CD21" s="87"/>
      <c r="CE21" s="87"/>
      <c r="CF21" s="87"/>
      <c r="CG21" s="87"/>
      <c r="CH21" s="87"/>
      <c r="CI21" s="87"/>
      <c r="CJ21" s="87"/>
      <c r="CK21" s="87"/>
      <c r="CL21" s="87"/>
      <c r="CM21" s="87"/>
      <c r="CN21" s="87"/>
      <c r="CO21" s="87"/>
      <c r="CP21" s="87"/>
      <c r="CQ21" s="87"/>
      <c r="CR21" s="87"/>
      <c r="CS21" s="87"/>
      <c r="CT21" s="87"/>
      <c r="CU21" s="87"/>
      <c r="CV21" s="87"/>
      <c r="CW21" s="87"/>
      <c r="CX21" s="87"/>
      <c r="CY21" s="87"/>
      <c r="CZ21" s="87"/>
      <c r="DA21" s="87"/>
      <c r="DB21" s="87"/>
      <c r="DC21" s="87"/>
      <c r="DD21" s="87"/>
    </row>
    <row r="22" spans="1:108" s="88" customFormat="1" ht="21.95" customHeight="1">
      <c r="A22" s="87"/>
      <c r="B22" s="112"/>
      <c r="C22" s="113"/>
      <c r="D22" s="125" t="s">
        <v>3</v>
      </c>
      <c r="E22" s="57"/>
      <c r="F22" s="137">
        <f>IF(AND(ISNUMBER(F17)=TRUE,F19&lt;&gt;0),F17/F21,0)</f>
        <v>0</v>
      </c>
      <c r="G22" s="134" t="s">
        <v>21</v>
      </c>
      <c r="H22" s="121"/>
      <c r="I22" s="146" t="str">
        <f>IF(0=(F22),"1","2")</f>
        <v>1</v>
      </c>
      <c r="J22" s="87"/>
      <c r="K22" s="87"/>
      <c r="L22" s="87"/>
      <c r="M22" s="87"/>
      <c r="N22" s="87"/>
      <c r="O22" s="87"/>
      <c r="P22" s="87"/>
      <c r="Q22" s="87"/>
      <c r="R22" s="87"/>
      <c r="S22" s="87"/>
      <c r="T22" s="87"/>
      <c r="U22" s="87"/>
      <c r="V22" s="87"/>
      <c r="W22" s="87"/>
      <c r="X22" s="87"/>
      <c r="Y22" s="87"/>
      <c r="Z22" s="87"/>
      <c r="AA22" s="87"/>
      <c r="AB22" s="87"/>
      <c r="AC22" s="87"/>
      <c r="AD22" s="87"/>
      <c r="AE22" s="87"/>
      <c r="AF22" s="87"/>
      <c r="AG22" s="87"/>
      <c r="AH22" s="87"/>
      <c r="AI22" s="87"/>
      <c r="AJ22" s="87"/>
      <c r="AK22" s="87"/>
      <c r="AL22" s="87"/>
      <c r="AM22" s="87"/>
      <c r="AN22" s="87"/>
      <c r="AO22" s="87"/>
      <c r="AP22" s="87"/>
      <c r="AQ22" s="87"/>
      <c r="AR22" s="87"/>
      <c r="AS22" s="87"/>
      <c r="AT22" s="87"/>
      <c r="AU22" s="87"/>
      <c r="AV22" s="87"/>
      <c r="AW22" s="87"/>
      <c r="AX22" s="87"/>
      <c r="AY22" s="87"/>
      <c r="AZ22" s="87"/>
      <c r="BA22" s="87"/>
      <c r="BB22" s="87"/>
      <c r="BC22" s="87"/>
      <c r="BD22" s="87"/>
      <c r="BE22" s="87"/>
      <c r="BF22" s="87"/>
      <c r="BG22" s="87"/>
      <c r="BH22" s="87"/>
      <c r="BI22" s="87"/>
      <c r="BJ22" s="87"/>
      <c r="BK22" s="87"/>
      <c r="BL22" s="87"/>
      <c r="BM22" s="87"/>
      <c r="BN22" s="87"/>
      <c r="BO22" s="87"/>
      <c r="BP22" s="87"/>
      <c r="BQ22" s="87"/>
      <c r="BR22" s="87"/>
      <c r="BS22" s="87"/>
      <c r="BT22" s="87"/>
      <c r="BU22" s="87"/>
      <c r="BV22" s="87"/>
      <c r="BW22" s="87"/>
      <c r="BX22" s="87"/>
      <c r="BY22" s="87"/>
      <c r="BZ22" s="87"/>
      <c r="CA22" s="87"/>
      <c r="CB22" s="87"/>
      <c r="CC22" s="87"/>
      <c r="CD22" s="87"/>
      <c r="CE22" s="87"/>
      <c r="CF22" s="87"/>
      <c r="CG22" s="87"/>
      <c r="CH22" s="87"/>
      <c r="CI22" s="87"/>
      <c r="CJ22" s="87"/>
      <c r="CK22" s="87"/>
      <c r="CL22" s="87"/>
      <c r="CM22" s="87"/>
      <c r="CN22" s="87"/>
      <c r="CO22" s="87"/>
      <c r="CP22" s="87"/>
      <c r="CQ22" s="87"/>
      <c r="CR22" s="87"/>
      <c r="CS22" s="87"/>
      <c r="CT22" s="87"/>
      <c r="CU22" s="87"/>
      <c r="CV22" s="87"/>
      <c r="CW22" s="87"/>
      <c r="CX22" s="87"/>
      <c r="CY22" s="87"/>
      <c r="CZ22" s="87"/>
      <c r="DA22" s="87"/>
      <c r="DB22" s="87"/>
      <c r="DC22" s="87"/>
      <c r="DD22" s="87"/>
    </row>
    <row r="23" spans="1:108" s="88" customFormat="1" ht="12.75">
      <c r="A23" s="87"/>
      <c r="B23" s="112"/>
      <c r="C23" s="113"/>
      <c r="D23" s="40"/>
      <c r="E23" s="138"/>
      <c r="F23" s="139"/>
      <c r="G23" s="140"/>
      <c r="H23" s="141"/>
      <c r="I23" s="146"/>
      <c r="J23" s="87"/>
      <c r="K23" s="87"/>
      <c r="L23" s="87"/>
      <c r="M23" s="87"/>
      <c r="N23" s="87"/>
      <c r="O23" s="87"/>
      <c r="P23" s="87"/>
      <c r="Q23" s="87"/>
      <c r="R23" s="87"/>
      <c r="S23" s="87"/>
      <c r="T23" s="87"/>
      <c r="U23" s="87"/>
      <c r="V23" s="87"/>
      <c r="W23" s="87"/>
      <c r="X23" s="87"/>
      <c r="Y23" s="87"/>
      <c r="Z23" s="87"/>
      <c r="AA23" s="87"/>
      <c r="AB23" s="87"/>
      <c r="AC23" s="87"/>
      <c r="AD23" s="87"/>
      <c r="AE23" s="87"/>
      <c r="AF23" s="87"/>
      <c r="AG23" s="87"/>
      <c r="AH23" s="87"/>
      <c r="AI23" s="87"/>
      <c r="AJ23" s="87"/>
      <c r="AK23" s="87"/>
      <c r="AL23" s="87"/>
      <c r="AM23" s="87"/>
      <c r="AN23" s="87"/>
      <c r="AO23" s="87"/>
      <c r="AP23" s="87"/>
      <c r="AQ23" s="87"/>
      <c r="AR23" s="87"/>
      <c r="AS23" s="87"/>
      <c r="AT23" s="87"/>
      <c r="AU23" s="87"/>
      <c r="AV23" s="87"/>
      <c r="AW23" s="87"/>
      <c r="AX23" s="87"/>
      <c r="AY23" s="87"/>
      <c r="AZ23" s="87"/>
      <c r="BA23" s="87"/>
      <c r="BB23" s="87"/>
      <c r="BC23" s="87"/>
      <c r="BD23" s="87"/>
      <c r="BE23" s="87"/>
      <c r="BF23" s="87"/>
      <c r="BG23" s="87"/>
      <c r="BH23" s="87"/>
      <c r="BI23" s="87"/>
      <c r="BJ23" s="87"/>
      <c r="BK23" s="87"/>
      <c r="BL23" s="87"/>
      <c r="BM23" s="87"/>
      <c r="BN23" s="87"/>
      <c r="BO23" s="87"/>
      <c r="BP23" s="87"/>
      <c r="BQ23" s="87"/>
      <c r="BR23" s="87"/>
      <c r="BS23" s="87"/>
      <c r="BT23" s="87"/>
      <c r="BU23" s="87"/>
      <c r="BV23" s="87"/>
      <c r="BW23" s="87"/>
      <c r="BX23" s="87"/>
      <c r="BY23" s="87"/>
      <c r="BZ23" s="87"/>
      <c r="CA23" s="87"/>
      <c r="CB23" s="87"/>
      <c r="CC23" s="87"/>
      <c r="CD23" s="87"/>
      <c r="CE23" s="87"/>
      <c r="CF23" s="87"/>
      <c r="CG23" s="87"/>
      <c r="CH23" s="87"/>
      <c r="CI23" s="87"/>
      <c r="CJ23" s="87"/>
      <c r="CK23" s="87"/>
      <c r="CL23" s="87"/>
      <c r="CM23" s="87"/>
      <c r="CN23" s="87"/>
      <c r="CO23" s="87"/>
      <c r="CP23" s="87"/>
      <c r="CQ23" s="87"/>
      <c r="CR23" s="87"/>
      <c r="CS23" s="87"/>
      <c r="CT23" s="87"/>
      <c r="CU23" s="87"/>
      <c r="CV23" s="87"/>
      <c r="CW23" s="87"/>
      <c r="CX23" s="87"/>
      <c r="CY23" s="87"/>
      <c r="CZ23" s="87"/>
      <c r="DA23" s="87"/>
      <c r="DB23" s="87"/>
      <c r="DC23" s="87"/>
      <c r="DD23" s="87"/>
    </row>
    <row r="24" spans="1:108" s="94" customFormat="1" ht="15" customHeight="1">
      <c r="A24" s="93"/>
      <c r="B24" s="115"/>
      <c r="C24" s="27"/>
      <c r="D24" s="191" t="s">
        <v>69</v>
      </c>
      <c r="E24" s="192"/>
      <c r="F24" s="192"/>
      <c r="G24" s="192"/>
      <c r="H24" s="192"/>
      <c r="I24" s="146"/>
      <c r="J24" s="93"/>
      <c r="K24" s="93"/>
      <c r="L24" s="93"/>
      <c r="M24" s="93"/>
      <c r="N24" s="93"/>
      <c r="O24" s="93"/>
      <c r="P24" s="93"/>
      <c r="Q24" s="93"/>
      <c r="R24" s="93"/>
      <c r="S24" s="93"/>
      <c r="T24" s="93"/>
      <c r="U24" s="93"/>
      <c r="V24" s="93"/>
      <c r="W24" s="93"/>
      <c r="X24" s="93"/>
      <c r="Y24" s="93"/>
      <c r="Z24" s="93"/>
      <c r="AA24" s="93"/>
      <c r="AB24" s="93"/>
      <c r="AC24" s="93"/>
      <c r="AD24" s="93"/>
      <c r="AE24" s="93"/>
      <c r="AF24" s="93"/>
      <c r="AG24" s="93"/>
      <c r="AH24" s="93"/>
      <c r="AI24" s="93"/>
      <c r="AJ24" s="93"/>
      <c r="AK24" s="93"/>
      <c r="AL24" s="93"/>
      <c r="AM24" s="93"/>
      <c r="AN24" s="93"/>
      <c r="AO24" s="93"/>
      <c r="AP24" s="93"/>
      <c r="AQ24" s="93"/>
      <c r="AR24" s="93"/>
      <c r="AS24" s="93"/>
      <c r="AT24" s="93"/>
      <c r="AU24" s="93"/>
      <c r="AV24" s="93"/>
      <c r="AW24" s="93"/>
      <c r="AX24" s="93"/>
      <c r="AY24" s="93"/>
      <c r="AZ24" s="93"/>
      <c r="BA24" s="93"/>
      <c r="BB24" s="93"/>
      <c r="BC24" s="93"/>
      <c r="BD24" s="93"/>
      <c r="BE24" s="93"/>
      <c r="BF24" s="93"/>
      <c r="BG24" s="93"/>
      <c r="BH24" s="93"/>
      <c r="BI24" s="93"/>
      <c r="BJ24" s="93"/>
      <c r="BK24" s="93"/>
      <c r="BL24" s="93"/>
      <c r="BM24" s="93"/>
      <c r="BN24" s="93"/>
      <c r="BO24" s="93"/>
      <c r="BP24" s="93"/>
      <c r="BQ24" s="93"/>
      <c r="BR24" s="93"/>
      <c r="BS24" s="93"/>
      <c r="BT24" s="93"/>
      <c r="BU24" s="93"/>
      <c r="BV24" s="93"/>
      <c r="BW24" s="93"/>
      <c r="BX24" s="93"/>
      <c r="BY24" s="93"/>
      <c r="BZ24" s="93"/>
      <c r="CA24" s="93"/>
      <c r="CB24" s="93"/>
      <c r="CC24" s="93"/>
      <c r="CD24" s="93"/>
      <c r="CE24" s="93"/>
      <c r="CF24" s="93"/>
      <c r="CG24" s="93"/>
      <c r="CH24" s="93"/>
      <c r="CI24" s="93"/>
      <c r="CJ24" s="93"/>
      <c r="CK24" s="93"/>
      <c r="CL24" s="93"/>
      <c r="CM24" s="93"/>
      <c r="CN24" s="93"/>
      <c r="CO24" s="93"/>
      <c r="CP24" s="93"/>
      <c r="CQ24" s="93"/>
      <c r="CR24" s="93"/>
      <c r="CS24" s="93"/>
      <c r="CT24" s="93"/>
      <c r="CU24" s="93"/>
      <c r="CV24" s="93"/>
      <c r="CW24" s="93"/>
      <c r="CX24" s="93"/>
      <c r="CY24" s="93"/>
      <c r="CZ24" s="93"/>
      <c r="DA24" s="93"/>
      <c r="DB24" s="93"/>
      <c r="DC24" s="93"/>
      <c r="DD24" s="93"/>
    </row>
    <row r="25" spans="1:108" s="94" customFormat="1" ht="40.5" customHeight="1">
      <c r="A25" s="93"/>
      <c r="B25" s="112"/>
      <c r="C25" s="27"/>
      <c r="D25" s="174" t="s">
        <v>217</v>
      </c>
      <c r="E25" s="174"/>
      <c r="F25" s="174"/>
      <c r="G25" s="178"/>
      <c r="H25" s="178"/>
      <c r="I25" s="150">
        <v>1</v>
      </c>
      <c r="J25" s="93"/>
      <c r="K25" s="93"/>
      <c r="L25" s="93"/>
      <c r="M25" s="93"/>
      <c r="N25" s="93"/>
      <c r="O25" s="93"/>
      <c r="P25" s="93"/>
      <c r="Q25" s="93"/>
      <c r="R25" s="93"/>
      <c r="S25" s="93"/>
      <c r="T25" s="93"/>
      <c r="U25" s="93"/>
      <c r="V25" s="93"/>
      <c r="W25" s="93"/>
      <c r="X25" s="93"/>
      <c r="Y25" s="93"/>
      <c r="Z25" s="93"/>
      <c r="AA25" s="93"/>
      <c r="AB25" s="93"/>
      <c r="AC25" s="93"/>
      <c r="AD25" s="93"/>
      <c r="AE25" s="93"/>
      <c r="AF25" s="93"/>
      <c r="AG25" s="93"/>
      <c r="AH25" s="93"/>
      <c r="AI25" s="93"/>
      <c r="AJ25" s="93"/>
      <c r="AK25" s="93"/>
      <c r="AL25" s="93"/>
      <c r="AM25" s="93"/>
      <c r="AN25" s="93"/>
      <c r="AO25" s="93"/>
      <c r="AP25" s="93"/>
      <c r="AQ25" s="93"/>
      <c r="AR25" s="93"/>
      <c r="AS25" s="93"/>
      <c r="AT25" s="93"/>
      <c r="AU25" s="93"/>
      <c r="AV25" s="93"/>
      <c r="AW25" s="93"/>
      <c r="AX25" s="93"/>
      <c r="AY25" s="93"/>
      <c r="AZ25" s="93"/>
      <c r="BA25" s="93"/>
      <c r="BB25" s="93"/>
      <c r="BC25" s="93"/>
      <c r="BD25" s="93"/>
      <c r="BE25" s="93"/>
      <c r="BF25" s="93"/>
      <c r="BG25" s="93"/>
      <c r="BH25" s="93"/>
      <c r="BI25" s="93"/>
      <c r="BJ25" s="93"/>
      <c r="BK25" s="93"/>
      <c r="BL25" s="93"/>
      <c r="BM25" s="93"/>
      <c r="BN25" s="93"/>
      <c r="BO25" s="93"/>
      <c r="BP25" s="93"/>
      <c r="BQ25" s="93"/>
      <c r="BR25" s="93"/>
      <c r="BS25" s="93"/>
      <c r="BT25" s="93"/>
      <c r="BU25" s="93"/>
      <c r="BV25" s="93"/>
      <c r="BW25" s="93"/>
      <c r="BX25" s="93"/>
      <c r="BY25" s="93"/>
      <c r="BZ25" s="93"/>
      <c r="CA25" s="93"/>
      <c r="CB25" s="93"/>
      <c r="CC25" s="93"/>
      <c r="CD25" s="93"/>
      <c r="CE25" s="93"/>
      <c r="CF25" s="93"/>
      <c r="CG25" s="93"/>
      <c r="CH25" s="93"/>
      <c r="CI25" s="93"/>
      <c r="CJ25" s="93"/>
      <c r="CK25" s="93"/>
      <c r="CL25" s="93"/>
      <c r="CM25" s="93"/>
      <c r="CN25" s="93"/>
      <c r="CO25" s="93"/>
      <c r="CP25" s="93"/>
      <c r="CQ25" s="93"/>
      <c r="CR25" s="93"/>
      <c r="CS25" s="93"/>
      <c r="CT25" s="93"/>
      <c r="CU25" s="93"/>
      <c r="CV25" s="93"/>
      <c r="CW25" s="93"/>
      <c r="CX25" s="93"/>
      <c r="CY25" s="93"/>
      <c r="CZ25" s="93"/>
      <c r="DA25" s="93"/>
      <c r="DB25" s="93"/>
      <c r="DC25" s="93"/>
      <c r="DD25" s="93"/>
    </row>
    <row r="26" spans="1:108" s="94" customFormat="1" ht="52.5" customHeight="1">
      <c r="A26" s="93"/>
      <c r="B26" s="112"/>
      <c r="C26" s="27"/>
      <c r="D26" s="174" t="s">
        <v>235</v>
      </c>
      <c r="E26" s="174"/>
      <c r="F26" s="174"/>
      <c r="G26" s="175"/>
      <c r="H26" s="176"/>
      <c r="I26" s="146" t="str">
        <f>IF(0=(G26),"1","2")</f>
        <v>1</v>
      </c>
      <c r="J26" s="93"/>
      <c r="K26" s="93"/>
      <c r="L26" s="93"/>
      <c r="M26" s="93"/>
      <c r="N26" s="93"/>
      <c r="O26" s="93"/>
      <c r="P26" s="93"/>
      <c r="Q26" s="93"/>
      <c r="R26" s="93"/>
      <c r="S26" s="93"/>
      <c r="T26" s="93"/>
      <c r="U26" s="93"/>
      <c r="V26" s="93"/>
      <c r="W26" s="93"/>
      <c r="X26" s="93"/>
      <c r="Y26" s="93"/>
      <c r="Z26" s="93"/>
      <c r="AA26" s="93"/>
      <c r="AB26" s="93"/>
      <c r="AC26" s="93"/>
      <c r="AD26" s="93"/>
      <c r="AE26" s="93"/>
      <c r="AF26" s="93"/>
      <c r="AG26" s="93"/>
      <c r="AH26" s="93"/>
      <c r="AI26" s="93"/>
      <c r="AJ26" s="93"/>
      <c r="AK26" s="93"/>
      <c r="AL26" s="93"/>
      <c r="AM26" s="93"/>
      <c r="AN26" s="93"/>
      <c r="AO26" s="93"/>
      <c r="AP26" s="93"/>
      <c r="AQ26" s="93"/>
      <c r="AR26" s="93"/>
      <c r="AS26" s="93"/>
      <c r="AT26" s="93"/>
      <c r="AU26" s="93"/>
      <c r="AV26" s="93"/>
      <c r="AW26" s="93"/>
      <c r="AX26" s="93"/>
      <c r="AY26" s="93"/>
      <c r="AZ26" s="93"/>
      <c r="BA26" s="93"/>
      <c r="BB26" s="93"/>
      <c r="BC26" s="93"/>
      <c r="BD26" s="93"/>
      <c r="BE26" s="93"/>
      <c r="BF26" s="93"/>
      <c r="BG26" s="93"/>
      <c r="BH26" s="93"/>
      <c r="BI26" s="93"/>
      <c r="BJ26" s="93"/>
      <c r="BK26" s="93"/>
      <c r="BL26" s="93"/>
      <c r="BM26" s="93"/>
      <c r="BN26" s="93"/>
      <c r="BO26" s="93"/>
      <c r="BP26" s="93"/>
      <c r="BQ26" s="93"/>
      <c r="BR26" s="93"/>
      <c r="BS26" s="93"/>
      <c r="BT26" s="93"/>
      <c r="BU26" s="93"/>
      <c r="BV26" s="93"/>
      <c r="BW26" s="93"/>
      <c r="BX26" s="93"/>
      <c r="BY26" s="93"/>
      <c r="BZ26" s="93"/>
      <c r="CA26" s="93"/>
      <c r="CB26" s="93"/>
      <c r="CC26" s="93"/>
      <c r="CD26" s="93"/>
      <c r="CE26" s="93"/>
      <c r="CF26" s="93"/>
      <c r="CG26" s="93"/>
      <c r="CH26" s="93"/>
      <c r="CI26" s="93"/>
      <c r="CJ26" s="93"/>
      <c r="CK26" s="93"/>
      <c r="CL26" s="93"/>
      <c r="CM26" s="93"/>
      <c r="CN26" s="93"/>
      <c r="CO26" s="93"/>
      <c r="CP26" s="93"/>
      <c r="CQ26" s="93"/>
      <c r="CR26" s="93"/>
      <c r="CS26" s="93"/>
      <c r="CT26" s="93"/>
      <c r="CU26" s="93"/>
      <c r="CV26" s="93"/>
      <c r="CW26" s="93"/>
      <c r="CX26" s="93"/>
      <c r="CY26" s="93"/>
      <c r="CZ26" s="93"/>
      <c r="DA26" s="93"/>
      <c r="DB26" s="93"/>
      <c r="DC26" s="93"/>
      <c r="DD26" s="93"/>
    </row>
    <row r="27" spans="1:108" s="88" customFormat="1" ht="15" customHeight="1">
      <c r="A27" s="87"/>
      <c r="B27" s="108"/>
      <c r="C27" s="109"/>
      <c r="D27" s="193" t="s">
        <v>14</v>
      </c>
      <c r="E27" s="194"/>
      <c r="F27" s="194"/>
      <c r="G27" s="194"/>
      <c r="H27" s="195"/>
      <c r="I27" s="146"/>
      <c r="J27" s="87"/>
      <c r="K27" s="87"/>
      <c r="L27" s="87"/>
      <c r="M27" s="87"/>
      <c r="N27" s="87"/>
      <c r="O27" s="87"/>
      <c r="P27" s="87"/>
      <c r="Q27" s="87"/>
      <c r="R27" s="87"/>
      <c r="S27" s="87"/>
      <c r="T27" s="87"/>
      <c r="U27" s="87"/>
      <c r="V27" s="87"/>
      <c r="W27" s="87"/>
      <c r="X27" s="87"/>
      <c r="Y27" s="87"/>
      <c r="Z27" s="87"/>
      <c r="AA27" s="87"/>
      <c r="AB27" s="87"/>
      <c r="AC27" s="87"/>
      <c r="AD27" s="87"/>
      <c r="AE27" s="87"/>
      <c r="AF27" s="87"/>
      <c r="AG27" s="87"/>
      <c r="AH27" s="87"/>
      <c r="AI27" s="87"/>
      <c r="AJ27" s="87"/>
      <c r="AK27" s="87"/>
      <c r="AL27" s="87"/>
      <c r="AM27" s="87"/>
      <c r="AN27" s="87"/>
      <c r="AO27" s="87"/>
      <c r="AP27" s="87"/>
      <c r="AQ27" s="87"/>
      <c r="AR27" s="87"/>
      <c r="AS27" s="87"/>
      <c r="AT27" s="87"/>
      <c r="AU27" s="87"/>
      <c r="AV27" s="87"/>
      <c r="AW27" s="87"/>
      <c r="AX27" s="87"/>
      <c r="AY27" s="87"/>
      <c r="AZ27" s="87"/>
      <c r="BA27" s="87"/>
      <c r="BB27" s="87"/>
      <c r="BC27" s="87"/>
      <c r="BD27" s="87"/>
      <c r="BE27" s="87"/>
      <c r="BF27" s="87"/>
      <c r="BG27" s="87"/>
      <c r="BH27" s="87"/>
      <c r="BI27" s="87"/>
      <c r="BJ27" s="87"/>
      <c r="BK27" s="87"/>
      <c r="BL27" s="87"/>
      <c r="BM27" s="87"/>
      <c r="BN27" s="87"/>
      <c r="BO27" s="87"/>
      <c r="BP27" s="87"/>
      <c r="BQ27" s="87"/>
      <c r="BR27" s="87"/>
      <c r="BS27" s="87"/>
      <c r="BT27" s="87"/>
      <c r="BU27" s="87"/>
      <c r="BV27" s="87"/>
      <c r="BW27" s="87"/>
      <c r="BX27" s="87"/>
      <c r="BY27" s="87"/>
      <c r="BZ27" s="87"/>
      <c r="CA27" s="87"/>
      <c r="CB27" s="87"/>
      <c r="CC27" s="87"/>
      <c r="CD27" s="87"/>
      <c r="CE27" s="87"/>
      <c r="CF27" s="87"/>
      <c r="CG27" s="87"/>
      <c r="CH27" s="87"/>
      <c r="CI27" s="87"/>
      <c r="CJ27" s="87"/>
      <c r="CK27" s="87"/>
      <c r="CL27" s="87"/>
      <c r="CM27" s="87"/>
      <c r="CN27" s="87"/>
      <c r="CO27" s="87"/>
      <c r="CP27" s="87"/>
      <c r="CQ27" s="87"/>
      <c r="CR27" s="87"/>
      <c r="CS27" s="87"/>
      <c r="CT27" s="87"/>
      <c r="CU27" s="87"/>
      <c r="CV27" s="87"/>
      <c r="CW27" s="87"/>
      <c r="CX27" s="87"/>
      <c r="CY27" s="87"/>
      <c r="CZ27" s="87"/>
      <c r="DA27" s="87"/>
      <c r="DB27" s="87"/>
      <c r="DC27" s="87"/>
      <c r="DD27" s="87"/>
    </row>
    <row r="28" spans="1:108" s="88" customFormat="1" ht="66.95" customHeight="1">
      <c r="A28" s="87"/>
      <c r="B28" s="112"/>
      <c r="C28" s="113"/>
      <c r="D28" s="174" t="s">
        <v>242</v>
      </c>
      <c r="E28" s="174"/>
      <c r="F28" s="174"/>
      <c r="G28" s="178"/>
      <c r="H28" s="178"/>
      <c r="I28" s="150">
        <v>1</v>
      </c>
      <c r="J28" s="87"/>
      <c r="K28" s="87"/>
      <c r="L28" s="87"/>
      <c r="M28" s="87"/>
      <c r="N28" s="87"/>
      <c r="O28" s="87"/>
      <c r="P28" s="87"/>
      <c r="Q28" s="87"/>
      <c r="R28" s="87"/>
      <c r="S28" s="87"/>
      <c r="T28" s="87"/>
      <c r="U28" s="87"/>
      <c r="V28" s="87"/>
      <c r="W28" s="87"/>
      <c r="X28" s="87"/>
      <c r="Y28" s="87"/>
      <c r="Z28" s="87"/>
      <c r="AA28" s="87"/>
      <c r="AB28" s="87"/>
      <c r="AC28" s="87"/>
      <c r="AD28" s="87"/>
      <c r="AE28" s="87"/>
      <c r="AF28" s="87"/>
      <c r="AG28" s="87"/>
      <c r="AH28" s="87"/>
      <c r="AI28" s="87"/>
      <c r="AJ28" s="87"/>
      <c r="AK28" s="87"/>
      <c r="AL28" s="87"/>
      <c r="AM28" s="87"/>
      <c r="AN28" s="87"/>
      <c r="AO28" s="87"/>
      <c r="AP28" s="87"/>
      <c r="AQ28" s="87"/>
      <c r="AR28" s="87"/>
      <c r="AS28" s="87"/>
      <c r="AT28" s="87"/>
      <c r="AU28" s="87"/>
      <c r="AV28" s="87"/>
      <c r="AW28" s="87"/>
      <c r="AX28" s="87"/>
      <c r="AY28" s="87"/>
      <c r="AZ28" s="87"/>
      <c r="BA28" s="87"/>
      <c r="BB28" s="87"/>
      <c r="BC28" s="87"/>
      <c r="BD28" s="87"/>
      <c r="BE28" s="87"/>
      <c r="BF28" s="87"/>
      <c r="BG28" s="87"/>
      <c r="BH28" s="87"/>
      <c r="BI28" s="87"/>
      <c r="BJ28" s="87"/>
      <c r="BK28" s="87"/>
      <c r="BL28" s="87"/>
      <c r="BM28" s="87"/>
      <c r="BN28" s="87"/>
      <c r="BO28" s="87"/>
      <c r="BP28" s="87"/>
      <c r="BQ28" s="87"/>
      <c r="BR28" s="87"/>
      <c r="BS28" s="87"/>
      <c r="BT28" s="87"/>
      <c r="BU28" s="87"/>
      <c r="BV28" s="87"/>
      <c r="BW28" s="87"/>
      <c r="BX28" s="87"/>
      <c r="BY28" s="87"/>
      <c r="BZ28" s="87"/>
      <c r="CA28" s="87"/>
      <c r="CB28" s="87"/>
      <c r="CC28" s="87"/>
      <c r="CD28" s="87"/>
      <c r="CE28" s="87"/>
      <c r="CF28" s="87"/>
      <c r="CG28" s="87"/>
      <c r="CH28" s="87"/>
      <c r="CI28" s="87"/>
      <c r="CJ28" s="87"/>
      <c r="CK28" s="87"/>
      <c r="CL28" s="87"/>
      <c r="CM28" s="87"/>
      <c r="CN28" s="87"/>
      <c r="CO28" s="87"/>
      <c r="CP28" s="87"/>
      <c r="CQ28" s="87"/>
      <c r="CR28" s="87"/>
      <c r="CS28" s="87"/>
      <c r="CT28" s="87"/>
      <c r="CU28" s="87"/>
      <c r="CV28" s="87"/>
      <c r="CW28" s="87"/>
      <c r="CX28" s="87"/>
      <c r="CY28" s="87"/>
      <c r="CZ28" s="87"/>
      <c r="DA28" s="87"/>
      <c r="DB28" s="87"/>
      <c r="DC28" s="87"/>
      <c r="DD28" s="87"/>
    </row>
    <row r="29" spans="1:108" s="88" customFormat="1" ht="39.75" customHeight="1">
      <c r="A29" s="87"/>
      <c r="B29" s="112"/>
      <c r="C29" s="113"/>
      <c r="D29" s="174" t="s">
        <v>74</v>
      </c>
      <c r="E29" s="174"/>
      <c r="F29" s="174"/>
      <c r="G29" s="178"/>
      <c r="H29" s="178"/>
      <c r="I29" s="150">
        <v>1</v>
      </c>
      <c r="J29" s="87"/>
      <c r="K29" s="87"/>
      <c r="L29" s="87"/>
      <c r="M29" s="87"/>
      <c r="N29" s="87"/>
      <c r="O29" s="87"/>
      <c r="P29" s="87"/>
      <c r="Q29" s="87"/>
      <c r="R29" s="87"/>
      <c r="S29" s="87"/>
      <c r="T29" s="87"/>
      <c r="U29" s="87"/>
      <c r="V29" s="87"/>
      <c r="W29" s="87"/>
      <c r="X29" s="87"/>
      <c r="Y29" s="87"/>
      <c r="Z29" s="87"/>
      <c r="AA29" s="87"/>
      <c r="AB29" s="87"/>
      <c r="AC29" s="87"/>
      <c r="AD29" s="87"/>
      <c r="AE29" s="87"/>
      <c r="AF29" s="87"/>
      <c r="AG29" s="87"/>
      <c r="AH29" s="87"/>
      <c r="AI29" s="87"/>
      <c r="AJ29" s="87"/>
      <c r="AK29" s="87"/>
      <c r="AL29" s="87"/>
      <c r="AM29" s="87"/>
      <c r="AN29" s="87"/>
      <c r="AO29" s="87"/>
      <c r="AP29" s="87"/>
      <c r="AQ29" s="87"/>
      <c r="AR29" s="87"/>
      <c r="AS29" s="87"/>
      <c r="AT29" s="87"/>
      <c r="AU29" s="87"/>
      <c r="AV29" s="87"/>
      <c r="AW29" s="87"/>
      <c r="AX29" s="87"/>
      <c r="AY29" s="87"/>
      <c r="AZ29" s="87"/>
      <c r="BA29" s="87"/>
      <c r="BB29" s="87"/>
      <c r="BC29" s="87"/>
      <c r="BD29" s="87"/>
      <c r="BE29" s="87"/>
      <c r="BF29" s="87"/>
      <c r="BG29" s="87"/>
      <c r="BH29" s="87"/>
      <c r="BI29" s="87"/>
      <c r="BJ29" s="87"/>
      <c r="BK29" s="87"/>
      <c r="BL29" s="87"/>
      <c r="BM29" s="87"/>
      <c r="BN29" s="87"/>
      <c r="BO29" s="87"/>
      <c r="BP29" s="87"/>
      <c r="BQ29" s="87"/>
      <c r="BR29" s="87"/>
      <c r="BS29" s="87"/>
      <c r="BT29" s="87"/>
      <c r="BU29" s="87"/>
      <c r="BV29" s="87"/>
      <c r="BW29" s="87"/>
      <c r="BX29" s="87"/>
      <c r="BY29" s="87"/>
      <c r="BZ29" s="87"/>
      <c r="CA29" s="87"/>
      <c r="CB29" s="87"/>
      <c r="CC29" s="87"/>
      <c r="CD29" s="87"/>
      <c r="CE29" s="87"/>
      <c r="CF29" s="87"/>
      <c r="CG29" s="87"/>
      <c r="CH29" s="87"/>
      <c r="CI29" s="87"/>
      <c r="CJ29" s="87"/>
      <c r="CK29" s="87"/>
      <c r="CL29" s="87"/>
      <c r="CM29" s="87"/>
      <c r="CN29" s="87"/>
      <c r="CO29" s="87"/>
      <c r="CP29" s="87"/>
      <c r="CQ29" s="87"/>
      <c r="CR29" s="87"/>
      <c r="CS29" s="87"/>
      <c r="CT29" s="87"/>
      <c r="CU29" s="87"/>
      <c r="CV29" s="87"/>
      <c r="CW29" s="87"/>
      <c r="CX29" s="87"/>
      <c r="CY29" s="87"/>
      <c r="CZ29" s="87"/>
      <c r="DA29" s="87"/>
      <c r="DB29" s="87"/>
      <c r="DC29" s="87"/>
      <c r="DD29" s="87"/>
    </row>
    <row r="30" spans="1:108" s="88" customFormat="1" ht="12.75" customHeight="1">
      <c r="A30" s="87"/>
      <c r="B30" s="112"/>
      <c r="C30" s="113"/>
      <c r="D30" s="28"/>
      <c r="E30" s="28"/>
      <c r="F30" s="28"/>
      <c r="G30" s="28"/>
      <c r="H30" s="28"/>
      <c r="I30" s="146"/>
      <c r="J30" s="87"/>
      <c r="K30" s="87"/>
      <c r="L30" s="87"/>
      <c r="M30" s="87"/>
      <c r="N30" s="87"/>
      <c r="O30" s="87"/>
      <c r="P30" s="87"/>
      <c r="Q30" s="87"/>
      <c r="R30" s="87"/>
      <c r="S30" s="87"/>
      <c r="T30" s="87"/>
      <c r="U30" s="87"/>
      <c r="V30" s="87"/>
      <c r="W30" s="87"/>
      <c r="X30" s="87"/>
      <c r="Y30" s="87"/>
      <c r="Z30" s="87"/>
      <c r="AA30" s="87"/>
      <c r="AB30" s="87"/>
      <c r="AC30" s="87"/>
      <c r="AD30" s="87"/>
      <c r="AE30" s="87"/>
      <c r="AF30" s="87"/>
      <c r="AG30" s="87"/>
      <c r="AH30" s="87"/>
      <c r="AI30" s="87"/>
      <c r="AJ30" s="87"/>
      <c r="AK30" s="87"/>
      <c r="AL30" s="87"/>
      <c r="AM30" s="87"/>
      <c r="AN30" s="87"/>
      <c r="AO30" s="87"/>
      <c r="AP30" s="87"/>
      <c r="AQ30" s="87"/>
      <c r="AR30" s="87"/>
      <c r="AS30" s="87"/>
      <c r="AT30" s="87"/>
      <c r="AU30" s="87"/>
      <c r="AV30" s="87"/>
      <c r="AW30" s="87"/>
      <c r="AX30" s="87"/>
      <c r="AY30" s="87"/>
      <c r="AZ30" s="87"/>
      <c r="BA30" s="87"/>
      <c r="BB30" s="87"/>
      <c r="BC30" s="87"/>
      <c r="BD30" s="87"/>
      <c r="BE30" s="87"/>
      <c r="BF30" s="87"/>
      <c r="BG30" s="87"/>
      <c r="BH30" s="87"/>
      <c r="BI30" s="87"/>
      <c r="BJ30" s="87"/>
      <c r="BK30" s="87"/>
      <c r="BL30" s="87"/>
      <c r="BM30" s="87"/>
      <c r="BN30" s="87"/>
      <c r="BO30" s="87"/>
      <c r="BP30" s="87"/>
      <c r="BQ30" s="87"/>
      <c r="BR30" s="87"/>
      <c r="BS30" s="87"/>
      <c r="BT30" s="87"/>
      <c r="BU30" s="87"/>
      <c r="BV30" s="87"/>
      <c r="BW30" s="87"/>
      <c r="BX30" s="87"/>
      <c r="BY30" s="87"/>
      <c r="BZ30" s="87"/>
      <c r="CA30" s="87"/>
      <c r="CB30" s="87"/>
      <c r="CC30" s="87"/>
      <c r="CD30" s="87"/>
      <c r="CE30" s="87"/>
      <c r="CF30" s="87"/>
      <c r="CG30" s="87"/>
      <c r="CH30" s="87"/>
      <c r="CI30" s="87"/>
      <c r="CJ30" s="87"/>
      <c r="CK30" s="87"/>
      <c r="CL30" s="87"/>
      <c r="CM30" s="87"/>
      <c r="CN30" s="87"/>
      <c r="CO30" s="87"/>
      <c r="CP30" s="87"/>
      <c r="CQ30" s="87"/>
      <c r="CR30" s="87"/>
      <c r="CS30" s="87"/>
      <c r="CT30" s="87"/>
      <c r="CU30" s="87"/>
      <c r="CV30" s="87"/>
      <c r="CW30" s="87"/>
      <c r="CX30" s="87"/>
      <c r="CY30" s="87"/>
      <c r="CZ30" s="87"/>
      <c r="DA30" s="87"/>
      <c r="DB30" s="87"/>
      <c r="DC30" s="87"/>
      <c r="DD30" s="87"/>
    </row>
    <row r="31" spans="1:108" s="88" customFormat="1" ht="15" customHeight="1">
      <c r="A31" s="87"/>
      <c r="B31" s="112"/>
      <c r="C31" s="113"/>
      <c r="D31" s="187" t="s">
        <v>28</v>
      </c>
      <c r="E31" s="187"/>
      <c r="F31" s="187"/>
      <c r="G31" s="187"/>
      <c r="H31" s="187"/>
      <c r="I31" s="146"/>
      <c r="J31" s="87"/>
      <c r="K31" s="87"/>
      <c r="L31" s="87"/>
      <c r="M31" s="87"/>
      <c r="N31" s="87"/>
      <c r="O31" s="87"/>
      <c r="P31" s="87"/>
      <c r="Q31" s="87"/>
      <c r="R31" s="87"/>
      <c r="S31" s="87"/>
      <c r="T31" s="87"/>
      <c r="U31" s="87"/>
      <c r="V31" s="87"/>
      <c r="W31" s="87"/>
      <c r="X31" s="87"/>
      <c r="Y31" s="87"/>
      <c r="Z31" s="87"/>
      <c r="AA31" s="87"/>
      <c r="AB31" s="87"/>
      <c r="AC31" s="87"/>
      <c r="AD31" s="87"/>
      <c r="AE31" s="87"/>
      <c r="AF31" s="87"/>
      <c r="AG31" s="87"/>
      <c r="AH31" s="87"/>
      <c r="AI31" s="87"/>
      <c r="AJ31" s="87"/>
      <c r="AK31" s="87"/>
      <c r="AL31" s="87"/>
      <c r="AM31" s="87"/>
      <c r="AN31" s="87"/>
      <c r="AO31" s="87"/>
      <c r="AP31" s="87"/>
      <c r="AQ31" s="87"/>
      <c r="AR31" s="87"/>
      <c r="AS31" s="87"/>
      <c r="AT31" s="87"/>
      <c r="AU31" s="87"/>
      <c r="AV31" s="87"/>
      <c r="AW31" s="87"/>
      <c r="AX31" s="87"/>
      <c r="AY31" s="87"/>
      <c r="AZ31" s="87"/>
      <c r="BA31" s="87"/>
      <c r="BB31" s="87"/>
      <c r="BC31" s="87"/>
      <c r="BD31" s="87"/>
      <c r="BE31" s="87"/>
      <c r="BF31" s="87"/>
      <c r="BG31" s="87"/>
      <c r="BH31" s="87"/>
      <c r="BI31" s="87"/>
      <c r="BJ31" s="87"/>
      <c r="BK31" s="87"/>
      <c r="BL31" s="87"/>
      <c r="BM31" s="87"/>
      <c r="BN31" s="87"/>
      <c r="BO31" s="87"/>
      <c r="BP31" s="87"/>
      <c r="BQ31" s="87"/>
      <c r="BR31" s="87"/>
      <c r="BS31" s="87"/>
      <c r="BT31" s="87"/>
      <c r="BU31" s="87"/>
      <c r="BV31" s="87"/>
      <c r="BW31" s="87"/>
      <c r="BX31" s="87"/>
      <c r="BY31" s="87"/>
      <c r="BZ31" s="87"/>
      <c r="CA31" s="87"/>
      <c r="CB31" s="87"/>
      <c r="CC31" s="87"/>
      <c r="CD31" s="87"/>
      <c r="CE31" s="87"/>
      <c r="CF31" s="87"/>
      <c r="CG31" s="87"/>
      <c r="CH31" s="87"/>
      <c r="CI31" s="87"/>
      <c r="CJ31" s="87"/>
      <c r="CK31" s="87"/>
      <c r="CL31" s="87"/>
      <c r="CM31" s="87"/>
      <c r="CN31" s="87"/>
      <c r="CO31" s="87"/>
      <c r="CP31" s="87"/>
      <c r="CQ31" s="87"/>
      <c r="CR31" s="87"/>
      <c r="CS31" s="87"/>
      <c r="CT31" s="87"/>
      <c r="CU31" s="87"/>
      <c r="CV31" s="87"/>
      <c r="CW31" s="87"/>
      <c r="CX31" s="87"/>
      <c r="CY31" s="87"/>
      <c r="CZ31" s="87"/>
      <c r="DA31" s="87"/>
      <c r="DB31" s="87"/>
      <c r="DC31" s="87"/>
      <c r="DD31" s="87"/>
    </row>
    <row r="32" spans="1:108" s="96" customFormat="1" ht="153.6" customHeight="1">
      <c r="A32" s="95"/>
      <c r="B32" s="116"/>
      <c r="C32" s="117"/>
      <c r="D32" s="174" t="s">
        <v>70</v>
      </c>
      <c r="E32" s="174"/>
      <c r="F32" s="174"/>
      <c r="G32" s="174"/>
      <c r="H32" s="174"/>
      <c r="I32" s="146"/>
      <c r="J32" s="95"/>
      <c r="K32" s="95"/>
      <c r="L32" s="95"/>
      <c r="M32" s="95"/>
      <c r="N32" s="95"/>
      <c r="O32" s="95"/>
      <c r="P32" s="95"/>
      <c r="Q32" s="95"/>
      <c r="R32" s="95"/>
      <c r="S32" s="95"/>
      <c r="T32" s="95"/>
      <c r="U32" s="95"/>
      <c r="V32" s="95"/>
      <c r="W32" s="95"/>
      <c r="X32" s="95"/>
      <c r="Y32" s="95"/>
      <c r="Z32" s="95"/>
      <c r="AA32" s="95"/>
      <c r="AB32" s="95"/>
      <c r="AC32" s="95"/>
      <c r="AD32" s="95"/>
      <c r="AE32" s="95"/>
      <c r="AF32" s="95"/>
      <c r="AG32" s="95"/>
      <c r="AH32" s="95"/>
      <c r="AI32" s="95"/>
      <c r="AJ32" s="95"/>
      <c r="AK32" s="95"/>
      <c r="AL32" s="95"/>
      <c r="AM32" s="95"/>
      <c r="AN32" s="95"/>
      <c r="AO32" s="95"/>
      <c r="AP32" s="95"/>
      <c r="AQ32" s="95"/>
      <c r="AR32" s="95"/>
      <c r="AS32" s="95"/>
      <c r="AT32" s="95"/>
      <c r="AU32" s="95"/>
      <c r="AV32" s="95"/>
      <c r="AW32" s="95"/>
      <c r="AX32" s="95"/>
      <c r="AY32" s="95"/>
      <c r="AZ32" s="95"/>
      <c r="BA32" s="95"/>
      <c r="BB32" s="95"/>
      <c r="BC32" s="95"/>
      <c r="BD32" s="95"/>
      <c r="BE32" s="95"/>
      <c r="BF32" s="95"/>
      <c r="BG32" s="95"/>
      <c r="BH32" s="95"/>
      <c r="BI32" s="95"/>
      <c r="BJ32" s="95"/>
      <c r="BK32" s="95"/>
      <c r="BL32" s="95"/>
      <c r="BM32" s="95"/>
      <c r="BN32" s="95"/>
      <c r="BO32" s="95"/>
      <c r="BP32" s="95"/>
      <c r="BQ32" s="95"/>
      <c r="BR32" s="95"/>
      <c r="BS32" s="95"/>
      <c r="BT32" s="95"/>
      <c r="BU32" s="95"/>
      <c r="BV32" s="95"/>
      <c r="BW32" s="95"/>
      <c r="BX32" s="95"/>
      <c r="BY32" s="95"/>
      <c r="BZ32" s="95"/>
      <c r="CA32" s="95"/>
      <c r="CB32" s="95"/>
      <c r="CC32" s="95"/>
      <c r="CD32" s="95"/>
      <c r="CE32" s="95"/>
      <c r="CF32" s="95"/>
      <c r="CG32" s="95"/>
      <c r="CH32" s="95"/>
      <c r="CI32" s="95"/>
      <c r="CJ32" s="95"/>
      <c r="CK32" s="95"/>
      <c r="CL32" s="95"/>
      <c r="CM32" s="95"/>
      <c r="CN32" s="95"/>
      <c r="CO32" s="95"/>
      <c r="CP32" s="95"/>
      <c r="CQ32" s="95"/>
      <c r="CR32" s="95"/>
      <c r="CS32" s="95"/>
      <c r="CT32" s="95"/>
      <c r="CU32" s="95"/>
      <c r="CV32" s="95"/>
      <c r="CW32" s="95"/>
      <c r="CX32" s="95"/>
      <c r="CY32" s="95"/>
      <c r="CZ32" s="95"/>
      <c r="DA32" s="95"/>
      <c r="DB32" s="95"/>
      <c r="DC32" s="95"/>
      <c r="DD32" s="95"/>
    </row>
    <row r="33" spans="1:108" s="96" customFormat="1" ht="27" customHeight="1">
      <c r="A33" s="95"/>
      <c r="B33" s="116"/>
      <c r="C33" s="117"/>
      <c r="D33" s="174" t="s">
        <v>211</v>
      </c>
      <c r="E33" s="174"/>
      <c r="F33" s="174"/>
      <c r="G33" s="178"/>
      <c r="H33" s="178"/>
      <c r="I33" s="150">
        <v>1</v>
      </c>
      <c r="J33" s="95"/>
      <c r="K33" s="95"/>
      <c r="L33" s="95"/>
      <c r="M33" s="95"/>
      <c r="N33" s="95"/>
      <c r="O33" s="95"/>
      <c r="P33" s="95"/>
      <c r="Q33" s="95"/>
      <c r="R33" s="95"/>
      <c r="S33" s="95"/>
      <c r="T33" s="95"/>
      <c r="U33" s="95"/>
      <c r="V33" s="95"/>
      <c r="W33" s="95"/>
      <c r="X33" s="95"/>
      <c r="Y33" s="95"/>
      <c r="Z33" s="95"/>
      <c r="AA33" s="95"/>
      <c r="AB33" s="95"/>
      <c r="AC33" s="95"/>
      <c r="AD33" s="95"/>
      <c r="AE33" s="95"/>
      <c r="AF33" s="95"/>
      <c r="AG33" s="95"/>
      <c r="AH33" s="95"/>
      <c r="AI33" s="95"/>
      <c r="AJ33" s="95"/>
      <c r="AK33" s="95"/>
      <c r="AL33" s="95"/>
      <c r="AM33" s="95"/>
      <c r="AN33" s="95"/>
      <c r="AO33" s="95"/>
      <c r="AP33" s="95"/>
      <c r="AQ33" s="95"/>
      <c r="AR33" s="95"/>
      <c r="AS33" s="95"/>
      <c r="AT33" s="95"/>
      <c r="AU33" s="95"/>
      <c r="AV33" s="95"/>
      <c r="AW33" s="95"/>
      <c r="AX33" s="95"/>
      <c r="AY33" s="95"/>
      <c r="AZ33" s="95"/>
      <c r="BA33" s="95"/>
      <c r="BB33" s="95"/>
      <c r="BC33" s="95"/>
      <c r="BD33" s="95"/>
      <c r="BE33" s="95"/>
      <c r="BF33" s="95"/>
      <c r="BG33" s="95"/>
      <c r="BH33" s="95"/>
      <c r="BI33" s="95"/>
      <c r="BJ33" s="95"/>
      <c r="BK33" s="95"/>
      <c r="BL33" s="95"/>
      <c r="BM33" s="95"/>
      <c r="BN33" s="95"/>
      <c r="BO33" s="95"/>
      <c r="BP33" s="95"/>
      <c r="BQ33" s="95"/>
      <c r="BR33" s="95"/>
      <c r="BS33" s="95"/>
      <c r="BT33" s="95"/>
      <c r="BU33" s="95"/>
      <c r="BV33" s="95"/>
      <c r="BW33" s="95"/>
      <c r="BX33" s="95"/>
      <c r="BY33" s="95"/>
      <c r="BZ33" s="95"/>
      <c r="CA33" s="95"/>
      <c r="CB33" s="95"/>
      <c r="CC33" s="95"/>
      <c r="CD33" s="95"/>
      <c r="CE33" s="95"/>
      <c r="CF33" s="95"/>
      <c r="CG33" s="95"/>
      <c r="CH33" s="95"/>
      <c r="CI33" s="95"/>
      <c r="CJ33" s="95"/>
      <c r="CK33" s="95"/>
      <c r="CL33" s="95"/>
      <c r="CM33" s="95"/>
      <c r="CN33" s="95"/>
      <c r="CO33" s="95"/>
      <c r="CP33" s="95"/>
      <c r="CQ33" s="95"/>
      <c r="CR33" s="95"/>
      <c r="CS33" s="95"/>
      <c r="CT33" s="95"/>
      <c r="CU33" s="95"/>
      <c r="CV33" s="95"/>
      <c r="CW33" s="95"/>
      <c r="CX33" s="95"/>
      <c r="CY33" s="95"/>
      <c r="CZ33" s="95"/>
      <c r="DA33" s="95"/>
      <c r="DB33" s="95"/>
      <c r="DC33" s="95"/>
      <c r="DD33" s="95"/>
    </row>
    <row r="34" spans="1:108" s="96" customFormat="1" ht="52.5" customHeight="1">
      <c r="A34" s="95"/>
      <c r="B34" s="116"/>
      <c r="C34" s="117"/>
      <c r="D34" s="174" t="s">
        <v>246</v>
      </c>
      <c r="E34" s="174"/>
      <c r="F34" s="174"/>
      <c r="G34" s="178"/>
      <c r="H34" s="178"/>
      <c r="I34" s="150">
        <v>1</v>
      </c>
      <c r="J34" s="95"/>
      <c r="K34" s="95"/>
      <c r="L34" s="95"/>
      <c r="M34" s="95"/>
      <c r="N34" s="95"/>
      <c r="O34" s="95"/>
      <c r="P34" s="95"/>
      <c r="Q34" s="95"/>
      <c r="R34" s="95"/>
      <c r="S34" s="95"/>
      <c r="T34" s="95"/>
      <c r="U34" s="95"/>
      <c r="V34" s="95"/>
      <c r="W34" s="95"/>
      <c r="X34" s="95"/>
      <c r="Y34" s="95"/>
      <c r="Z34" s="95"/>
      <c r="AA34" s="95"/>
      <c r="AB34" s="95"/>
      <c r="AC34" s="95"/>
      <c r="AD34" s="95"/>
      <c r="AE34" s="95"/>
      <c r="AF34" s="95"/>
      <c r="AG34" s="95"/>
      <c r="AH34" s="95"/>
      <c r="AI34" s="95"/>
      <c r="AJ34" s="95"/>
      <c r="AK34" s="95"/>
      <c r="AL34" s="95"/>
      <c r="AM34" s="95"/>
      <c r="AN34" s="95"/>
      <c r="AO34" s="95"/>
      <c r="AP34" s="95"/>
      <c r="AQ34" s="95"/>
      <c r="AR34" s="95"/>
      <c r="AS34" s="95"/>
      <c r="AT34" s="95"/>
      <c r="AU34" s="95"/>
      <c r="AV34" s="95"/>
      <c r="AW34" s="95"/>
      <c r="AX34" s="95"/>
      <c r="AY34" s="95"/>
      <c r="AZ34" s="95"/>
      <c r="BA34" s="95"/>
      <c r="BB34" s="95"/>
      <c r="BC34" s="95"/>
      <c r="BD34" s="95"/>
      <c r="BE34" s="95"/>
      <c r="BF34" s="95"/>
      <c r="BG34" s="95"/>
      <c r="BH34" s="95"/>
      <c r="BI34" s="95"/>
      <c r="BJ34" s="95"/>
      <c r="BK34" s="95"/>
      <c r="BL34" s="95"/>
      <c r="BM34" s="95"/>
      <c r="BN34" s="95"/>
      <c r="BO34" s="95"/>
      <c r="BP34" s="95"/>
      <c r="BQ34" s="95"/>
      <c r="BR34" s="95"/>
      <c r="BS34" s="95"/>
      <c r="BT34" s="95"/>
      <c r="BU34" s="95"/>
      <c r="BV34" s="95"/>
      <c r="BW34" s="95"/>
      <c r="BX34" s="95"/>
      <c r="BY34" s="95"/>
      <c r="BZ34" s="95"/>
      <c r="CA34" s="95"/>
      <c r="CB34" s="95"/>
      <c r="CC34" s="95"/>
      <c r="CD34" s="95"/>
      <c r="CE34" s="95"/>
      <c r="CF34" s="95"/>
      <c r="CG34" s="95"/>
      <c r="CH34" s="95"/>
      <c r="CI34" s="95"/>
      <c r="CJ34" s="95"/>
      <c r="CK34" s="95"/>
      <c r="CL34" s="95"/>
      <c r="CM34" s="95"/>
      <c r="CN34" s="95"/>
      <c r="CO34" s="95"/>
      <c r="CP34" s="95"/>
      <c r="CQ34" s="95"/>
      <c r="CR34" s="95"/>
      <c r="CS34" s="95"/>
      <c r="CT34" s="95"/>
      <c r="CU34" s="95"/>
      <c r="CV34" s="95"/>
      <c r="CW34" s="95"/>
      <c r="CX34" s="95"/>
      <c r="CY34" s="95"/>
      <c r="CZ34" s="95"/>
      <c r="DA34" s="95"/>
      <c r="DB34" s="95"/>
      <c r="DC34" s="95"/>
      <c r="DD34" s="95"/>
    </row>
    <row r="35" spans="1:108" s="96" customFormat="1" ht="142.5" customHeight="1">
      <c r="A35" s="95"/>
      <c r="B35" s="116"/>
      <c r="C35" s="113"/>
      <c r="D35" s="174" t="s">
        <v>231</v>
      </c>
      <c r="E35" s="174"/>
      <c r="F35" s="174"/>
      <c r="G35" s="178"/>
      <c r="H35" s="178"/>
      <c r="I35" s="150">
        <v>1</v>
      </c>
      <c r="J35" s="95"/>
      <c r="K35" s="95"/>
      <c r="L35" s="95"/>
      <c r="M35" s="95"/>
      <c r="N35" s="95"/>
      <c r="O35" s="95"/>
      <c r="P35" s="95"/>
      <c r="Q35" s="95"/>
      <c r="R35" s="95"/>
      <c r="S35" s="95"/>
      <c r="T35" s="95"/>
      <c r="U35" s="95"/>
      <c r="V35" s="95"/>
      <c r="W35" s="95"/>
      <c r="X35" s="95"/>
      <c r="Y35" s="95"/>
      <c r="Z35" s="95"/>
      <c r="AA35" s="95"/>
      <c r="AB35" s="95"/>
      <c r="AC35" s="95"/>
      <c r="AD35" s="95"/>
      <c r="AE35" s="95"/>
      <c r="AF35" s="95"/>
      <c r="AG35" s="95"/>
      <c r="AH35" s="95"/>
      <c r="AI35" s="95"/>
      <c r="AJ35" s="95"/>
      <c r="AK35" s="95"/>
      <c r="AL35" s="95"/>
      <c r="AM35" s="95"/>
      <c r="AN35" s="95"/>
      <c r="AO35" s="95"/>
      <c r="AP35" s="95"/>
      <c r="AQ35" s="95"/>
      <c r="AR35" s="95"/>
      <c r="AS35" s="95"/>
      <c r="AT35" s="95"/>
      <c r="AU35" s="95"/>
      <c r="AV35" s="95"/>
      <c r="AW35" s="95"/>
      <c r="AX35" s="95"/>
      <c r="AY35" s="95"/>
      <c r="AZ35" s="95"/>
      <c r="BA35" s="95"/>
      <c r="BB35" s="95"/>
      <c r="BC35" s="95"/>
      <c r="BD35" s="95"/>
      <c r="BE35" s="95"/>
      <c r="BF35" s="95"/>
      <c r="BG35" s="95"/>
      <c r="BH35" s="95"/>
      <c r="BI35" s="95"/>
      <c r="BJ35" s="95"/>
      <c r="BK35" s="95"/>
      <c r="BL35" s="95"/>
      <c r="BM35" s="95"/>
      <c r="BN35" s="95"/>
      <c r="BO35" s="95"/>
      <c r="BP35" s="95"/>
      <c r="BQ35" s="95"/>
      <c r="BR35" s="95"/>
      <c r="BS35" s="95"/>
      <c r="BT35" s="95"/>
      <c r="BU35" s="95"/>
      <c r="BV35" s="95"/>
      <c r="BW35" s="95"/>
      <c r="BX35" s="95"/>
      <c r="BY35" s="95"/>
      <c r="BZ35" s="95"/>
      <c r="CA35" s="95"/>
      <c r="CB35" s="95"/>
      <c r="CC35" s="95"/>
      <c r="CD35" s="95"/>
      <c r="CE35" s="95"/>
      <c r="CF35" s="95"/>
      <c r="CG35" s="95"/>
      <c r="CH35" s="95"/>
      <c r="CI35" s="95"/>
      <c r="CJ35" s="95"/>
      <c r="CK35" s="95"/>
      <c r="CL35" s="95"/>
      <c r="CM35" s="95"/>
      <c r="CN35" s="95"/>
      <c r="CO35" s="95"/>
      <c r="CP35" s="95"/>
      <c r="CQ35" s="95"/>
      <c r="CR35" s="95"/>
      <c r="CS35" s="95"/>
      <c r="CT35" s="95"/>
      <c r="CU35" s="95"/>
      <c r="CV35" s="95"/>
      <c r="CW35" s="95"/>
      <c r="CX35" s="95"/>
      <c r="CY35" s="95"/>
      <c r="CZ35" s="95"/>
      <c r="DA35" s="95"/>
      <c r="DB35" s="95"/>
      <c r="DC35" s="95"/>
      <c r="DD35" s="95"/>
    </row>
    <row r="36" spans="1:108" ht="75.599999999999994" customHeight="1" thickBot="1">
      <c r="A36" s="86"/>
      <c r="B36" s="118"/>
      <c r="C36" s="119"/>
      <c r="D36" s="177" t="str">
        <f>IF(17&gt;=(I36),"Sie haben noch nicht alle Daten eingegeben oder es liegen Unstimmigkeiten vor. Bitte füllen Sie die gelben Eingabefelder auch in den Folgeblättern aus.","Sie haben alle Daten eingegeben: Bitte reichen Sie diese Vorhabenbeschreibung als PDF zusammen mit dem Förderantrag sowie ggf. weiteren Dokumenten bei der Projektträgerin ZUG digital auf der Plattform Easy-Online ein.")</f>
        <v>Sie haben noch nicht alle Daten eingegeben oder es liegen Unstimmigkeiten vor. Bitte füllen Sie die gelben Eingabefelder auch in den Folgeblättern aus.</v>
      </c>
      <c r="E36" s="177"/>
      <c r="F36" s="177"/>
      <c r="G36" s="177"/>
      <c r="H36" s="142">
        <f>COUNTIF(I11:I12,2)+COUNTIF(I15:I17,2)+COUNTIF(I19,2)+COUNTIF(I21:I22,2)+COUNTIF(I26,2)</f>
        <v>0</v>
      </c>
      <c r="I36" s="151">
        <f>COUNTIF(I25,"&gt;1")+COUNTIF(I28:I29,"&gt;1")+COUNTIF(I33:I35,"&gt;1")+COUNTIF(I25,"&gt;1")+COUNTIF(Maßnahme!I6:I7,"&gt;1")+H36</f>
        <v>0</v>
      </c>
      <c r="J36" s="86"/>
      <c r="K36" s="86"/>
      <c r="L36" s="86"/>
      <c r="M36" s="86"/>
      <c r="N36" s="86"/>
      <c r="O36" s="86"/>
      <c r="P36" s="86"/>
      <c r="Q36" s="86"/>
      <c r="R36" s="86"/>
      <c r="S36" s="86"/>
      <c r="T36" s="86"/>
      <c r="U36" s="86"/>
      <c r="V36" s="86"/>
      <c r="W36" s="86"/>
      <c r="X36" s="86"/>
      <c r="Y36" s="86"/>
      <c r="Z36" s="86"/>
      <c r="AA36" s="86"/>
      <c r="AB36" s="86"/>
      <c r="AC36" s="86"/>
      <c r="AD36" s="86"/>
      <c r="AE36" s="86"/>
      <c r="AF36" s="86"/>
      <c r="AG36" s="86"/>
      <c r="AH36" s="86"/>
      <c r="AI36" s="86"/>
      <c r="AJ36" s="86"/>
      <c r="AK36" s="86"/>
      <c r="AL36" s="86"/>
      <c r="AM36" s="86"/>
      <c r="AN36" s="86"/>
      <c r="AO36" s="86"/>
      <c r="AP36" s="86"/>
      <c r="AQ36" s="86"/>
      <c r="AR36" s="86"/>
      <c r="AS36" s="86"/>
      <c r="AT36" s="86"/>
      <c r="AU36" s="86"/>
      <c r="AV36" s="86"/>
      <c r="AW36" s="86"/>
      <c r="AX36" s="86"/>
      <c r="AY36" s="86"/>
      <c r="AZ36" s="86"/>
      <c r="BA36" s="86"/>
      <c r="BB36" s="86"/>
      <c r="BC36" s="86"/>
      <c r="BD36" s="86"/>
      <c r="BE36" s="86"/>
      <c r="BF36" s="86"/>
      <c r="BG36" s="86"/>
      <c r="BH36" s="86"/>
      <c r="BI36" s="86"/>
      <c r="BJ36" s="86"/>
      <c r="BK36" s="86"/>
      <c r="BL36" s="86"/>
      <c r="BM36" s="86"/>
      <c r="BN36" s="86"/>
      <c r="BO36" s="86"/>
      <c r="BP36" s="86"/>
      <c r="BQ36" s="86"/>
      <c r="BR36" s="86"/>
      <c r="BS36" s="86"/>
      <c r="BT36" s="86"/>
      <c r="BU36" s="86"/>
      <c r="BV36" s="86"/>
      <c r="BW36" s="86"/>
      <c r="BX36" s="86"/>
      <c r="BY36" s="86"/>
      <c r="BZ36" s="86"/>
      <c r="CA36" s="86"/>
      <c r="CB36" s="86"/>
      <c r="CC36" s="86"/>
      <c r="CD36" s="86"/>
      <c r="CE36" s="86"/>
      <c r="CF36" s="86"/>
      <c r="CG36" s="86"/>
      <c r="CH36" s="86"/>
      <c r="CI36" s="86"/>
      <c r="CJ36" s="86"/>
      <c r="CK36" s="86"/>
      <c r="CL36" s="86"/>
      <c r="CM36" s="86"/>
      <c r="CN36" s="86"/>
      <c r="CO36" s="86"/>
      <c r="CP36" s="86"/>
      <c r="CQ36" s="86"/>
      <c r="CR36" s="86"/>
      <c r="CS36" s="86"/>
      <c r="CT36" s="86"/>
      <c r="CU36" s="86"/>
      <c r="CV36" s="86"/>
      <c r="CW36" s="86"/>
      <c r="CX36" s="86"/>
      <c r="CY36" s="86"/>
      <c r="CZ36" s="86"/>
      <c r="DA36" s="86"/>
      <c r="DB36" s="86"/>
      <c r="DC36" s="86"/>
      <c r="DD36" s="86"/>
    </row>
    <row r="37" spans="1:108" s="95" customFormat="1" ht="12.75">
      <c r="I37" s="152"/>
    </row>
    <row r="38" spans="1:108" s="95" customFormat="1" ht="12.75">
      <c r="I38" s="152"/>
    </row>
    <row r="39" spans="1:108" s="95" customFormat="1" ht="12.75">
      <c r="I39" s="152"/>
    </row>
    <row r="40" spans="1:108" s="95" customFormat="1" ht="12.75">
      <c r="I40" s="152"/>
    </row>
    <row r="41" spans="1:108" s="95" customFormat="1" ht="12.75">
      <c r="I41" s="152"/>
    </row>
    <row r="42" spans="1:108" s="95" customFormat="1" ht="12.75">
      <c r="I42" s="152"/>
    </row>
    <row r="43" spans="1:108" s="95" customFormat="1" ht="12.75">
      <c r="I43" s="152"/>
    </row>
    <row r="44" spans="1:108" s="95" customFormat="1" ht="12.75">
      <c r="I44" s="152"/>
    </row>
    <row r="45" spans="1:108" s="95" customFormat="1" ht="12.75">
      <c r="I45" s="152"/>
    </row>
    <row r="46" spans="1:108" s="95" customFormat="1" ht="12.75">
      <c r="I46" s="152"/>
    </row>
    <row r="47" spans="1:108" s="95" customFormat="1" ht="12.75">
      <c r="I47" s="152"/>
    </row>
    <row r="48" spans="1:108" s="95" customFormat="1" ht="12.75">
      <c r="I48" s="152"/>
    </row>
    <row r="49" spans="9:9" s="95" customFormat="1" ht="12.75">
      <c r="I49" s="152"/>
    </row>
    <row r="50" spans="9:9" s="95" customFormat="1" ht="12.75">
      <c r="I50" s="152"/>
    </row>
    <row r="51" spans="9:9" s="95" customFormat="1" ht="12.75">
      <c r="I51" s="152"/>
    </row>
    <row r="52" spans="9:9" s="95" customFormat="1" ht="12.75">
      <c r="I52" s="152"/>
    </row>
    <row r="53" spans="9:9" s="95" customFormat="1" ht="12.75">
      <c r="I53" s="152"/>
    </row>
    <row r="54" spans="9:9" s="95" customFormat="1" ht="12.75">
      <c r="I54" s="152"/>
    </row>
    <row r="55" spans="9:9" s="95" customFormat="1" ht="12.75">
      <c r="I55" s="152"/>
    </row>
    <row r="56" spans="9:9" s="95" customFormat="1" ht="12.75">
      <c r="I56" s="152"/>
    </row>
    <row r="57" spans="9:9" s="95" customFormat="1" ht="12.75">
      <c r="I57" s="152"/>
    </row>
    <row r="58" spans="9:9" s="95" customFormat="1" ht="12.75">
      <c r="I58" s="152"/>
    </row>
    <row r="59" spans="9:9" s="95" customFormat="1" ht="12.75">
      <c r="I59" s="152"/>
    </row>
    <row r="60" spans="9:9" s="95" customFormat="1" ht="12.75">
      <c r="I60" s="152"/>
    </row>
    <row r="61" spans="9:9" s="95" customFormat="1" ht="12.75">
      <c r="I61" s="152"/>
    </row>
    <row r="62" spans="9:9" s="95" customFormat="1" ht="12.75">
      <c r="I62" s="152"/>
    </row>
    <row r="63" spans="9:9" s="95" customFormat="1" ht="12.75">
      <c r="I63" s="152"/>
    </row>
    <row r="64" spans="9:9" s="95" customFormat="1" ht="12.75">
      <c r="I64" s="152"/>
    </row>
    <row r="65" spans="9:9" s="95" customFormat="1" ht="12.75">
      <c r="I65" s="152"/>
    </row>
    <row r="66" spans="9:9" s="95" customFormat="1" ht="12.75">
      <c r="I66" s="152"/>
    </row>
    <row r="67" spans="9:9" s="95" customFormat="1" ht="12.75">
      <c r="I67" s="152"/>
    </row>
    <row r="68" spans="9:9" s="95" customFormat="1" ht="12.75">
      <c r="I68" s="152"/>
    </row>
    <row r="69" spans="9:9" s="95" customFormat="1" ht="12.75">
      <c r="I69" s="152"/>
    </row>
    <row r="70" spans="9:9" s="95" customFormat="1" ht="12.75">
      <c r="I70" s="152"/>
    </row>
    <row r="71" spans="9:9" s="95" customFormat="1" ht="12.75">
      <c r="I71" s="152"/>
    </row>
    <row r="72" spans="9:9" s="95" customFormat="1" ht="12.75">
      <c r="I72" s="152"/>
    </row>
    <row r="73" spans="9:9" s="95" customFormat="1" ht="12.75">
      <c r="I73" s="152"/>
    </row>
    <row r="74" spans="9:9" s="95" customFormat="1" ht="12.75">
      <c r="I74" s="152"/>
    </row>
    <row r="75" spans="9:9" s="95" customFormat="1" ht="12.75">
      <c r="I75" s="152"/>
    </row>
    <row r="76" spans="9:9" s="95" customFormat="1" ht="12.75">
      <c r="I76" s="152"/>
    </row>
    <row r="77" spans="9:9" s="95" customFormat="1" ht="12.75">
      <c r="I77" s="152"/>
    </row>
    <row r="78" spans="9:9" s="95" customFormat="1" ht="12.75">
      <c r="I78" s="152"/>
    </row>
    <row r="79" spans="9:9" s="95" customFormat="1" ht="12.75">
      <c r="I79" s="152"/>
    </row>
    <row r="80" spans="9:9" s="95" customFormat="1" ht="12.75">
      <c r="I80" s="152"/>
    </row>
    <row r="81" spans="9:9" s="95" customFormat="1" ht="12.75">
      <c r="I81" s="152"/>
    </row>
    <row r="82" spans="9:9" s="95" customFormat="1" ht="12.75">
      <c r="I82" s="152"/>
    </row>
    <row r="83" spans="9:9" s="95" customFormat="1" ht="12.75">
      <c r="I83" s="152"/>
    </row>
    <row r="84" spans="9:9" s="95" customFormat="1" ht="12.75">
      <c r="I84" s="152"/>
    </row>
    <row r="85" spans="9:9" s="95" customFormat="1" ht="12.75">
      <c r="I85" s="152"/>
    </row>
    <row r="86" spans="9:9" s="95" customFormat="1" ht="12.75">
      <c r="I86" s="152"/>
    </row>
    <row r="87" spans="9:9" s="95" customFormat="1" ht="12.75">
      <c r="I87" s="152"/>
    </row>
    <row r="88" spans="9:9" s="95" customFormat="1" ht="12.75">
      <c r="I88" s="152"/>
    </row>
    <row r="89" spans="9:9" s="95" customFormat="1" ht="12.75">
      <c r="I89" s="152"/>
    </row>
    <row r="90" spans="9:9" s="95" customFormat="1" ht="12.75">
      <c r="I90" s="152"/>
    </row>
    <row r="91" spans="9:9" s="95" customFormat="1" ht="12.75">
      <c r="I91" s="152"/>
    </row>
    <row r="92" spans="9:9" s="95" customFormat="1" ht="12.75">
      <c r="I92" s="152"/>
    </row>
    <row r="93" spans="9:9" s="95" customFormat="1" ht="12.75">
      <c r="I93" s="152"/>
    </row>
    <row r="94" spans="9:9" s="95" customFormat="1" ht="12.75">
      <c r="I94" s="152"/>
    </row>
    <row r="95" spans="9:9" s="95" customFormat="1" ht="12.75">
      <c r="I95" s="152"/>
    </row>
    <row r="96" spans="9:9" s="95" customFormat="1" ht="12.75">
      <c r="I96" s="152"/>
    </row>
    <row r="97" spans="9:22" s="95" customFormat="1" ht="12.75">
      <c r="I97" s="152"/>
      <c r="V97" s="95" t="s">
        <v>9</v>
      </c>
    </row>
    <row r="98" spans="9:22" s="95" customFormat="1" ht="12.75">
      <c r="I98" s="152"/>
    </row>
    <row r="99" spans="9:22" s="95" customFormat="1" ht="12.75">
      <c r="I99" s="152"/>
    </row>
    <row r="100" spans="9:22" s="95" customFormat="1" ht="12.75">
      <c r="I100" s="152"/>
    </row>
    <row r="101" spans="9:22" s="95" customFormat="1" ht="12.75">
      <c r="I101" s="152"/>
    </row>
    <row r="102" spans="9:22" s="95" customFormat="1" ht="12.75">
      <c r="I102" s="152"/>
    </row>
    <row r="103" spans="9:22" s="95" customFormat="1" ht="12.75">
      <c r="I103" s="152"/>
    </row>
    <row r="104" spans="9:22" s="95" customFormat="1" ht="12.75">
      <c r="I104" s="152"/>
    </row>
    <row r="105" spans="9:22" s="95" customFormat="1" ht="12.75">
      <c r="I105" s="152"/>
    </row>
    <row r="106" spans="9:22" s="95" customFormat="1" ht="12.75">
      <c r="I106" s="152"/>
    </row>
    <row r="107" spans="9:22" s="95" customFormat="1" ht="12.75">
      <c r="I107" s="152"/>
    </row>
    <row r="108" spans="9:22" s="95" customFormat="1" ht="12.75">
      <c r="I108" s="152"/>
    </row>
    <row r="109" spans="9:22" s="95" customFormat="1" ht="12.75">
      <c r="I109" s="152"/>
    </row>
    <row r="110" spans="9:22" s="95" customFormat="1" ht="12.75">
      <c r="I110" s="152"/>
    </row>
    <row r="111" spans="9:22" s="95" customFormat="1" ht="12.75">
      <c r="I111" s="152"/>
    </row>
    <row r="112" spans="9:22" s="95" customFormat="1" ht="12.75">
      <c r="I112" s="152"/>
    </row>
    <row r="113" spans="9:9" s="95" customFormat="1" ht="12.75">
      <c r="I113" s="152"/>
    </row>
    <row r="114" spans="9:9" s="95" customFormat="1" ht="12.75">
      <c r="I114" s="152"/>
    </row>
    <row r="115" spans="9:9" s="95" customFormat="1" ht="12.75">
      <c r="I115" s="152"/>
    </row>
    <row r="116" spans="9:9" s="95" customFormat="1" ht="12.75">
      <c r="I116" s="152"/>
    </row>
    <row r="117" spans="9:9" s="95" customFormat="1" ht="12.75">
      <c r="I117" s="152"/>
    </row>
    <row r="118" spans="9:9" s="95" customFormat="1" ht="12.75">
      <c r="I118" s="152"/>
    </row>
    <row r="119" spans="9:9" s="95" customFormat="1" ht="12.75">
      <c r="I119" s="152"/>
    </row>
    <row r="120" spans="9:9" s="95" customFormat="1" ht="12.75">
      <c r="I120" s="152"/>
    </row>
    <row r="121" spans="9:9" s="95" customFormat="1" ht="12.75">
      <c r="I121" s="152"/>
    </row>
    <row r="122" spans="9:9" s="95" customFormat="1" ht="12.75">
      <c r="I122" s="152"/>
    </row>
    <row r="123" spans="9:9" s="95" customFormat="1" ht="12.75">
      <c r="I123" s="152"/>
    </row>
    <row r="124" spans="9:9" s="95" customFormat="1" ht="12.75">
      <c r="I124" s="152"/>
    </row>
    <row r="125" spans="9:9" s="95" customFormat="1" ht="12.75">
      <c r="I125" s="152"/>
    </row>
    <row r="126" spans="9:9" s="95" customFormat="1" ht="12.75">
      <c r="I126" s="152"/>
    </row>
    <row r="127" spans="9:9" s="95" customFormat="1" ht="12.75">
      <c r="I127" s="152"/>
    </row>
    <row r="128" spans="9:9" s="95" customFormat="1" ht="12.75">
      <c r="I128" s="152"/>
    </row>
    <row r="129" spans="9:9" s="95" customFormat="1" ht="12.75">
      <c r="I129" s="152"/>
    </row>
    <row r="130" spans="9:9" s="95" customFormat="1" ht="12.75">
      <c r="I130" s="152"/>
    </row>
    <row r="131" spans="9:9" s="95" customFormat="1" ht="12.75">
      <c r="I131" s="152"/>
    </row>
    <row r="132" spans="9:9" s="95" customFormat="1" ht="12.75">
      <c r="I132" s="152"/>
    </row>
    <row r="133" spans="9:9" s="95" customFormat="1" ht="12.75">
      <c r="I133" s="152"/>
    </row>
    <row r="134" spans="9:9" s="95" customFormat="1" ht="12.75">
      <c r="I134" s="152"/>
    </row>
    <row r="135" spans="9:9" s="95" customFormat="1" ht="12.75">
      <c r="I135" s="152"/>
    </row>
    <row r="136" spans="9:9" s="95" customFormat="1" ht="12.75">
      <c r="I136" s="152"/>
    </row>
    <row r="137" spans="9:9" s="95" customFormat="1" ht="12.75">
      <c r="I137" s="152"/>
    </row>
    <row r="138" spans="9:9" s="95" customFormat="1" ht="12.75">
      <c r="I138" s="152"/>
    </row>
    <row r="139" spans="9:9" s="95" customFormat="1" ht="12.75">
      <c r="I139" s="152"/>
    </row>
    <row r="140" spans="9:9" s="95" customFormat="1" ht="12.75">
      <c r="I140" s="152"/>
    </row>
    <row r="141" spans="9:9" s="95" customFormat="1" ht="12.75">
      <c r="I141" s="152"/>
    </row>
    <row r="142" spans="9:9" s="95" customFormat="1" ht="12.75">
      <c r="I142" s="152"/>
    </row>
    <row r="143" spans="9:9" s="95" customFormat="1" ht="12.75">
      <c r="I143" s="152"/>
    </row>
    <row r="144" spans="9:9" s="95" customFormat="1" ht="12.75">
      <c r="I144" s="152"/>
    </row>
    <row r="145" spans="9:9" s="95" customFormat="1" ht="12.75">
      <c r="I145" s="152"/>
    </row>
    <row r="146" spans="9:9" s="95" customFormat="1" ht="12.75">
      <c r="I146" s="152"/>
    </row>
    <row r="147" spans="9:9" s="95" customFormat="1" ht="12.75">
      <c r="I147" s="152"/>
    </row>
    <row r="148" spans="9:9" s="95" customFormat="1" ht="12.75">
      <c r="I148" s="152"/>
    </row>
    <row r="149" spans="9:9" s="95" customFormat="1" ht="12.75">
      <c r="I149" s="152"/>
    </row>
    <row r="150" spans="9:9" s="95" customFormat="1" ht="12.75">
      <c r="I150" s="152"/>
    </row>
    <row r="151" spans="9:9" s="95" customFormat="1" ht="12.75">
      <c r="I151" s="152"/>
    </row>
    <row r="152" spans="9:9" s="95" customFormat="1" ht="12.75">
      <c r="I152" s="152"/>
    </row>
    <row r="153" spans="9:9" s="95" customFormat="1" ht="12.75">
      <c r="I153" s="152"/>
    </row>
    <row r="154" spans="9:9" s="95" customFormat="1" ht="12.75">
      <c r="I154" s="152"/>
    </row>
    <row r="155" spans="9:9" s="95" customFormat="1" ht="12.75">
      <c r="I155" s="152"/>
    </row>
    <row r="156" spans="9:9" s="95" customFormat="1" ht="12.75">
      <c r="I156" s="152"/>
    </row>
    <row r="157" spans="9:9" s="95" customFormat="1" ht="12.75">
      <c r="I157" s="152"/>
    </row>
    <row r="158" spans="9:9" s="95" customFormat="1" ht="12.75">
      <c r="I158" s="152"/>
    </row>
    <row r="159" spans="9:9" s="95" customFormat="1" ht="12.75">
      <c r="I159" s="152"/>
    </row>
    <row r="160" spans="9:9" s="95" customFormat="1" ht="12.75">
      <c r="I160" s="152"/>
    </row>
    <row r="161" spans="9:9" s="95" customFormat="1" ht="12.75">
      <c r="I161" s="152"/>
    </row>
    <row r="162" spans="9:9" s="95" customFormat="1" ht="12.75">
      <c r="I162" s="152"/>
    </row>
    <row r="163" spans="9:9" s="95" customFormat="1" ht="12.75">
      <c r="I163" s="152"/>
    </row>
    <row r="164" spans="9:9" s="95" customFormat="1" ht="12.75">
      <c r="I164" s="152"/>
    </row>
    <row r="165" spans="9:9" s="95" customFormat="1" ht="12.75">
      <c r="I165" s="152"/>
    </row>
    <row r="166" spans="9:9" s="95" customFormat="1" ht="12.75">
      <c r="I166" s="152"/>
    </row>
    <row r="167" spans="9:9" s="95" customFormat="1" ht="12.75">
      <c r="I167" s="152"/>
    </row>
    <row r="168" spans="9:9" s="95" customFormat="1" ht="12.75">
      <c r="I168" s="152"/>
    </row>
    <row r="169" spans="9:9" s="95" customFormat="1" ht="12.75">
      <c r="I169" s="152"/>
    </row>
    <row r="170" spans="9:9" s="95" customFormat="1" ht="12.75">
      <c r="I170" s="152"/>
    </row>
    <row r="171" spans="9:9" s="95" customFormat="1" ht="12.75">
      <c r="I171" s="152"/>
    </row>
    <row r="172" spans="9:9" s="95" customFormat="1" ht="12.75">
      <c r="I172" s="152"/>
    </row>
    <row r="173" spans="9:9" s="95" customFormat="1" ht="12.75">
      <c r="I173" s="152"/>
    </row>
    <row r="174" spans="9:9" s="95" customFormat="1" ht="12.75">
      <c r="I174" s="152"/>
    </row>
    <row r="175" spans="9:9" s="95" customFormat="1" ht="12.75">
      <c r="I175" s="152"/>
    </row>
    <row r="176" spans="9:9" s="95" customFormat="1" ht="12.75">
      <c r="I176" s="152"/>
    </row>
    <row r="177" spans="9:9" s="95" customFormat="1" ht="12.75">
      <c r="I177" s="152"/>
    </row>
    <row r="178" spans="9:9" s="95" customFormat="1" ht="12.75">
      <c r="I178" s="152"/>
    </row>
    <row r="179" spans="9:9" s="95" customFormat="1" ht="12.75">
      <c r="I179" s="152"/>
    </row>
    <row r="180" spans="9:9" s="95" customFormat="1" ht="12.75">
      <c r="I180" s="152"/>
    </row>
    <row r="181" spans="9:9" s="95" customFormat="1" ht="12.75">
      <c r="I181" s="152"/>
    </row>
    <row r="182" spans="9:9" s="95" customFormat="1" ht="12.75">
      <c r="I182" s="152"/>
    </row>
    <row r="183" spans="9:9" s="95" customFormat="1" ht="12.75">
      <c r="I183" s="152"/>
    </row>
    <row r="184" spans="9:9" s="95" customFormat="1" ht="12.75">
      <c r="I184" s="152"/>
    </row>
    <row r="185" spans="9:9" s="95" customFormat="1" ht="12.75">
      <c r="I185" s="152"/>
    </row>
    <row r="186" spans="9:9" s="95" customFormat="1" ht="12.75">
      <c r="I186" s="152"/>
    </row>
    <row r="187" spans="9:9" s="95" customFormat="1" ht="12.75">
      <c r="I187" s="152"/>
    </row>
    <row r="188" spans="9:9" s="95" customFormat="1" ht="12.75">
      <c r="I188" s="152"/>
    </row>
    <row r="189" spans="9:9" s="95" customFormat="1" ht="12.75">
      <c r="I189" s="152"/>
    </row>
    <row r="190" spans="9:9" s="95" customFormat="1" ht="12.75">
      <c r="I190" s="152"/>
    </row>
    <row r="191" spans="9:9" s="95" customFormat="1" ht="12.75">
      <c r="I191" s="152"/>
    </row>
    <row r="192" spans="9:9" s="95" customFormat="1" ht="12.75">
      <c r="I192" s="152"/>
    </row>
    <row r="193" spans="9:9" s="95" customFormat="1" ht="12.75">
      <c r="I193" s="152"/>
    </row>
    <row r="194" spans="9:9" s="95" customFormat="1" ht="12.75">
      <c r="I194" s="152"/>
    </row>
    <row r="195" spans="9:9" s="95" customFormat="1" ht="12.75">
      <c r="I195" s="152"/>
    </row>
    <row r="196" spans="9:9" s="95" customFormat="1" ht="12.75">
      <c r="I196" s="152"/>
    </row>
    <row r="197" spans="9:9" s="95" customFormat="1" ht="12.75">
      <c r="I197" s="152"/>
    </row>
    <row r="198" spans="9:9" s="95" customFormat="1" ht="12.75">
      <c r="I198" s="152"/>
    </row>
    <row r="199" spans="9:9" s="95" customFormat="1" ht="12.75">
      <c r="I199" s="152"/>
    </row>
    <row r="200" spans="9:9" s="95" customFormat="1" ht="12.75">
      <c r="I200" s="152"/>
    </row>
    <row r="201" spans="9:9" s="95" customFormat="1" ht="12.75">
      <c r="I201" s="152"/>
    </row>
    <row r="202" spans="9:9" s="95" customFormat="1" ht="12.75">
      <c r="I202" s="152"/>
    </row>
    <row r="203" spans="9:9" s="95" customFormat="1" ht="12.75">
      <c r="I203" s="152"/>
    </row>
    <row r="204" spans="9:9" s="95" customFormat="1" ht="12.75">
      <c r="I204" s="152"/>
    </row>
    <row r="205" spans="9:9" s="95" customFormat="1" ht="12.75">
      <c r="I205" s="152"/>
    </row>
    <row r="206" spans="9:9" s="95" customFormat="1" ht="12.75">
      <c r="I206" s="152"/>
    </row>
    <row r="207" spans="9:9" s="95" customFormat="1" ht="12.75">
      <c r="I207" s="152"/>
    </row>
    <row r="208" spans="9:9" s="95" customFormat="1" ht="12.75">
      <c r="I208" s="152"/>
    </row>
    <row r="209" spans="9:9" s="95" customFormat="1" ht="12.75">
      <c r="I209" s="152"/>
    </row>
    <row r="210" spans="9:9" s="95" customFormat="1" ht="12.75">
      <c r="I210" s="152"/>
    </row>
    <row r="211" spans="9:9" s="95" customFormat="1" ht="12.75">
      <c r="I211" s="152"/>
    </row>
    <row r="212" spans="9:9" s="95" customFormat="1" ht="12.75">
      <c r="I212" s="152"/>
    </row>
    <row r="213" spans="9:9" s="95" customFormat="1" ht="12.75">
      <c r="I213" s="152"/>
    </row>
    <row r="214" spans="9:9" s="95" customFormat="1" ht="12.75">
      <c r="I214" s="152"/>
    </row>
    <row r="215" spans="9:9" s="95" customFormat="1" ht="12.75">
      <c r="I215" s="152"/>
    </row>
    <row r="216" spans="9:9" s="95" customFormat="1" ht="12.75">
      <c r="I216" s="152"/>
    </row>
    <row r="217" spans="9:9" s="95" customFormat="1" ht="12.75">
      <c r="I217" s="152"/>
    </row>
    <row r="218" spans="9:9" s="95" customFormat="1" ht="12.75">
      <c r="I218" s="152"/>
    </row>
    <row r="219" spans="9:9" s="95" customFormat="1" ht="12.75">
      <c r="I219" s="152"/>
    </row>
    <row r="220" spans="9:9" s="95" customFormat="1" ht="12.75">
      <c r="I220" s="152"/>
    </row>
    <row r="221" spans="9:9" s="95" customFormat="1" ht="12.75">
      <c r="I221" s="152"/>
    </row>
    <row r="222" spans="9:9" s="95" customFormat="1" ht="12.75">
      <c r="I222" s="152"/>
    </row>
    <row r="223" spans="9:9" s="95" customFormat="1" ht="12.75">
      <c r="I223" s="152"/>
    </row>
    <row r="224" spans="9:9" s="95" customFormat="1" ht="12.75">
      <c r="I224" s="152"/>
    </row>
    <row r="225" spans="9:9" s="95" customFormat="1" ht="12.75">
      <c r="I225" s="152"/>
    </row>
    <row r="226" spans="9:9" s="95" customFormat="1" ht="12.75">
      <c r="I226" s="152"/>
    </row>
    <row r="227" spans="9:9" s="95" customFormat="1" ht="12.75">
      <c r="I227" s="152"/>
    </row>
    <row r="228" spans="9:9" s="95" customFormat="1" ht="12.75">
      <c r="I228" s="152"/>
    </row>
    <row r="229" spans="9:9" s="95" customFormat="1" ht="12.75">
      <c r="I229" s="152"/>
    </row>
    <row r="230" spans="9:9" s="95" customFormat="1" ht="12.75">
      <c r="I230" s="152"/>
    </row>
    <row r="231" spans="9:9" s="95" customFormat="1" ht="12.75">
      <c r="I231" s="152"/>
    </row>
    <row r="232" spans="9:9" s="95" customFormat="1" ht="12.75">
      <c r="I232" s="152"/>
    </row>
    <row r="233" spans="9:9" s="95" customFormat="1" ht="12.75">
      <c r="I233" s="152"/>
    </row>
    <row r="234" spans="9:9" s="95" customFormat="1" ht="12.75">
      <c r="I234" s="152"/>
    </row>
    <row r="235" spans="9:9" s="95" customFormat="1" ht="12.75">
      <c r="I235" s="152"/>
    </row>
    <row r="236" spans="9:9" s="95" customFormat="1" ht="12.75">
      <c r="I236" s="152"/>
    </row>
    <row r="237" spans="9:9" s="95" customFormat="1" ht="12.75">
      <c r="I237" s="152"/>
    </row>
    <row r="238" spans="9:9" s="95" customFormat="1" ht="12.75">
      <c r="I238" s="152"/>
    </row>
    <row r="239" spans="9:9" s="95" customFormat="1" ht="12.75">
      <c r="I239" s="152"/>
    </row>
    <row r="240" spans="9:9" s="95" customFormat="1" ht="12.75">
      <c r="I240" s="152"/>
    </row>
    <row r="241" spans="9:9" s="95" customFormat="1" ht="12.75">
      <c r="I241" s="152"/>
    </row>
    <row r="242" spans="9:9" s="95" customFormat="1" ht="12.75">
      <c r="I242" s="152"/>
    </row>
    <row r="243" spans="9:9" s="95" customFormat="1" ht="12.75">
      <c r="I243" s="152"/>
    </row>
    <row r="244" spans="9:9" s="95" customFormat="1" ht="12.75">
      <c r="I244" s="152"/>
    </row>
    <row r="245" spans="9:9" s="95" customFormat="1" ht="12.75">
      <c r="I245" s="152"/>
    </row>
    <row r="246" spans="9:9" s="95" customFormat="1" ht="12.75">
      <c r="I246" s="152"/>
    </row>
    <row r="247" spans="9:9" s="95" customFormat="1" ht="12.75">
      <c r="I247" s="152"/>
    </row>
    <row r="248" spans="9:9" s="95" customFormat="1" ht="12.75">
      <c r="I248" s="152"/>
    </row>
    <row r="249" spans="9:9" s="95" customFormat="1" ht="12.75">
      <c r="I249" s="152"/>
    </row>
    <row r="250" spans="9:9" s="95" customFormat="1" ht="12.75">
      <c r="I250" s="152"/>
    </row>
    <row r="251" spans="9:9" s="95" customFormat="1" ht="12.75">
      <c r="I251" s="152"/>
    </row>
    <row r="252" spans="9:9" s="95" customFormat="1" ht="12.75">
      <c r="I252" s="152"/>
    </row>
    <row r="253" spans="9:9" s="95" customFormat="1" ht="12.75">
      <c r="I253" s="152"/>
    </row>
    <row r="254" spans="9:9" s="95" customFormat="1" ht="12.75">
      <c r="I254" s="152"/>
    </row>
    <row r="255" spans="9:9" s="95" customFormat="1" ht="12.75">
      <c r="I255" s="152"/>
    </row>
    <row r="256" spans="9:9" s="95" customFormat="1" ht="12.75">
      <c r="I256" s="152"/>
    </row>
    <row r="257" spans="9:9" s="95" customFormat="1" ht="12.75">
      <c r="I257" s="152"/>
    </row>
    <row r="258" spans="9:9" s="95" customFormat="1" ht="12.75">
      <c r="I258" s="152"/>
    </row>
    <row r="259" spans="9:9" s="95" customFormat="1" ht="12.75">
      <c r="I259" s="152"/>
    </row>
    <row r="260" spans="9:9" s="95" customFormat="1" ht="12.75">
      <c r="I260" s="152"/>
    </row>
    <row r="261" spans="9:9" s="95" customFormat="1" ht="12.75">
      <c r="I261" s="152"/>
    </row>
    <row r="262" spans="9:9" s="95" customFormat="1" ht="12.75">
      <c r="I262" s="152"/>
    </row>
    <row r="263" spans="9:9" s="95" customFormat="1" ht="12.75">
      <c r="I263" s="152"/>
    </row>
    <row r="264" spans="9:9" s="95" customFormat="1" ht="12.75">
      <c r="I264" s="152"/>
    </row>
    <row r="265" spans="9:9" s="95" customFormat="1" ht="12.75">
      <c r="I265" s="152"/>
    </row>
    <row r="266" spans="9:9" s="95" customFormat="1" ht="12.75">
      <c r="I266" s="152"/>
    </row>
    <row r="267" spans="9:9" s="95" customFormat="1" ht="12.75">
      <c r="I267" s="152"/>
    </row>
    <row r="268" spans="9:9" s="95" customFormat="1" ht="12.75">
      <c r="I268" s="152"/>
    </row>
    <row r="269" spans="9:9" s="95" customFormat="1" ht="12.75">
      <c r="I269" s="152"/>
    </row>
    <row r="270" spans="9:9" s="95" customFormat="1" ht="12.75">
      <c r="I270" s="152"/>
    </row>
    <row r="271" spans="9:9" s="95" customFormat="1" ht="12.75">
      <c r="I271" s="152"/>
    </row>
    <row r="272" spans="9:9" s="95" customFormat="1" ht="12.75">
      <c r="I272" s="152"/>
    </row>
    <row r="273" spans="9:9" s="95" customFormat="1" ht="12.75">
      <c r="I273" s="152"/>
    </row>
    <row r="274" spans="9:9" s="95" customFormat="1" ht="12.75">
      <c r="I274" s="152"/>
    </row>
    <row r="275" spans="9:9" s="95" customFormat="1" ht="12.75">
      <c r="I275" s="152"/>
    </row>
    <row r="276" spans="9:9" s="95" customFormat="1" ht="12.75">
      <c r="I276" s="152"/>
    </row>
    <row r="277" spans="9:9" s="95" customFormat="1" ht="12.75">
      <c r="I277" s="152"/>
    </row>
    <row r="278" spans="9:9" s="95" customFormat="1" ht="12.75">
      <c r="I278" s="152"/>
    </row>
    <row r="279" spans="9:9" s="95" customFormat="1" ht="12.75">
      <c r="I279" s="152"/>
    </row>
    <row r="280" spans="9:9" s="95" customFormat="1" ht="12.75">
      <c r="I280" s="152"/>
    </row>
    <row r="281" spans="9:9" s="95" customFormat="1" ht="12.75">
      <c r="I281" s="152"/>
    </row>
    <row r="282" spans="9:9" s="95" customFormat="1" ht="12.75">
      <c r="I282" s="152"/>
    </row>
    <row r="283" spans="9:9" s="95" customFormat="1" ht="12.75">
      <c r="I283" s="152"/>
    </row>
    <row r="284" spans="9:9" s="95" customFormat="1" ht="12.75">
      <c r="I284" s="152"/>
    </row>
    <row r="285" spans="9:9" s="95" customFormat="1" ht="12.75">
      <c r="I285" s="152"/>
    </row>
    <row r="286" spans="9:9" s="95" customFormat="1" ht="12.75">
      <c r="I286" s="152"/>
    </row>
    <row r="287" spans="9:9" s="95" customFormat="1" ht="12.75">
      <c r="I287" s="152"/>
    </row>
    <row r="288" spans="9:9" s="95" customFormat="1" ht="12.75">
      <c r="I288" s="152"/>
    </row>
    <row r="289" spans="9:9" s="95" customFormat="1" ht="12.75">
      <c r="I289" s="152"/>
    </row>
    <row r="290" spans="9:9" s="95" customFormat="1" ht="12.75">
      <c r="I290" s="152"/>
    </row>
    <row r="291" spans="9:9" s="95" customFormat="1" ht="12.75">
      <c r="I291" s="152"/>
    </row>
    <row r="292" spans="9:9" s="95" customFormat="1" ht="12.75">
      <c r="I292" s="152"/>
    </row>
    <row r="293" spans="9:9" s="95" customFormat="1" ht="12.75">
      <c r="I293" s="152"/>
    </row>
    <row r="294" spans="9:9" s="95" customFormat="1" ht="12.75">
      <c r="I294" s="152"/>
    </row>
    <row r="295" spans="9:9" s="95" customFormat="1" ht="12.75">
      <c r="I295" s="152"/>
    </row>
    <row r="296" spans="9:9" s="95" customFormat="1" ht="12.75">
      <c r="I296" s="152"/>
    </row>
    <row r="297" spans="9:9" s="95" customFormat="1" ht="12.75">
      <c r="I297" s="152"/>
    </row>
    <row r="298" spans="9:9" s="95" customFormat="1" ht="12.75">
      <c r="I298" s="152"/>
    </row>
    <row r="299" spans="9:9" s="95" customFormat="1" ht="12.75">
      <c r="I299" s="152"/>
    </row>
    <row r="300" spans="9:9" s="95" customFormat="1" ht="12.75">
      <c r="I300" s="152"/>
    </row>
    <row r="301" spans="9:9" s="95" customFormat="1" ht="12.75">
      <c r="I301" s="152"/>
    </row>
    <row r="302" spans="9:9" s="95" customFormat="1" ht="12.75">
      <c r="I302" s="152"/>
    </row>
    <row r="303" spans="9:9" s="95" customFormat="1" ht="12.75">
      <c r="I303" s="152"/>
    </row>
    <row r="304" spans="9:9" s="95" customFormat="1" ht="12.75">
      <c r="I304" s="152"/>
    </row>
    <row r="305" spans="9:9" s="95" customFormat="1" ht="12.75">
      <c r="I305" s="152"/>
    </row>
    <row r="306" spans="9:9" s="95" customFormat="1" ht="12.75">
      <c r="I306" s="152"/>
    </row>
    <row r="307" spans="9:9" s="95" customFormat="1" ht="12.75">
      <c r="I307" s="152"/>
    </row>
    <row r="308" spans="9:9" s="95" customFormat="1" ht="12.75">
      <c r="I308" s="152"/>
    </row>
    <row r="309" spans="9:9" s="95" customFormat="1" ht="12.75">
      <c r="I309" s="152"/>
    </row>
    <row r="310" spans="9:9" s="95" customFormat="1" ht="12.75">
      <c r="I310" s="152"/>
    </row>
    <row r="311" spans="9:9" s="95" customFormat="1" ht="12.75">
      <c r="I311" s="152"/>
    </row>
    <row r="312" spans="9:9" s="95" customFormat="1" ht="12.75">
      <c r="I312" s="152"/>
    </row>
    <row r="313" spans="9:9" s="95" customFormat="1" ht="12.75">
      <c r="I313" s="152"/>
    </row>
    <row r="314" spans="9:9" s="95" customFormat="1" ht="12.75">
      <c r="I314" s="152"/>
    </row>
    <row r="315" spans="9:9" s="95" customFormat="1" ht="12.75">
      <c r="I315" s="152"/>
    </row>
    <row r="316" spans="9:9" s="95" customFormat="1" ht="12.75">
      <c r="I316" s="152"/>
    </row>
    <row r="317" spans="9:9" s="95" customFormat="1" ht="12.75">
      <c r="I317" s="152"/>
    </row>
    <row r="318" spans="9:9" s="95" customFormat="1" ht="12.75">
      <c r="I318" s="152"/>
    </row>
    <row r="319" spans="9:9" s="95" customFormat="1" ht="12.75">
      <c r="I319" s="152"/>
    </row>
    <row r="320" spans="9:9" s="95" customFormat="1" ht="12.75">
      <c r="I320" s="152"/>
    </row>
    <row r="321" spans="9:9" s="95" customFormat="1" ht="12.75">
      <c r="I321" s="152"/>
    </row>
    <row r="322" spans="9:9" s="95" customFormat="1" ht="12.75">
      <c r="I322" s="152"/>
    </row>
    <row r="323" spans="9:9" s="95" customFormat="1" ht="12.75">
      <c r="I323" s="152"/>
    </row>
    <row r="324" spans="9:9" s="95" customFormat="1" ht="12.75">
      <c r="I324" s="152"/>
    </row>
    <row r="325" spans="9:9" s="95" customFormat="1" ht="12.75">
      <c r="I325" s="152"/>
    </row>
    <row r="326" spans="9:9" s="95" customFormat="1" ht="12.75">
      <c r="I326" s="152"/>
    </row>
    <row r="327" spans="9:9" s="95" customFormat="1" ht="12.75">
      <c r="I327" s="152"/>
    </row>
    <row r="328" spans="9:9" s="95" customFormat="1" ht="12.75">
      <c r="I328" s="152"/>
    </row>
    <row r="329" spans="9:9" s="95" customFormat="1" ht="12.75">
      <c r="I329" s="152"/>
    </row>
    <row r="330" spans="9:9" s="95" customFormat="1" ht="12.75">
      <c r="I330" s="152"/>
    </row>
    <row r="331" spans="9:9" s="95" customFormat="1" ht="12.75">
      <c r="I331" s="152"/>
    </row>
    <row r="332" spans="9:9" s="95" customFormat="1" ht="12.75">
      <c r="I332" s="152"/>
    </row>
    <row r="333" spans="9:9" s="95" customFormat="1" ht="12.75">
      <c r="I333" s="152"/>
    </row>
    <row r="334" spans="9:9" s="95" customFormat="1" ht="12.75">
      <c r="I334" s="152"/>
    </row>
    <row r="335" spans="9:9" s="95" customFormat="1" ht="12.75">
      <c r="I335" s="152"/>
    </row>
    <row r="336" spans="9:9" s="95" customFormat="1" ht="12.75">
      <c r="I336" s="152"/>
    </row>
    <row r="337" spans="9:9" s="95" customFormat="1" ht="12.75">
      <c r="I337" s="152"/>
    </row>
    <row r="338" spans="9:9" s="95" customFormat="1" ht="12.75">
      <c r="I338" s="152"/>
    </row>
    <row r="339" spans="9:9" s="95" customFormat="1" ht="12.75">
      <c r="I339" s="152"/>
    </row>
    <row r="340" spans="9:9" s="95" customFormat="1" ht="12.75">
      <c r="I340" s="152"/>
    </row>
    <row r="341" spans="9:9" s="95" customFormat="1" ht="12.75">
      <c r="I341" s="152"/>
    </row>
    <row r="342" spans="9:9" s="95" customFormat="1" ht="12.75">
      <c r="I342" s="152"/>
    </row>
    <row r="343" spans="9:9" s="95" customFormat="1" ht="12.75">
      <c r="I343" s="152"/>
    </row>
    <row r="344" spans="9:9" s="95" customFormat="1" ht="12.75">
      <c r="I344" s="152"/>
    </row>
    <row r="345" spans="9:9" s="95" customFormat="1" ht="12.75">
      <c r="I345" s="152"/>
    </row>
    <row r="346" spans="9:9" s="95" customFormat="1" ht="12.75">
      <c r="I346" s="152"/>
    </row>
    <row r="347" spans="9:9" s="95" customFormat="1" ht="12.75">
      <c r="I347" s="152"/>
    </row>
    <row r="348" spans="9:9" s="95" customFormat="1" ht="12.75">
      <c r="I348" s="152"/>
    </row>
    <row r="349" spans="9:9" s="95" customFormat="1" ht="12.75">
      <c r="I349" s="152"/>
    </row>
    <row r="350" spans="9:9" s="95" customFormat="1" ht="12.75">
      <c r="I350" s="152"/>
    </row>
    <row r="351" spans="9:9" s="95" customFormat="1" ht="12.75">
      <c r="I351" s="152"/>
    </row>
    <row r="352" spans="9:9" s="95" customFormat="1" ht="12.75">
      <c r="I352" s="152"/>
    </row>
    <row r="353" spans="9:9" s="95" customFormat="1" ht="12.75">
      <c r="I353" s="152"/>
    </row>
    <row r="354" spans="9:9" s="95" customFormat="1" ht="12.75">
      <c r="I354" s="152"/>
    </row>
    <row r="355" spans="9:9" s="95" customFormat="1" ht="12.75">
      <c r="I355" s="152"/>
    </row>
    <row r="356" spans="9:9" s="95" customFormat="1" ht="12.75">
      <c r="I356" s="152"/>
    </row>
    <row r="357" spans="9:9" s="95" customFormat="1" ht="12.75">
      <c r="I357" s="152"/>
    </row>
    <row r="358" spans="9:9" s="95" customFormat="1" ht="12.75">
      <c r="I358" s="152"/>
    </row>
    <row r="359" spans="9:9" s="95" customFormat="1" ht="12.75">
      <c r="I359" s="152"/>
    </row>
    <row r="360" spans="9:9" s="95" customFormat="1" ht="12.75">
      <c r="I360" s="152"/>
    </row>
    <row r="361" spans="9:9" s="95" customFormat="1" ht="12.75">
      <c r="I361" s="152"/>
    </row>
    <row r="362" spans="9:9" s="95" customFormat="1" ht="12.75">
      <c r="I362" s="152"/>
    </row>
    <row r="363" spans="9:9" s="95" customFormat="1" ht="12.75">
      <c r="I363" s="152"/>
    </row>
    <row r="364" spans="9:9" s="95" customFormat="1" ht="12.75">
      <c r="I364" s="152"/>
    </row>
    <row r="365" spans="9:9" s="95" customFormat="1" ht="12.75">
      <c r="I365" s="152"/>
    </row>
    <row r="366" spans="9:9" s="95" customFormat="1" ht="12.75">
      <c r="I366" s="152"/>
    </row>
    <row r="367" spans="9:9" s="95" customFormat="1" ht="12.75">
      <c r="I367" s="152"/>
    </row>
    <row r="368" spans="9:9" s="95" customFormat="1" ht="12.75">
      <c r="I368" s="152"/>
    </row>
    <row r="369" spans="9:9" s="95" customFormat="1" ht="12.75">
      <c r="I369" s="152"/>
    </row>
    <row r="370" spans="9:9" s="95" customFormat="1" ht="12.75">
      <c r="I370" s="152"/>
    </row>
    <row r="371" spans="9:9" s="95" customFormat="1" ht="12.75">
      <c r="I371" s="152"/>
    </row>
    <row r="372" spans="9:9" s="95" customFormat="1" ht="12.75">
      <c r="I372" s="152"/>
    </row>
    <row r="373" spans="9:9" s="95" customFormat="1" ht="12.75">
      <c r="I373" s="152"/>
    </row>
    <row r="374" spans="9:9" s="95" customFormat="1" ht="12.75">
      <c r="I374" s="152"/>
    </row>
    <row r="375" spans="9:9" s="95" customFormat="1" ht="12.75">
      <c r="I375" s="152"/>
    </row>
    <row r="376" spans="9:9" s="95" customFormat="1" ht="12.75">
      <c r="I376" s="152"/>
    </row>
    <row r="377" spans="9:9" s="95" customFormat="1" ht="12.75">
      <c r="I377" s="152"/>
    </row>
    <row r="378" spans="9:9" s="95" customFormat="1" ht="12.75">
      <c r="I378" s="152"/>
    </row>
    <row r="379" spans="9:9" s="95" customFormat="1" ht="12.75">
      <c r="I379" s="152"/>
    </row>
    <row r="380" spans="9:9" s="95" customFormat="1" ht="12.75">
      <c r="I380" s="152"/>
    </row>
    <row r="381" spans="9:9" s="95" customFormat="1" ht="12.75">
      <c r="I381" s="152"/>
    </row>
    <row r="382" spans="9:9" s="95" customFormat="1" ht="12.75">
      <c r="I382" s="152"/>
    </row>
    <row r="383" spans="9:9" s="95" customFormat="1" ht="12.75">
      <c r="I383" s="152"/>
    </row>
    <row r="384" spans="9:9" s="95" customFormat="1" ht="12.75">
      <c r="I384" s="152"/>
    </row>
    <row r="385" spans="9:9" s="95" customFormat="1" ht="12.75">
      <c r="I385" s="152"/>
    </row>
    <row r="386" spans="9:9" s="95" customFormat="1" ht="12.75">
      <c r="I386" s="152"/>
    </row>
    <row r="387" spans="9:9" s="95" customFormat="1" ht="12.75">
      <c r="I387" s="152"/>
    </row>
    <row r="388" spans="9:9" s="95" customFormat="1" ht="12.75">
      <c r="I388" s="152"/>
    </row>
    <row r="389" spans="9:9" s="95" customFormat="1" ht="12.75">
      <c r="I389" s="152"/>
    </row>
    <row r="390" spans="9:9" s="95" customFormat="1" ht="12.75">
      <c r="I390" s="152"/>
    </row>
    <row r="391" spans="9:9" s="95" customFormat="1" ht="12.75">
      <c r="I391" s="152"/>
    </row>
    <row r="392" spans="9:9" s="95" customFormat="1" ht="12.75">
      <c r="I392" s="152"/>
    </row>
    <row r="393" spans="9:9" s="95" customFormat="1" ht="12.75">
      <c r="I393" s="152"/>
    </row>
    <row r="394" spans="9:9" s="95" customFormat="1" ht="12.75">
      <c r="I394" s="152"/>
    </row>
    <row r="395" spans="9:9" s="95" customFormat="1" ht="12.75">
      <c r="I395" s="152"/>
    </row>
    <row r="396" spans="9:9" s="95" customFormat="1" ht="12.75">
      <c r="I396" s="152"/>
    </row>
    <row r="397" spans="9:9" s="95" customFormat="1" ht="12.75">
      <c r="I397" s="152"/>
    </row>
    <row r="398" spans="9:9" s="95" customFormat="1" ht="12.75">
      <c r="I398" s="152"/>
    </row>
    <row r="399" spans="9:9" s="95" customFormat="1" ht="12.75">
      <c r="I399" s="152"/>
    </row>
    <row r="400" spans="9:9" s="95" customFormat="1" ht="12.75">
      <c r="I400" s="152"/>
    </row>
    <row r="401" spans="9:9" s="95" customFormat="1" ht="12.75">
      <c r="I401" s="152"/>
    </row>
    <row r="402" spans="9:9" s="95" customFormat="1" ht="12.75">
      <c r="I402" s="152"/>
    </row>
    <row r="403" spans="9:9" s="95" customFormat="1" ht="12.75">
      <c r="I403" s="152"/>
    </row>
    <row r="404" spans="9:9" s="95" customFormat="1" ht="12.75">
      <c r="I404" s="152"/>
    </row>
    <row r="405" spans="9:9" s="95" customFormat="1" ht="12.75">
      <c r="I405" s="152"/>
    </row>
    <row r="406" spans="9:9" s="95" customFormat="1" ht="12.75">
      <c r="I406" s="152"/>
    </row>
    <row r="407" spans="9:9" s="95" customFormat="1" ht="12.75">
      <c r="I407" s="152"/>
    </row>
    <row r="408" spans="9:9" s="95" customFormat="1" ht="12.75">
      <c r="I408" s="152"/>
    </row>
    <row r="409" spans="9:9" s="95" customFormat="1" ht="12.75">
      <c r="I409" s="152"/>
    </row>
    <row r="410" spans="9:9" s="95" customFormat="1" ht="12.75">
      <c r="I410" s="152"/>
    </row>
    <row r="411" spans="9:9" s="95" customFormat="1" ht="12.75">
      <c r="I411" s="152"/>
    </row>
    <row r="412" spans="9:9" s="95" customFormat="1" ht="12.75">
      <c r="I412" s="152"/>
    </row>
    <row r="413" spans="9:9" s="95" customFormat="1" ht="12.75">
      <c r="I413" s="152"/>
    </row>
    <row r="414" spans="9:9" s="95" customFormat="1" ht="12.75">
      <c r="I414" s="152"/>
    </row>
    <row r="415" spans="9:9" s="95" customFormat="1" ht="12.75">
      <c r="I415" s="152"/>
    </row>
    <row r="416" spans="9:9" s="95" customFormat="1" ht="12.75">
      <c r="I416" s="152"/>
    </row>
    <row r="417" spans="9:9" s="95" customFormat="1" ht="12.75">
      <c r="I417" s="152"/>
    </row>
    <row r="418" spans="9:9" s="95" customFormat="1" ht="12.75">
      <c r="I418" s="152"/>
    </row>
    <row r="419" spans="9:9" s="95" customFormat="1" ht="12.75">
      <c r="I419" s="152"/>
    </row>
    <row r="420" spans="9:9" s="95" customFormat="1" ht="12.75">
      <c r="I420" s="152"/>
    </row>
    <row r="421" spans="9:9" s="95" customFormat="1" ht="12.75">
      <c r="I421" s="152"/>
    </row>
    <row r="422" spans="9:9" s="95" customFormat="1" ht="12.75">
      <c r="I422" s="152"/>
    </row>
    <row r="423" spans="9:9" s="95" customFormat="1" ht="12.75">
      <c r="I423" s="152"/>
    </row>
    <row r="424" spans="9:9" s="95" customFormat="1" ht="12.75">
      <c r="I424" s="152"/>
    </row>
    <row r="425" spans="9:9" s="95" customFormat="1" ht="12.75">
      <c r="I425" s="152"/>
    </row>
    <row r="426" spans="9:9" s="95" customFormat="1" ht="12.75">
      <c r="I426" s="152"/>
    </row>
    <row r="427" spans="9:9" s="95" customFormat="1" ht="12.75">
      <c r="I427" s="152"/>
    </row>
    <row r="428" spans="9:9" s="95" customFormat="1" ht="12.75">
      <c r="I428" s="152"/>
    </row>
    <row r="429" spans="9:9" s="95" customFormat="1" ht="12.75">
      <c r="I429" s="152"/>
    </row>
    <row r="430" spans="9:9" s="95" customFormat="1" ht="12.75">
      <c r="I430" s="152"/>
    </row>
    <row r="431" spans="9:9" s="95" customFormat="1" ht="12.75">
      <c r="I431" s="152"/>
    </row>
    <row r="432" spans="9:9" s="95" customFormat="1" ht="12.75">
      <c r="I432" s="152"/>
    </row>
    <row r="433" spans="9:9" s="95" customFormat="1" ht="12.75">
      <c r="I433" s="152"/>
    </row>
    <row r="434" spans="9:9" s="95" customFormat="1" ht="12.75">
      <c r="I434" s="152"/>
    </row>
    <row r="435" spans="9:9" s="95" customFormat="1" ht="12.75">
      <c r="I435" s="152"/>
    </row>
    <row r="436" spans="9:9" s="95" customFormat="1" ht="12.75">
      <c r="I436" s="152"/>
    </row>
    <row r="437" spans="9:9" s="95" customFormat="1" ht="12.75">
      <c r="I437" s="152"/>
    </row>
    <row r="438" spans="9:9" s="95" customFormat="1" ht="12.75">
      <c r="I438" s="152"/>
    </row>
    <row r="439" spans="9:9" s="95" customFormat="1" ht="12.75">
      <c r="I439" s="152"/>
    </row>
    <row r="440" spans="9:9" s="95" customFormat="1" ht="12.75">
      <c r="I440" s="152"/>
    </row>
    <row r="441" spans="9:9" s="95" customFormat="1" ht="12.75">
      <c r="I441" s="152"/>
    </row>
    <row r="442" spans="9:9" s="95" customFormat="1" ht="12.75">
      <c r="I442" s="152"/>
    </row>
    <row r="443" spans="9:9" s="95" customFormat="1" ht="12.75">
      <c r="I443" s="152"/>
    </row>
    <row r="444" spans="9:9" s="95" customFormat="1" ht="12.75">
      <c r="I444" s="152"/>
    </row>
    <row r="445" spans="9:9" s="95" customFormat="1" ht="12.75">
      <c r="I445" s="152"/>
    </row>
    <row r="446" spans="9:9" s="95" customFormat="1" ht="12.75">
      <c r="I446" s="152"/>
    </row>
    <row r="447" spans="9:9" s="95" customFormat="1" ht="12.75">
      <c r="I447" s="152"/>
    </row>
    <row r="448" spans="9:9" s="95" customFormat="1" ht="12.75">
      <c r="I448" s="152"/>
    </row>
    <row r="449" spans="9:9" s="95" customFormat="1" ht="12.75">
      <c r="I449" s="152"/>
    </row>
    <row r="450" spans="9:9" s="95" customFormat="1" ht="12.75">
      <c r="I450" s="152"/>
    </row>
    <row r="451" spans="9:9" s="95" customFormat="1" ht="12.75">
      <c r="I451" s="152"/>
    </row>
    <row r="452" spans="9:9" s="95" customFormat="1" ht="12.75">
      <c r="I452" s="152"/>
    </row>
    <row r="453" spans="9:9" s="95" customFormat="1" ht="12.75">
      <c r="I453" s="152"/>
    </row>
    <row r="454" spans="9:9" s="95" customFormat="1" ht="12.75">
      <c r="I454" s="152"/>
    </row>
    <row r="455" spans="9:9" s="95" customFormat="1" ht="12.75">
      <c r="I455" s="152"/>
    </row>
    <row r="456" spans="9:9" s="95" customFormat="1" ht="12.75">
      <c r="I456" s="152"/>
    </row>
    <row r="457" spans="9:9" s="95" customFormat="1" ht="12.75">
      <c r="I457" s="152"/>
    </row>
    <row r="458" spans="9:9" s="95" customFormat="1" ht="12.75">
      <c r="I458" s="152"/>
    </row>
    <row r="459" spans="9:9" s="95" customFormat="1" ht="12.75">
      <c r="I459" s="152"/>
    </row>
    <row r="460" spans="9:9" s="95" customFormat="1" ht="12.75">
      <c r="I460" s="152"/>
    </row>
    <row r="461" spans="9:9" s="95" customFormat="1" ht="12.75">
      <c r="I461" s="152"/>
    </row>
    <row r="462" spans="9:9" s="95" customFormat="1" ht="12.75">
      <c r="I462" s="152"/>
    </row>
    <row r="463" spans="9:9" s="95" customFormat="1" ht="12.75">
      <c r="I463" s="152"/>
    </row>
    <row r="464" spans="9:9" s="95" customFormat="1" ht="12.75">
      <c r="I464" s="152"/>
    </row>
    <row r="465" spans="9:9" s="95" customFormat="1" ht="12.75">
      <c r="I465" s="152"/>
    </row>
    <row r="466" spans="9:9" s="95" customFormat="1" ht="12.75">
      <c r="I466" s="152"/>
    </row>
    <row r="467" spans="9:9" s="95" customFormat="1" ht="12.75">
      <c r="I467" s="152"/>
    </row>
    <row r="468" spans="9:9" s="95" customFormat="1" ht="12.75">
      <c r="I468" s="152"/>
    </row>
    <row r="469" spans="9:9" s="95" customFormat="1" ht="12.75">
      <c r="I469" s="152"/>
    </row>
    <row r="470" spans="9:9" s="95" customFormat="1" ht="12.75">
      <c r="I470" s="152"/>
    </row>
    <row r="471" spans="9:9" s="95" customFormat="1" ht="12.75">
      <c r="I471" s="152"/>
    </row>
    <row r="472" spans="9:9" s="95" customFormat="1" ht="12.75">
      <c r="I472" s="152"/>
    </row>
    <row r="473" spans="9:9" s="95" customFormat="1" ht="12.75">
      <c r="I473" s="152"/>
    </row>
    <row r="474" spans="9:9" s="95" customFormat="1" ht="12.75">
      <c r="I474" s="152"/>
    </row>
    <row r="475" spans="9:9" s="95" customFormat="1" ht="12.75">
      <c r="I475" s="152"/>
    </row>
    <row r="476" spans="9:9" s="95" customFormat="1" ht="12.75">
      <c r="I476" s="152"/>
    </row>
    <row r="477" spans="9:9" s="95" customFormat="1" ht="12.75">
      <c r="I477" s="152"/>
    </row>
    <row r="478" spans="9:9" s="95" customFormat="1" ht="12.75">
      <c r="I478" s="152"/>
    </row>
    <row r="479" spans="9:9" s="95" customFormat="1" ht="12.75">
      <c r="I479" s="152"/>
    </row>
    <row r="480" spans="9:9" s="95" customFormat="1" ht="12.75">
      <c r="I480" s="152"/>
    </row>
    <row r="481" spans="9:9" s="95" customFormat="1" ht="12.75">
      <c r="I481" s="152"/>
    </row>
    <row r="482" spans="9:9" s="95" customFormat="1" ht="12.75">
      <c r="I482" s="152"/>
    </row>
    <row r="483" spans="9:9" s="95" customFormat="1" ht="12.75">
      <c r="I483" s="152"/>
    </row>
    <row r="484" spans="9:9" s="95" customFormat="1" ht="12.75">
      <c r="I484" s="152"/>
    </row>
    <row r="485" spans="9:9" s="95" customFormat="1" ht="12.75">
      <c r="I485" s="152"/>
    </row>
    <row r="486" spans="9:9" s="95" customFormat="1" ht="12.75">
      <c r="I486" s="152"/>
    </row>
    <row r="487" spans="9:9" s="95" customFormat="1" ht="12.75">
      <c r="I487" s="152"/>
    </row>
    <row r="488" spans="9:9" s="95" customFormat="1" ht="12.75">
      <c r="I488" s="152"/>
    </row>
    <row r="489" spans="9:9" s="95" customFormat="1" ht="12.75">
      <c r="I489" s="152"/>
    </row>
    <row r="490" spans="9:9" s="95" customFormat="1" ht="12.75">
      <c r="I490" s="152"/>
    </row>
    <row r="491" spans="9:9" s="95" customFormat="1" ht="12.75">
      <c r="I491" s="152"/>
    </row>
    <row r="492" spans="9:9" s="95" customFormat="1" ht="12.75">
      <c r="I492" s="152"/>
    </row>
    <row r="493" spans="9:9" s="95" customFormat="1" ht="12.75">
      <c r="I493" s="152"/>
    </row>
    <row r="494" spans="9:9" s="95" customFormat="1" ht="12.75">
      <c r="I494" s="152"/>
    </row>
    <row r="495" spans="9:9" s="95" customFormat="1" ht="12.75">
      <c r="I495" s="152"/>
    </row>
    <row r="496" spans="9:9" s="95" customFormat="1" ht="12.75">
      <c r="I496" s="152"/>
    </row>
    <row r="497" spans="9:9" s="95" customFormat="1" ht="12.75">
      <c r="I497" s="152"/>
    </row>
    <row r="498" spans="9:9" s="95" customFormat="1" ht="12.75">
      <c r="I498" s="152"/>
    </row>
    <row r="499" spans="9:9" s="95" customFormat="1" ht="12.75">
      <c r="I499" s="152"/>
    </row>
    <row r="500" spans="9:9" s="95" customFormat="1" ht="12.75">
      <c r="I500" s="152"/>
    </row>
    <row r="501" spans="9:9" s="95" customFormat="1" ht="12.75">
      <c r="I501" s="152"/>
    </row>
    <row r="502" spans="9:9" s="95" customFormat="1" ht="12.75">
      <c r="I502" s="152"/>
    </row>
    <row r="503" spans="9:9" s="95" customFormat="1" ht="12.75">
      <c r="I503" s="152"/>
    </row>
    <row r="504" spans="9:9" s="95" customFormat="1" ht="12.75">
      <c r="I504" s="152"/>
    </row>
    <row r="505" spans="9:9" s="95" customFormat="1" ht="12.75">
      <c r="I505" s="152"/>
    </row>
    <row r="506" spans="9:9" s="95" customFormat="1" ht="12.75">
      <c r="I506" s="152"/>
    </row>
    <row r="507" spans="9:9" s="95" customFormat="1" ht="12.75">
      <c r="I507" s="152"/>
    </row>
    <row r="508" spans="9:9" s="95" customFormat="1" ht="12.75">
      <c r="I508" s="152"/>
    </row>
    <row r="509" spans="9:9" s="95" customFormat="1" ht="12.75">
      <c r="I509" s="152"/>
    </row>
    <row r="510" spans="9:9" s="95" customFormat="1" ht="12.75">
      <c r="I510" s="152"/>
    </row>
    <row r="511" spans="9:9" s="95" customFormat="1" ht="12.75">
      <c r="I511" s="152"/>
    </row>
    <row r="512" spans="9:9" s="95" customFormat="1" ht="12.75">
      <c r="I512" s="152"/>
    </row>
    <row r="513" spans="9:9" s="95" customFormat="1" ht="12.75">
      <c r="I513" s="152"/>
    </row>
    <row r="514" spans="9:9" s="95" customFormat="1" ht="12.75">
      <c r="I514" s="152"/>
    </row>
    <row r="515" spans="9:9" s="95" customFormat="1" ht="12.75">
      <c r="I515" s="152"/>
    </row>
    <row r="516" spans="9:9" s="95" customFormat="1" ht="12.75">
      <c r="I516" s="152"/>
    </row>
    <row r="517" spans="9:9" s="95" customFormat="1" ht="12.75">
      <c r="I517" s="152"/>
    </row>
    <row r="518" spans="9:9" s="95" customFormat="1" ht="12.75">
      <c r="I518" s="152"/>
    </row>
    <row r="519" spans="9:9" s="95" customFormat="1" ht="12.75">
      <c r="I519" s="152"/>
    </row>
    <row r="520" spans="9:9" s="95" customFormat="1" ht="12.75">
      <c r="I520" s="152"/>
    </row>
    <row r="521" spans="9:9" s="95" customFormat="1" ht="12.75">
      <c r="I521" s="152"/>
    </row>
    <row r="522" spans="9:9" s="95" customFormat="1" ht="12.75">
      <c r="I522" s="152"/>
    </row>
    <row r="523" spans="9:9" s="95" customFormat="1" ht="12.75">
      <c r="I523" s="152"/>
    </row>
    <row r="524" spans="9:9" s="95" customFormat="1" ht="12.75">
      <c r="I524" s="152"/>
    </row>
    <row r="525" spans="9:9" s="95" customFormat="1" ht="12.75">
      <c r="I525" s="152"/>
    </row>
    <row r="526" spans="9:9" s="95" customFormat="1" ht="12.75">
      <c r="I526" s="152"/>
    </row>
    <row r="527" spans="9:9" s="95" customFormat="1" ht="12.75">
      <c r="I527" s="152"/>
    </row>
    <row r="528" spans="9:9" s="95" customFormat="1" ht="12.75">
      <c r="I528" s="152"/>
    </row>
    <row r="529" spans="9:9" s="95" customFormat="1" ht="12.75">
      <c r="I529" s="152"/>
    </row>
    <row r="530" spans="9:9" s="95" customFormat="1" ht="12.75">
      <c r="I530" s="152"/>
    </row>
    <row r="531" spans="9:9" s="95" customFormat="1" ht="12.75">
      <c r="I531" s="152"/>
    </row>
    <row r="532" spans="9:9" s="95" customFormat="1" ht="12.75">
      <c r="I532" s="152"/>
    </row>
    <row r="533" spans="9:9" s="95" customFormat="1" ht="12.75">
      <c r="I533" s="152"/>
    </row>
    <row r="534" spans="9:9" s="95" customFormat="1" ht="12.75">
      <c r="I534" s="152"/>
    </row>
    <row r="535" spans="9:9" s="95" customFormat="1" ht="12.75">
      <c r="I535" s="152"/>
    </row>
    <row r="536" spans="9:9" s="95" customFormat="1" ht="12.75">
      <c r="I536" s="152"/>
    </row>
    <row r="537" spans="9:9" s="95" customFormat="1" ht="12.75">
      <c r="I537" s="152"/>
    </row>
    <row r="538" spans="9:9" s="95" customFormat="1" ht="12.75">
      <c r="I538" s="152"/>
    </row>
    <row r="539" spans="9:9" s="95" customFormat="1" ht="12.75">
      <c r="I539" s="152"/>
    </row>
    <row r="540" spans="9:9" s="95" customFormat="1" ht="12.75">
      <c r="I540" s="152"/>
    </row>
    <row r="541" spans="9:9" s="95" customFormat="1" ht="12.75">
      <c r="I541" s="152"/>
    </row>
    <row r="542" spans="9:9" s="95" customFormat="1" ht="12.75">
      <c r="I542" s="152"/>
    </row>
    <row r="543" spans="9:9" s="95" customFormat="1" ht="12.75">
      <c r="I543" s="152"/>
    </row>
    <row r="544" spans="9:9" s="95" customFormat="1" ht="12.75">
      <c r="I544" s="152"/>
    </row>
    <row r="545" spans="9:9" s="95" customFormat="1" ht="12.75">
      <c r="I545" s="152"/>
    </row>
    <row r="546" spans="9:9" s="95" customFormat="1" ht="12.75">
      <c r="I546" s="152"/>
    </row>
    <row r="547" spans="9:9" s="95" customFormat="1" ht="12.75">
      <c r="I547" s="152"/>
    </row>
    <row r="548" spans="9:9" s="95" customFormat="1" ht="12.75">
      <c r="I548" s="152"/>
    </row>
    <row r="549" spans="9:9" s="95" customFormat="1" ht="12.75">
      <c r="I549" s="152"/>
    </row>
    <row r="550" spans="9:9" s="95" customFormat="1" ht="12.75">
      <c r="I550" s="152"/>
    </row>
    <row r="551" spans="9:9" s="95" customFormat="1" ht="12.75">
      <c r="I551" s="152"/>
    </row>
    <row r="552" spans="9:9" s="95" customFormat="1" ht="12.75">
      <c r="I552" s="152"/>
    </row>
    <row r="553" spans="9:9" s="95" customFormat="1" ht="12.75">
      <c r="I553" s="152"/>
    </row>
    <row r="554" spans="9:9" s="95" customFormat="1" ht="12.75">
      <c r="I554" s="152"/>
    </row>
    <row r="555" spans="9:9" s="95" customFormat="1" ht="12.75">
      <c r="I555" s="152"/>
    </row>
    <row r="556" spans="9:9" s="95" customFormat="1" ht="12.75">
      <c r="I556" s="152"/>
    </row>
    <row r="557" spans="9:9" s="95" customFormat="1" ht="12.75">
      <c r="I557" s="152"/>
    </row>
    <row r="558" spans="9:9" s="95" customFormat="1" ht="12.75">
      <c r="I558" s="152"/>
    </row>
    <row r="559" spans="9:9" s="95" customFormat="1" ht="12.75">
      <c r="I559" s="152"/>
    </row>
    <row r="560" spans="9:9" s="95" customFormat="1" ht="12.75">
      <c r="I560" s="152"/>
    </row>
    <row r="561" spans="9:9" s="95" customFormat="1" ht="12.75">
      <c r="I561" s="152"/>
    </row>
    <row r="562" spans="9:9" s="95" customFormat="1" ht="12.75">
      <c r="I562" s="152"/>
    </row>
    <row r="563" spans="9:9" s="95" customFormat="1" ht="12.75">
      <c r="I563" s="152"/>
    </row>
    <row r="564" spans="9:9" s="95" customFormat="1" ht="12.75">
      <c r="I564" s="152"/>
    </row>
    <row r="565" spans="9:9" s="95" customFormat="1" ht="12.75">
      <c r="I565" s="152"/>
    </row>
    <row r="566" spans="9:9" s="95" customFormat="1" ht="12.75">
      <c r="I566" s="152"/>
    </row>
    <row r="567" spans="9:9" s="95" customFormat="1" ht="12.75">
      <c r="I567" s="152"/>
    </row>
    <row r="568" spans="9:9" s="95" customFormat="1" ht="12.75">
      <c r="I568" s="152"/>
    </row>
    <row r="569" spans="9:9" s="95" customFormat="1" ht="12.75">
      <c r="I569" s="152"/>
    </row>
    <row r="570" spans="9:9" s="95" customFormat="1" ht="12.75">
      <c r="I570" s="152"/>
    </row>
    <row r="571" spans="9:9" s="95" customFormat="1" ht="12.75">
      <c r="I571" s="152"/>
    </row>
    <row r="572" spans="9:9" s="95" customFormat="1" ht="12.75">
      <c r="I572" s="152"/>
    </row>
    <row r="573" spans="9:9" s="95" customFormat="1" ht="12.75">
      <c r="I573" s="152"/>
    </row>
    <row r="574" spans="9:9" s="95" customFormat="1" ht="12.75">
      <c r="I574" s="152"/>
    </row>
    <row r="575" spans="9:9" s="95" customFormat="1" ht="12.75">
      <c r="I575" s="152"/>
    </row>
    <row r="576" spans="9:9" s="95" customFormat="1" ht="12.75">
      <c r="I576" s="152"/>
    </row>
    <row r="577" spans="9:9" s="95" customFormat="1" ht="12.75">
      <c r="I577" s="152"/>
    </row>
    <row r="578" spans="9:9" s="95" customFormat="1" ht="12.75">
      <c r="I578" s="152"/>
    </row>
    <row r="579" spans="9:9" s="95" customFormat="1" ht="12.75">
      <c r="I579" s="152"/>
    </row>
    <row r="580" spans="9:9" s="95" customFormat="1" ht="12.75">
      <c r="I580" s="152"/>
    </row>
    <row r="581" spans="9:9" s="95" customFormat="1" ht="12.75">
      <c r="I581" s="152"/>
    </row>
    <row r="582" spans="9:9" s="95" customFormat="1" ht="12.75">
      <c r="I582" s="152"/>
    </row>
    <row r="583" spans="9:9" s="95" customFormat="1" ht="12.75">
      <c r="I583" s="152"/>
    </row>
    <row r="584" spans="9:9" s="95" customFormat="1" ht="12.75">
      <c r="I584" s="152"/>
    </row>
    <row r="585" spans="9:9" s="95" customFormat="1" ht="12.75">
      <c r="I585" s="152"/>
    </row>
    <row r="586" spans="9:9" s="95" customFormat="1" ht="12.75">
      <c r="I586" s="152"/>
    </row>
    <row r="587" spans="9:9" s="95" customFormat="1" ht="12.75">
      <c r="I587" s="152"/>
    </row>
    <row r="588" spans="9:9" s="95" customFormat="1" ht="12.75">
      <c r="I588" s="152"/>
    </row>
    <row r="589" spans="9:9" s="95" customFormat="1" ht="12.75">
      <c r="I589" s="152"/>
    </row>
    <row r="590" spans="9:9" s="95" customFormat="1" ht="12.75">
      <c r="I590" s="152"/>
    </row>
    <row r="591" spans="9:9" s="95" customFormat="1" ht="12.75">
      <c r="I591" s="152"/>
    </row>
    <row r="592" spans="9:9" s="95" customFormat="1" ht="12.75">
      <c r="I592" s="152"/>
    </row>
    <row r="593" spans="9:9" s="95" customFormat="1" ht="12.75">
      <c r="I593" s="152"/>
    </row>
    <row r="594" spans="9:9" s="95" customFormat="1" ht="12.75">
      <c r="I594" s="152"/>
    </row>
    <row r="595" spans="9:9" s="95" customFormat="1" ht="12.75">
      <c r="I595" s="152"/>
    </row>
    <row r="596" spans="9:9" s="95" customFormat="1" ht="12.75">
      <c r="I596" s="152"/>
    </row>
    <row r="597" spans="9:9" s="95" customFormat="1" ht="12.75">
      <c r="I597" s="152"/>
    </row>
    <row r="598" spans="9:9" s="95" customFormat="1" ht="12.75">
      <c r="I598" s="152"/>
    </row>
    <row r="599" spans="9:9" s="95" customFormat="1" ht="12.75">
      <c r="I599" s="152"/>
    </row>
    <row r="600" spans="9:9" s="95" customFormat="1" ht="12.75">
      <c r="I600" s="152"/>
    </row>
    <row r="601" spans="9:9" s="95" customFormat="1" ht="12.75">
      <c r="I601" s="152"/>
    </row>
    <row r="602" spans="9:9" s="95" customFormat="1" ht="12.75">
      <c r="I602" s="152"/>
    </row>
    <row r="603" spans="9:9" s="95" customFormat="1" ht="12.75">
      <c r="I603" s="152"/>
    </row>
    <row r="604" spans="9:9" s="95" customFormat="1" ht="12.75">
      <c r="I604" s="152"/>
    </row>
    <row r="605" spans="9:9" s="95" customFormat="1" ht="12.75">
      <c r="I605" s="152"/>
    </row>
    <row r="606" spans="9:9" s="95" customFormat="1" ht="12.75">
      <c r="I606" s="152"/>
    </row>
    <row r="607" spans="9:9" s="95" customFormat="1" ht="12.75">
      <c r="I607" s="152"/>
    </row>
    <row r="608" spans="9:9" s="95" customFormat="1" ht="12.75">
      <c r="I608" s="152"/>
    </row>
    <row r="609" spans="9:9" s="95" customFormat="1" ht="12.75">
      <c r="I609" s="152"/>
    </row>
    <row r="610" spans="9:9" s="95" customFormat="1" ht="12.75">
      <c r="I610" s="152"/>
    </row>
    <row r="611" spans="9:9" s="95" customFormat="1" ht="12.75">
      <c r="I611" s="152"/>
    </row>
    <row r="612" spans="9:9" s="95" customFormat="1" ht="12.75">
      <c r="I612" s="152"/>
    </row>
    <row r="613" spans="9:9" s="95" customFormat="1" ht="12.75">
      <c r="I613" s="152"/>
    </row>
    <row r="614" spans="9:9" s="95" customFormat="1" ht="12.75">
      <c r="I614" s="152"/>
    </row>
    <row r="615" spans="9:9" s="95" customFormat="1" ht="12.75">
      <c r="I615" s="152"/>
    </row>
    <row r="616" spans="9:9" s="95" customFormat="1" ht="12.75">
      <c r="I616" s="152"/>
    </row>
    <row r="617" spans="9:9" s="95" customFormat="1" ht="12.75">
      <c r="I617" s="152"/>
    </row>
    <row r="618" spans="9:9" s="95" customFormat="1" ht="12.75">
      <c r="I618" s="152"/>
    </row>
    <row r="619" spans="9:9" s="95" customFormat="1" ht="12.75">
      <c r="I619" s="152"/>
    </row>
    <row r="620" spans="9:9" s="95" customFormat="1" ht="12.75">
      <c r="I620" s="152"/>
    </row>
    <row r="621" spans="9:9" s="95" customFormat="1" ht="12.75">
      <c r="I621" s="152"/>
    </row>
    <row r="622" spans="9:9" s="95" customFormat="1" ht="12.75">
      <c r="I622" s="152"/>
    </row>
    <row r="623" spans="9:9" s="95" customFormat="1" ht="12.75">
      <c r="I623" s="152"/>
    </row>
    <row r="624" spans="9:9" s="95" customFormat="1" ht="12.75">
      <c r="I624" s="152"/>
    </row>
    <row r="625" spans="9:9" s="95" customFormat="1" ht="12.75">
      <c r="I625" s="152"/>
    </row>
    <row r="626" spans="9:9" s="95" customFormat="1" ht="12.75">
      <c r="I626" s="152"/>
    </row>
    <row r="627" spans="9:9" s="95" customFormat="1" ht="12.75">
      <c r="I627" s="152"/>
    </row>
    <row r="628" spans="9:9" s="95" customFormat="1" ht="12.75">
      <c r="I628" s="152"/>
    </row>
    <row r="629" spans="9:9" s="95" customFormat="1" ht="12.75">
      <c r="I629" s="152"/>
    </row>
    <row r="630" spans="9:9" s="95" customFormat="1" ht="12.75">
      <c r="I630" s="152"/>
    </row>
    <row r="631" spans="9:9" s="95" customFormat="1" ht="12.75">
      <c r="I631" s="152"/>
    </row>
    <row r="632" spans="9:9" s="95" customFormat="1" ht="12.75">
      <c r="I632" s="152"/>
    </row>
    <row r="633" spans="9:9" s="95" customFormat="1" ht="12.75">
      <c r="I633" s="152"/>
    </row>
    <row r="634" spans="9:9" s="95" customFormat="1" ht="12.75">
      <c r="I634" s="152"/>
    </row>
    <row r="635" spans="9:9" s="95" customFormat="1" ht="12.75">
      <c r="I635" s="152"/>
    </row>
    <row r="636" spans="9:9" s="95" customFormat="1" ht="12.75">
      <c r="I636" s="152"/>
    </row>
    <row r="637" spans="9:9" s="95" customFormat="1" ht="12.75">
      <c r="I637" s="152"/>
    </row>
    <row r="638" spans="9:9" s="95" customFormat="1" ht="12.75">
      <c r="I638" s="152"/>
    </row>
    <row r="639" spans="9:9" s="95" customFormat="1" ht="12.75">
      <c r="I639" s="152"/>
    </row>
    <row r="640" spans="9:9" s="95" customFormat="1" ht="12.75">
      <c r="I640" s="152"/>
    </row>
    <row r="641" spans="9:9" s="95" customFormat="1" ht="12.75">
      <c r="I641" s="152"/>
    </row>
    <row r="642" spans="9:9" s="95" customFormat="1" ht="12.75">
      <c r="I642" s="152"/>
    </row>
    <row r="643" spans="9:9" s="95" customFormat="1" ht="12.75">
      <c r="I643" s="152"/>
    </row>
    <row r="644" spans="9:9" s="95" customFormat="1" ht="12.75">
      <c r="I644" s="152"/>
    </row>
    <row r="645" spans="9:9" s="95" customFormat="1" ht="12.75">
      <c r="I645" s="152"/>
    </row>
    <row r="646" spans="9:9" s="95" customFormat="1" ht="12.75">
      <c r="I646" s="152"/>
    </row>
    <row r="647" spans="9:9" s="95" customFormat="1" ht="12.75">
      <c r="I647" s="152"/>
    </row>
    <row r="648" spans="9:9" s="95" customFormat="1" ht="12.75">
      <c r="I648" s="152"/>
    </row>
    <row r="649" spans="9:9" s="95" customFormat="1" ht="12.75">
      <c r="I649" s="152"/>
    </row>
    <row r="650" spans="9:9" s="95" customFormat="1" ht="12.75">
      <c r="I650" s="152"/>
    </row>
    <row r="651" spans="9:9" s="95" customFormat="1" ht="12.75">
      <c r="I651" s="152"/>
    </row>
    <row r="652" spans="9:9" s="95" customFormat="1" ht="12.75">
      <c r="I652" s="152"/>
    </row>
    <row r="653" spans="9:9" s="95" customFormat="1" ht="12.75">
      <c r="I653" s="152"/>
    </row>
    <row r="654" spans="9:9" s="95" customFormat="1" ht="12.75">
      <c r="I654" s="152"/>
    </row>
    <row r="655" spans="9:9" s="95" customFormat="1" ht="12.75">
      <c r="I655" s="152"/>
    </row>
    <row r="656" spans="9:9" s="95" customFormat="1" ht="12.75">
      <c r="I656" s="152"/>
    </row>
    <row r="657" spans="9:9" s="95" customFormat="1" ht="12.75">
      <c r="I657" s="152"/>
    </row>
    <row r="658" spans="9:9" s="95" customFormat="1" ht="12.75">
      <c r="I658" s="152"/>
    </row>
    <row r="659" spans="9:9" s="95" customFormat="1" ht="12.75">
      <c r="I659" s="152"/>
    </row>
    <row r="660" spans="9:9" s="95" customFormat="1" ht="12.75">
      <c r="I660" s="152"/>
    </row>
    <row r="661" spans="9:9" s="95" customFormat="1" ht="12.75">
      <c r="I661" s="152"/>
    </row>
    <row r="662" spans="9:9" s="95" customFormat="1" ht="12.75">
      <c r="I662" s="152"/>
    </row>
    <row r="663" spans="9:9" s="95" customFormat="1" ht="12.75">
      <c r="I663" s="152"/>
    </row>
    <row r="664" spans="9:9" s="95" customFormat="1" ht="12.75">
      <c r="I664" s="152"/>
    </row>
    <row r="665" spans="9:9" s="95" customFormat="1" ht="12.75">
      <c r="I665" s="152"/>
    </row>
    <row r="666" spans="9:9" s="95" customFormat="1" ht="12.75">
      <c r="I666" s="152"/>
    </row>
    <row r="667" spans="9:9" s="95" customFormat="1" ht="12.75">
      <c r="I667" s="152"/>
    </row>
    <row r="668" spans="9:9" s="95" customFormat="1" ht="12.75">
      <c r="I668" s="152"/>
    </row>
    <row r="669" spans="9:9" s="95" customFormat="1" ht="12.75">
      <c r="I669" s="152"/>
    </row>
    <row r="670" spans="9:9" s="95" customFormat="1" ht="12.75">
      <c r="I670" s="152"/>
    </row>
    <row r="671" spans="9:9" s="95" customFormat="1" ht="12.75">
      <c r="I671" s="152"/>
    </row>
    <row r="672" spans="9:9" s="95" customFormat="1" ht="12.75">
      <c r="I672" s="152"/>
    </row>
    <row r="673" spans="9:9" s="95" customFormat="1" ht="12.75">
      <c r="I673" s="152"/>
    </row>
    <row r="674" spans="9:9" s="95" customFormat="1" ht="12.75">
      <c r="I674" s="152"/>
    </row>
    <row r="675" spans="9:9" s="95" customFormat="1" ht="12.75">
      <c r="I675" s="152"/>
    </row>
    <row r="676" spans="9:9" s="95" customFormat="1" ht="12.75">
      <c r="I676" s="152"/>
    </row>
    <row r="677" spans="9:9" s="95" customFormat="1" ht="12.75">
      <c r="I677" s="152"/>
    </row>
    <row r="678" spans="9:9" s="95" customFormat="1" ht="12.75">
      <c r="I678" s="152"/>
    </row>
    <row r="679" spans="9:9" s="95" customFormat="1" ht="12.75">
      <c r="I679" s="152"/>
    </row>
    <row r="680" spans="9:9" s="95" customFormat="1" ht="12.75">
      <c r="I680" s="152"/>
    </row>
    <row r="681" spans="9:9" s="95" customFormat="1" ht="12.75">
      <c r="I681" s="152"/>
    </row>
    <row r="682" spans="9:9" s="95" customFormat="1" ht="12.75">
      <c r="I682" s="152"/>
    </row>
    <row r="683" spans="9:9" s="95" customFormat="1" ht="12.75">
      <c r="I683" s="152"/>
    </row>
    <row r="684" spans="9:9" s="95" customFormat="1" ht="12.75">
      <c r="I684" s="152"/>
    </row>
    <row r="685" spans="9:9" s="95" customFormat="1" ht="12.75">
      <c r="I685" s="152"/>
    </row>
    <row r="686" spans="9:9" s="95" customFormat="1" ht="12.75">
      <c r="I686" s="152"/>
    </row>
    <row r="687" spans="9:9" s="95" customFormat="1" ht="12.75">
      <c r="I687" s="152"/>
    </row>
    <row r="688" spans="9:9" s="95" customFormat="1" ht="12.75">
      <c r="I688" s="152"/>
    </row>
    <row r="689" spans="9:9" s="95" customFormat="1" ht="12.75">
      <c r="I689" s="152"/>
    </row>
    <row r="690" spans="9:9" s="95" customFormat="1" ht="12.75">
      <c r="I690" s="152"/>
    </row>
    <row r="691" spans="9:9" s="95" customFormat="1" ht="12.75">
      <c r="I691" s="152"/>
    </row>
    <row r="692" spans="9:9" s="95" customFormat="1" ht="12.75">
      <c r="I692" s="152"/>
    </row>
    <row r="693" spans="9:9" s="95" customFormat="1" ht="12.75">
      <c r="I693" s="152"/>
    </row>
    <row r="694" spans="9:9" s="95" customFormat="1" ht="12.75">
      <c r="I694" s="152"/>
    </row>
    <row r="695" spans="9:9" s="95" customFormat="1" ht="12.75">
      <c r="I695" s="152"/>
    </row>
    <row r="696" spans="9:9" s="95" customFormat="1" ht="12.75">
      <c r="I696" s="152"/>
    </row>
    <row r="697" spans="9:9" s="95" customFormat="1" ht="12.75">
      <c r="I697" s="152"/>
    </row>
    <row r="698" spans="9:9" s="95" customFormat="1" ht="12.75">
      <c r="I698" s="152"/>
    </row>
    <row r="699" spans="9:9" s="95" customFormat="1" ht="12.75">
      <c r="I699" s="152"/>
    </row>
    <row r="700" spans="9:9" s="95" customFormat="1" ht="12.75">
      <c r="I700" s="152"/>
    </row>
    <row r="701" spans="9:9" s="95" customFormat="1" ht="12.75">
      <c r="I701" s="152"/>
    </row>
    <row r="702" spans="9:9" s="95" customFormat="1" ht="12.75">
      <c r="I702" s="152"/>
    </row>
    <row r="703" spans="9:9" s="95" customFormat="1" ht="12.75">
      <c r="I703" s="152"/>
    </row>
    <row r="704" spans="9:9" s="95" customFormat="1" ht="12.75">
      <c r="I704" s="152"/>
    </row>
    <row r="705" spans="9:9" s="95" customFormat="1" ht="12.75">
      <c r="I705" s="152"/>
    </row>
    <row r="706" spans="9:9" s="95" customFormat="1" ht="12.75">
      <c r="I706" s="152"/>
    </row>
    <row r="707" spans="9:9" s="95" customFormat="1" ht="12.75">
      <c r="I707" s="152"/>
    </row>
    <row r="708" spans="9:9" s="95" customFormat="1" ht="12.75">
      <c r="I708" s="152"/>
    </row>
    <row r="709" spans="9:9" s="95" customFormat="1" ht="12.75">
      <c r="I709" s="152"/>
    </row>
    <row r="710" spans="9:9" s="95" customFormat="1" ht="12.75">
      <c r="I710" s="152"/>
    </row>
    <row r="711" spans="9:9" s="95" customFormat="1" ht="12.75">
      <c r="I711" s="152"/>
    </row>
    <row r="712" spans="9:9" s="95" customFormat="1" ht="12.75">
      <c r="I712" s="152"/>
    </row>
    <row r="713" spans="9:9" s="95" customFormat="1" ht="12.75">
      <c r="I713" s="152"/>
    </row>
    <row r="714" spans="9:9" s="95" customFormat="1" ht="12.75">
      <c r="I714" s="152"/>
    </row>
    <row r="715" spans="9:9" s="95" customFormat="1" ht="12.75">
      <c r="I715" s="152"/>
    </row>
    <row r="716" spans="9:9" s="95" customFormat="1" ht="12.75">
      <c r="I716" s="152"/>
    </row>
    <row r="717" spans="9:9" s="95" customFormat="1" ht="12.75">
      <c r="I717" s="152"/>
    </row>
    <row r="718" spans="9:9" s="95" customFormat="1" ht="12.75">
      <c r="I718" s="152"/>
    </row>
    <row r="719" spans="9:9" s="95" customFormat="1" ht="12.75">
      <c r="I719" s="152"/>
    </row>
    <row r="720" spans="9:9" s="95" customFormat="1" ht="12.75">
      <c r="I720" s="152"/>
    </row>
    <row r="721" spans="9:9" s="95" customFormat="1" ht="12.75">
      <c r="I721" s="152"/>
    </row>
    <row r="722" spans="9:9" s="95" customFormat="1" ht="12.75">
      <c r="I722" s="152"/>
    </row>
    <row r="723" spans="9:9" s="95" customFormat="1" ht="12.75">
      <c r="I723" s="152"/>
    </row>
    <row r="724" spans="9:9" s="95" customFormat="1" ht="12.75">
      <c r="I724" s="152"/>
    </row>
    <row r="725" spans="9:9" s="95" customFormat="1" ht="12.75">
      <c r="I725" s="152"/>
    </row>
    <row r="726" spans="9:9" s="95" customFormat="1" ht="12.75">
      <c r="I726" s="152"/>
    </row>
    <row r="727" spans="9:9" s="95" customFormat="1" ht="12.75">
      <c r="I727" s="152"/>
    </row>
    <row r="728" spans="9:9" s="95" customFormat="1" ht="12.75">
      <c r="I728" s="152"/>
    </row>
    <row r="729" spans="9:9" s="95" customFormat="1" ht="12.75">
      <c r="I729" s="152"/>
    </row>
    <row r="730" spans="9:9" s="95" customFormat="1" ht="12.75">
      <c r="I730" s="152"/>
    </row>
    <row r="731" spans="9:9" s="95" customFormat="1" ht="12.75">
      <c r="I731" s="152"/>
    </row>
    <row r="732" spans="9:9" s="95" customFormat="1" ht="12.75">
      <c r="I732" s="152"/>
    </row>
    <row r="733" spans="9:9" s="95" customFormat="1" ht="12.75">
      <c r="I733" s="152"/>
    </row>
    <row r="734" spans="9:9" s="95" customFormat="1" ht="12.75">
      <c r="I734" s="152"/>
    </row>
    <row r="735" spans="9:9" s="95" customFormat="1" ht="12.75">
      <c r="I735" s="152"/>
    </row>
    <row r="736" spans="9:9" s="95" customFormat="1" ht="12.75">
      <c r="I736" s="152"/>
    </row>
    <row r="737" spans="9:9" s="95" customFormat="1" ht="12.75">
      <c r="I737" s="152"/>
    </row>
    <row r="738" spans="9:9" s="95" customFormat="1" ht="12.75">
      <c r="I738" s="152"/>
    </row>
    <row r="739" spans="9:9" s="95" customFormat="1" ht="12.75">
      <c r="I739" s="152"/>
    </row>
    <row r="740" spans="9:9" s="95" customFormat="1" ht="12.75">
      <c r="I740" s="152"/>
    </row>
    <row r="741" spans="9:9" s="95" customFormat="1" ht="12.75">
      <c r="I741" s="152"/>
    </row>
    <row r="742" spans="9:9" s="95" customFormat="1" ht="12.75">
      <c r="I742" s="152"/>
    </row>
    <row r="743" spans="9:9" s="95" customFormat="1" ht="12.75">
      <c r="I743" s="152"/>
    </row>
    <row r="744" spans="9:9" s="95" customFormat="1" ht="12.75">
      <c r="I744" s="152"/>
    </row>
    <row r="745" spans="9:9" s="95" customFormat="1" ht="12.75">
      <c r="I745" s="152"/>
    </row>
    <row r="746" spans="9:9" s="95" customFormat="1" ht="12.75">
      <c r="I746" s="152"/>
    </row>
    <row r="747" spans="9:9" s="95" customFormat="1" ht="12.75">
      <c r="I747" s="152"/>
    </row>
    <row r="748" spans="9:9" s="95" customFormat="1" ht="12.75">
      <c r="I748" s="152"/>
    </row>
    <row r="749" spans="9:9" s="95" customFormat="1" ht="12.75">
      <c r="I749" s="152"/>
    </row>
    <row r="750" spans="9:9" s="95" customFormat="1" ht="12.75">
      <c r="I750" s="152"/>
    </row>
    <row r="751" spans="9:9" s="95" customFormat="1" ht="12.75">
      <c r="I751" s="152"/>
    </row>
    <row r="752" spans="9:9" s="95" customFormat="1" ht="12.75">
      <c r="I752" s="152"/>
    </row>
    <row r="753" spans="9:9" s="95" customFormat="1" ht="12.75">
      <c r="I753" s="152"/>
    </row>
    <row r="754" spans="9:9" s="95" customFormat="1" ht="12.75">
      <c r="I754" s="152"/>
    </row>
    <row r="755" spans="9:9" s="95" customFormat="1" ht="12.75">
      <c r="I755" s="152"/>
    </row>
    <row r="756" spans="9:9" s="95" customFormat="1" ht="12.75">
      <c r="I756" s="152"/>
    </row>
    <row r="757" spans="9:9" s="95" customFormat="1" ht="12.75">
      <c r="I757" s="152"/>
    </row>
    <row r="758" spans="9:9" s="95" customFormat="1" ht="12.75">
      <c r="I758" s="152"/>
    </row>
    <row r="759" spans="9:9" s="95" customFormat="1" ht="12.75">
      <c r="I759" s="152"/>
    </row>
    <row r="760" spans="9:9" s="95" customFormat="1" ht="12.75">
      <c r="I760" s="152"/>
    </row>
    <row r="761" spans="9:9" s="95" customFormat="1" ht="12.75">
      <c r="I761" s="152"/>
    </row>
    <row r="762" spans="9:9" s="95" customFormat="1" ht="12.75">
      <c r="I762" s="152"/>
    </row>
    <row r="763" spans="9:9" s="95" customFormat="1" ht="12.75">
      <c r="I763" s="152"/>
    </row>
    <row r="764" spans="9:9" s="95" customFormat="1" ht="12.75">
      <c r="I764" s="152"/>
    </row>
    <row r="765" spans="9:9" s="95" customFormat="1" ht="12.75">
      <c r="I765" s="152"/>
    </row>
    <row r="766" spans="9:9" s="95" customFormat="1" ht="12.75">
      <c r="I766" s="152"/>
    </row>
    <row r="767" spans="9:9" s="95" customFormat="1" ht="12.75">
      <c r="I767" s="152"/>
    </row>
    <row r="768" spans="9:9" s="95" customFormat="1" ht="12.75">
      <c r="I768" s="152"/>
    </row>
    <row r="769" spans="9:9" s="95" customFormat="1" ht="12.75">
      <c r="I769" s="152"/>
    </row>
    <row r="770" spans="9:9" s="95" customFormat="1" ht="12.75">
      <c r="I770" s="152"/>
    </row>
    <row r="771" spans="9:9" s="95" customFormat="1" ht="12.75">
      <c r="I771" s="152"/>
    </row>
    <row r="772" spans="9:9" s="95" customFormat="1" ht="12.75">
      <c r="I772" s="152"/>
    </row>
    <row r="773" spans="9:9" s="95" customFormat="1" ht="12.75">
      <c r="I773" s="152"/>
    </row>
    <row r="774" spans="9:9" s="95" customFormat="1" ht="12.75">
      <c r="I774" s="152"/>
    </row>
    <row r="775" spans="9:9" s="95" customFormat="1" ht="12.75">
      <c r="I775" s="152"/>
    </row>
    <row r="776" spans="9:9" s="95" customFormat="1" ht="12.75">
      <c r="I776" s="152"/>
    </row>
    <row r="777" spans="9:9" s="95" customFormat="1" ht="12.75">
      <c r="I777" s="152"/>
    </row>
    <row r="778" spans="9:9" s="95" customFormat="1" ht="12.75">
      <c r="I778" s="152"/>
    </row>
    <row r="779" spans="9:9" s="95" customFormat="1" ht="12.75">
      <c r="I779" s="152"/>
    </row>
    <row r="780" spans="9:9" s="95" customFormat="1" ht="12.75">
      <c r="I780" s="152"/>
    </row>
    <row r="781" spans="9:9" s="95" customFormat="1" ht="12.75">
      <c r="I781" s="152"/>
    </row>
    <row r="782" spans="9:9" s="95" customFormat="1" ht="12.75">
      <c r="I782" s="152"/>
    </row>
    <row r="783" spans="9:9" s="95" customFormat="1" ht="12.75">
      <c r="I783" s="152"/>
    </row>
    <row r="784" spans="9:9" s="95" customFormat="1" ht="12.75">
      <c r="I784" s="152"/>
    </row>
    <row r="785" spans="9:9" s="95" customFormat="1" ht="12.75">
      <c r="I785" s="152"/>
    </row>
    <row r="786" spans="9:9" s="95" customFormat="1" ht="12.75">
      <c r="I786" s="152"/>
    </row>
    <row r="787" spans="9:9" s="95" customFormat="1" ht="12.75">
      <c r="I787" s="152"/>
    </row>
    <row r="788" spans="9:9" s="95" customFormat="1" ht="12.75">
      <c r="I788" s="152"/>
    </row>
    <row r="789" spans="9:9" s="95" customFormat="1" ht="12.75">
      <c r="I789" s="152"/>
    </row>
    <row r="790" spans="9:9" s="95" customFormat="1" ht="12.75">
      <c r="I790" s="152"/>
    </row>
    <row r="791" spans="9:9" s="95" customFormat="1" ht="12.75">
      <c r="I791" s="152"/>
    </row>
    <row r="792" spans="9:9" s="95" customFormat="1" ht="12.75">
      <c r="I792" s="152"/>
    </row>
    <row r="793" spans="9:9" s="95" customFormat="1" ht="12.75">
      <c r="I793" s="152"/>
    </row>
    <row r="794" spans="9:9" s="95" customFormat="1" ht="12.75">
      <c r="I794" s="152"/>
    </row>
    <row r="795" spans="9:9" s="95" customFormat="1" ht="12.75">
      <c r="I795" s="152"/>
    </row>
    <row r="796" spans="9:9" s="95" customFormat="1" ht="12.75">
      <c r="I796" s="152"/>
    </row>
    <row r="797" spans="9:9" s="95" customFormat="1" ht="12.75">
      <c r="I797" s="152"/>
    </row>
    <row r="798" spans="9:9" s="95" customFormat="1" ht="12.75">
      <c r="I798" s="152"/>
    </row>
    <row r="799" spans="9:9" s="95" customFormat="1" ht="12.75">
      <c r="I799" s="152"/>
    </row>
    <row r="800" spans="9:9" s="95" customFormat="1" ht="12.75">
      <c r="I800" s="152"/>
    </row>
    <row r="801" spans="9:9" s="95" customFormat="1" ht="12.75">
      <c r="I801" s="152"/>
    </row>
    <row r="802" spans="9:9" s="95" customFormat="1" ht="12.75">
      <c r="I802" s="152"/>
    </row>
    <row r="803" spans="9:9" s="95" customFormat="1" ht="12.75">
      <c r="I803" s="152"/>
    </row>
    <row r="804" spans="9:9" s="95" customFormat="1" ht="12.75">
      <c r="I804" s="152"/>
    </row>
    <row r="805" spans="9:9" s="95" customFormat="1" ht="12.75">
      <c r="I805" s="152"/>
    </row>
    <row r="806" spans="9:9" s="95" customFormat="1" ht="12.75">
      <c r="I806" s="152"/>
    </row>
    <row r="807" spans="9:9" s="95" customFormat="1" ht="12.75">
      <c r="I807" s="152"/>
    </row>
    <row r="808" spans="9:9" s="95" customFormat="1" ht="12.75">
      <c r="I808" s="152"/>
    </row>
    <row r="809" spans="9:9" s="95" customFormat="1" ht="12.75">
      <c r="I809" s="152"/>
    </row>
    <row r="810" spans="9:9" s="95" customFormat="1" ht="12.75">
      <c r="I810" s="152"/>
    </row>
    <row r="811" spans="9:9" s="95" customFormat="1" ht="12.75">
      <c r="I811" s="152"/>
    </row>
    <row r="812" spans="9:9" s="95" customFormat="1" ht="12.75">
      <c r="I812" s="152"/>
    </row>
    <row r="813" spans="9:9" s="95" customFormat="1" ht="12.75">
      <c r="I813" s="152"/>
    </row>
    <row r="814" spans="9:9" s="95" customFormat="1" ht="12.75">
      <c r="I814" s="152"/>
    </row>
    <row r="815" spans="9:9" s="95" customFormat="1" ht="12.75">
      <c r="I815" s="152"/>
    </row>
    <row r="816" spans="9:9" s="95" customFormat="1" ht="12.75">
      <c r="I816" s="152"/>
    </row>
    <row r="817" spans="9:9" s="95" customFormat="1" ht="12.75">
      <c r="I817" s="152"/>
    </row>
    <row r="818" spans="9:9" s="95" customFormat="1" ht="12.75">
      <c r="I818" s="152"/>
    </row>
    <row r="819" spans="9:9" s="95" customFormat="1" ht="12.75">
      <c r="I819" s="152"/>
    </row>
    <row r="820" spans="9:9" s="95" customFormat="1" ht="12.75">
      <c r="I820" s="152"/>
    </row>
    <row r="821" spans="9:9" s="95" customFormat="1" ht="12.75">
      <c r="I821" s="152"/>
    </row>
    <row r="822" spans="9:9" s="95" customFormat="1" ht="12.75">
      <c r="I822" s="152"/>
    </row>
    <row r="823" spans="9:9" s="95" customFormat="1" ht="12.75">
      <c r="I823" s="152"/>
    </row>
    <row r="824" spans="9:9" s="95" customFormat="1" ht="12.75">
      <c r="I824" s="152"/>
    </row>
    <row r="825" spans="9:9" s="95" customFormat="1" ht="12.75">
      <c r="I825" s="152"/>
    </row>
    <row r="826" spans="9:9" s="95" customFormat="1" ht="12.75">
      <c r="I826" s="152"/>
    </row>
    <row r="827" spans="9:9" s="95" customFormat="1" ht="12.75">
      <c r="I827" s="152"/>
    </row>
    <row r="828" spans="9:9" s="95" customFormat="1" ht="12.75">
      <c r="I828" s="152"/>
    </row>
    <row r="829" spans="9:9" s="95" customFormat="1" ht="12.75">
      <c r="I829" s="152"/>
    </row>
    <row r="830" spans="9:9" s="95" customFormat="1" ht="12.75">
      <c r="I830" s="152"/>
    </row>
    <row r="831" spans="9:9" s="95" customFormat="1" ht="12.75">
      <c r="I831" s="152"/>
    </row>
    <row r="832" spans="9:9" s="95" customFormat="1" ht="12.75">
      <c r="I832" s="152"/>
    </row>
    <row r="833" spans="9:9" s="95" customFormat="1" ht="12.75">
      <c r="I833" s="152"/>
    </row>
    <row r="834" spans="9:9" s="95" customFormat="1" ht="12.75">
      <c r="I834" s="152"/>
    </row>
    <row r="835" spans="9:9" s="95" customFormat="1" ht="12.75">
      <c r="I835" s="152"/>
    </row>
    <row r="836" spans="9:9" s="95" customFormat="1" ht="12.75">
      <c r="I836" s="152"/>
    </row>
    <row r="837" spans="9:9" s="95" customFormat="1" ht="12.75">
      <c r="I837" s="152"/>
    </row>
    <row r="838" spans="9:9" s="95" customFormat="1" ht="12.75">
      <c r="I838" s="152"/>
    </row>
    <row r="839" spans="9:9" s="95" customFormat="1" ht="12.75">
      <c r="I839" s="152"/>
    </row>
    <row r="840" spans="9:9" s="95" customFormat="1" ht="12.75">
      <c r="I840" s="152"/>
    </row>
    <row r="841" spans="9:9" s="95" customFormat="1" ht="12.75">
      <c r="I841" s="152"/>
    </row>
    <row r="842" spans="9:9" s="95" customFormat="1" ht="12.75">
      <c r="I842" s="152"/>
    </row>
    <row r="843" spans="9:9" s="95" customFormat="1" ht="12.75">
      <c r="I843" s="152"/>
    </row>
    <row r="844" spans="9:9" s="95" customFormat="1" ht="12.75">
      <c r="I844" s="152"/>
    </row>
    <row r="845" spans="9:9" s="95" customFormat="1" ht="12.75">
      <c r="I845" s="152"/>
    </row>
    <row r="846" spans="9:9" s="95" customFormat="1" ht="12.75">
      <c r="I846" s="152"/>
    </row>
    <row r="847" spans="9:9" s="95" customFormat="1" ht="12.75">
      <c r="I847" s="152"/>
    </row>
    <row r="848" spans="9:9" s="95" customFormat="1" ht="12.75">
      <c r="I848" s="152"/>
    </row>
    <row r="849" spans="9:9" s="95" customFormat="1" ht="12.75">
      <c r="I849" s="152"/>
    </row>
    <row r="850" spans="9:9" s="95" customFormat="1" ht="12.75">
      <c r="I850" s="152"/>
    </row>
    <row r="851" spans="9:9" s="95" customFormat="1" ht="12.75">
      <c r="I851" s="152"/>
    </row>
    <row r="852" spans="9:9" s="95" customFormat="1" ht="12.75">
      <c r="I852" s="152"/>
    </row>
    <row r="853" spans="9:9" s="95" customFormat="1" ht="12.75">
      <c r="I853" s="152"/>
    </row>
    <row r="854" spans="9:9" s="95" customFormat="1" ht="12.75">
      <c r="I854" s="152"/>
    </row>
    <row r="855" spans="9:9" s="95" customFormat="1" ht="12.75">
      <c r="I855" s="152"/>
    </row>
    <row r="856" spans="9:9" s="95" customFormat="1" ht="12.75">
      <c r="I856" s="152"/>
    </row>
    <row r="857" spans="9:9" s="95" customFormat="1" ht="12.75">
      <c r="I857" s="152"/>
    </row>
    <row r="858" spans="9:9" s="95" customFormat="1" ht="12.75">
      <c r="I858" s="152"/>
    </row>
    <row r="859" spans="9:9" s="95" customFormat="1" ht="12.75">
      <c r="I859" s="152"/>
    </row>
    <row r="860" spans="9:9" s="95" customFormat="1" ht="12.75">
      <c r="I860" s="152"/>
    </row>
    <row r="861" spans="9:9" s="95" customFormat="1" ht="12.75">
      <c r="I861" s="152"/>
    </row>
    <row r="862" spans="9:9" s="95" customFormat="1" ht="12.75">
      <c r="I862" s="152"/>
    </row>
    <row r="863" spans="9:9" s="95" customFormat="1" ht="12.75">
      <c r="I863" s="152"/>
    </row>
    <row r="864" spans="9:9" s="95" customFormat="1" ht="12.75">
      <c r="I864" s="152"/>
    </row>
    <row r="865" spans="9:9" s="95" customFormat="1" ht="12.75">
      <c r="I865" s="152"/>
    </row>
    <row r="866" spans="9:9" s="95" customFormat="1" ht="12.75">
      <c r="I866" s="152"/>
    </row>
    <row r="867" spans="9:9" s="95" customFormat="1" ht="12.75">
      <c r="I867" s="152"/>
    </row>
    <row r="868" spans="9:9" s="95" customFormat="1" ht="12.75">
      <c r="I868" s="152"/>
    </row>
    <row r="869" spans="9:9" s="95" customFormat="1" ht="12.75">
      <c r="I869" s="152"/>
    </row>
    <row r="870" spans="9:9" s="95" customFormat="1" ht="12.75">
      <c r="I870" s="152"/>
    </row>
    <row r="871" spans="9:9" s="95" customFormat="1" ht="12.75">
      <c r="I871" s="152"/>
    </row>
    <row r="872" spans="9:9" s="95" customFormat="1" ht="12.75">
      <c r="I872" s="152"/>
    </row>
    <row r="873" spans="9:9" s="95" customFormat="1" ht="12.75">
      <c r="I873" s="152"/>
    </row>
    <row r="874" spans="9:9" s="95" customFormat="1" ht="12.75">
      <c r="I874" s="152"/>
    </row>
    <row r="875" spans="9:9" s="95" customFormat="1" ht="12.75">
      <c r="I875" s="152"/>
    </row>
    <row r="876" spans="9:9" s="95" customFormat="1" ht="12.75">
      <c r="I876" s="152"/>
    </row>
    <row r="877" spans="9:9" s="95" customFormat="1" ht="12.75">
      <c r="I877" s="152"/>
    </row>
    <row r="878" spans="9:9" s="95" customFormat="1" ht="12.75">
      <c r="I878" s="152"/>
    </row>
    <row r="879" spans="9:9" s="95" customFormat="1" ht="12.75">
      <c r="I879" s="152"/>
    </row>
    <row r="880" spans="9:9" s="95" customFormat="1" ht="12.75">
      <c r="I880" s="152"/>
    </row>
    <row r="881" spans="9:9" s="95" customFormat="1" ht="12.75">
      <c r="I881" s="152"/>
    </row>
    <row r="882" spans="9:9" s="95" customFormat="1" ht="12.75">
      <c r="I882" s="152"/>
    </row>
    <row r="883" spans="9:9" s="95" customFormat="1" ht="12.75">
      <c r="I883" s="152"/>
    </row>
    <row r="884" spans="9:9" s="95" customFormat="1" ht="12.75">
      <c r="I884" s="152"/>
    </row>
    <row r="885" spans="9:9" s="95" customFormat="1" ht="12.75">
      <c r="I885" s="152"/>
    </row>
    <row r="886" spans="9:9" s="95" customFormat="1" ht="12.75">
      <c r="I886" s="152"/>
    </row>
    <row r="887" spans="9:9" s="95" customFormat="1" ht="12.75">
      <c r="I887" s="152"/>
    </row>
    <row r="888" spans="9:9" s="95" customFormat="1" ht="12.75">
      <c r="I888" s="152"/>
    </row>
    <row r="889" spans="9:9" s="95" customFormat="1" ht="12.75">
      <c r="I889" s="152"/>
    </row>
    <row r="890" spans="9:9" s="95" customFormat="1" ht="12.75">
      <c r="I890" s="152"/>
    </row>
    <row r="891" spans="9:9" s="95" customFormat="1" ht="12.75">
      <c r="I891" s="152"/>
    </row>
    <row r="892" spans="9:9" s="95" customFormat="1" ht="12.75">
      <c r="I892" s="152"/>
    </row>
    <row r="893" spans="9:9" s="95" customFormat="1" ht="12.75">
      <c r="I893" s="152"/>
    </row>
    <row r="894" spans="9:9" s="95" customFormat="1" ht="12.75">
      <c r="I894" s="152"/>
    </row>
    <row r="895" spans="9:9" s="95" customFormat="1" ht="12.75">
      <c r="I895" s="152"/>
    </row>
    <row r="896" spans="9:9" s="95" customFormat="1" ht="12.75">
      <c r="I896" s="152"/>
    </row>
    <row r="897" spans="9:9" s="95" customFormat="1" ht="12.75">
      <c r="I897" s="152"/>
    </row>
    <row r="898" spans="9:9" s="95" customFormat="1" ht="12.75">
      <c r="I898" s="152"/>
    </row>
    <row r="899" spans="9:9" s="95" customFormat="1" ht="12.75">
      <c r="I899" s="152"/>
    </row>
    <row r="900" spans="9:9" s="95" customFormat="1" ht="12.75">
      <c r="I900" s="152"/>
    </row>
    <row r="901" spans="9:9" s="95" customFormat="1" ht="12.75">
      <c r="I901" s="152"/>
    </row>
    <row r="902" spans="9:9" s="95" customFormat="1" ht="12.75">
      <c r="I902" s="152"/>
    </row>
    <row r="903" spans="9:9" s="95" customFormat="1" ht="12.75">
      <c r="I903" s="152"/>
    </row>
    <row r="904" spans="9:9" s="95" customFormat="1" ht="12.75">
      <c r="I904" s="152"/>
    </row>
    <row r="905" spans="9:9" s="95" customFormat="1" ht="12.75">
      <c r="I905" s="152"/>
    </row>
    <row r="906" spans="9:9" s="95" customFormat="1" ht="12.75">
      <c r="I906" s="152"/>
    </row>
    <row r="907" spans="9:9" s="95" customFormat="1" ht="12.75">
      <c r="I907" s="152"/>
    </row>
    <row r="908" spans="9:9" s="95" customFormat="1" ht="12.75">
      <c r="I908" s="152"/>
    </row>
    <row r="909" spans="9:9" s="95" customFormat="1" ht="12.75">
      <c r="I909" s="152"/>
    </row>
    <row r="910" spans="9:9" s="95" customFormat="1" ht="12.75">
      <c r="I910" s="152"/>
    </row>
    <row r="911" spans="9:9" s="95" customFormat="1" ht="12.75">
      <c r="I911" s="152"/>
    </row>
    <row r="912" spans="9:9" s="95" customFormat="1" ht="12.75">
      <c r="I912" s="152"/>
    </row>
    <row r="913" spans="9:9" s="95" customFormat="1" ht="12.75">
      <c r="I913" s="152"/>
    </row>
    <row r="914" spans="9:9" s="95" customFormat="1" ht="12.75">
      <c r="I914" s="152"/>
    </row>
    <row r="915" spans="9:9" s="95" customFormat="1" ht="12.75">
      <c r="I915" s="152"/>
    </row>
    <row r="916" spans="9:9" s="95" customFormat="1" ht="12.75">
      <c r="I916" s="152"/>
    </row>
    <row r="917" spans="9:9" s="95" customFormat="1" ht="12.75">
      <c r="I917" s="152"/>
    </row>
    <row r="918" spans="9:9" s="95" customFormat="1" ht="12.75">
      <c r="I918" s="152"/>
    </row>
    <row r="919" spans="9:9" s="95" customFormat="1" ht="12.75">
      <c r="I919" s="152"/>
    </row>
    <row r="920" spans="9:9" s="95" customFormat="1" ht="12.75">
      <c r="I920" s="152"/>
    </row>
    <row r="921" spans="9:9" s="95" customFormat="1" ht="12.75">
      <c r="I921" s="152"/>
    </row>
    <row r="922" spans="9:9" s="95" customFormat="1" ht="12.75">
      <c r="I922" s="152"/>
    </row>
    <row r="923" spans="9:9" s="95" customFormat="1" ht="12.75">
      <c r="I923" s="152"/>
    </row>
    <row r="924" spans="9:9" s="95" customFormat="1" ht="12.75">
      <c r="I924" s="152"/>
    </row>
    <row r="925" spans="9:9" s="95" customFormat="1" ht="12.75">
      <c r="I925" s="152"/>
    </row>
    <row r="926" spans="9:9" s="95" customFormat="1" ht="12.75">
      <c r="I926" s="152"/>
    </row>
    <row r="927" spans="9:9" s="95" customFormat="1" ht="12.75">
      <c r="I927" s="152"/>
    </row>
    <row r="928" spans="9:9" s="95" customFormat="1" ht="12.75">
      <c r="I928" s="152"/>
    </row>
    <row r="929" spans="2:9" s="95" customFormat="1" ht="12.75">
      <c r="I929" s="152"/>
    </row>
    <row r="930" spans="2:9" s="95" customFormat="1" ht="12.75">
      <c r="I930" s="152"/>
    </row>
    <row r="931" spans="2:9" s="95" customFormat="1" ht="12.75">
      <c r="I931" s="152"/>
    </row>
    <row r="932" spans="2:9" s="95" customFormat="1" ht="12.75">
      <c r="I932" s="152"/>
    </row>
    <row r="933" spans="2:9">
      <c r="B933" s="97"/>
      <c r="C933" s="97"/>
      <c r="D933" s="97"/>
      <c r="E933" s="97"/>
      <c r="F933" s="97"/>
      <c r="G933" s="97"/>
      <c r="H933" s="97"/>
    </row>
    <row r="934" spans="2:9">
      <c r="B934" s="97"/>
      <c r="C934" s="97"/>
      <c r="D934" s="97"/>
      <c r="E934" s="97"/>
      <c r="F934" s="97"/>
      <c r="G934" s="97"/>
      <c r="H934" s="97"/>
    </row>
    <row r="935" spans="2:9">
      <c r="B935" s="97"/>
      <c r="C935" s="97"/>
      <c r="D935" s="97"/>
      <c r="E935" s="97"/>
      <c r="F935" s="97"/>
      <c r="G935" s="97"/>
      <c r="H935" s="97"/>
    </row>
    <row r="936" spans="2:9">
      <c r="B936" s="97"/>
      <c r="C936" s="97"/>
      <c r="D936" s="97"/>
      <c r="E936" s="97"/>
      <c r="F936" s="97"/>
      <c r="G936" s="97"/>
      <c r="H936" s="97"/>
    </row>
    <row r="937" spans="2:9">
      <c r="B937" s="97"/>
      <c r="C937" s="97"/>
      <c r="D937" s="97"/>
      <c r="E937" s="97"/>
      <c r="F937" s="97"/>
      <c r="G937" s="97"/>
      <c r="H937" s="97"/>
    </row>
    <row r="938" spans="2:9">
      <c r="B938" s="97"/>
      <c r="C938" s="97"/>
      <c r="D938" s="97"/>
      <c r="E938" s="97"/>
      <c r="F938" s="97"/>
      <c r="G938" s="97"/>
      <c r="H938" s="97"/>
    </row>
    <row r="939" spans="2:9">
      <c r="B939" s="97"/>
      <c r="C939" s="97"/>
      <c r="D939" s="97"/>
      <c r="E939" s="97"/>
      <c r="F939" s="97"/>
      <c r="G939" s="97"/>
      <c r="H939" s="97"/>
    </row>
    <row r="940" spans="2:9">
      <c r="B940" s="97"/>
      <c r="C940" s="97"/>
      <c r="D940" s="97"/>
      <c r="E940" s="97"/>
      <c r="F940" s="97"/>
      <c r="G940" s="97"/>
      <c r="H940" s="97"/>
    </row>
    <row r="941" spans="2:9">
      <c r="B941" s="97"/>
      <c r="C941" s="97"/>
      <c r="D941" s="97"/>
      <c r="E941" s="97"/>
      <c r="F941" s="97"/>
      <c r="G941" s="97"/>
      <c r="H941" s="97"/>
    </row>
    <row r="942" spans="2:9">
      <c r="B942" s="97"/>
      <c r="C942" s="97"/>
      <c r="D942" s="97"/>
      <c r="E942" s="97"/>
      <c r="F942" s="97"/>
      <c r="G942" s="97"/>
      <c r="H942" s="97"/>
    </row>
    <row r="943" spans="2:9">
      <c r="B943" s="97"/>
      <c r="C943" s="97"/>
      <c r="D943" s="97"/>
      <c r="E943" s="97"/>
      <c r="F943" s="97"/>
      <c r="G943" s="97"/>
      <c r="H943" s="97"/>
    </row>
    <row r="944" spans="2:9">
      <c r="B944" s="97"/>
      <c r="C944" s="97"/>
      <c r="D944" s="97"/>
      <c r="E944" s="97"/>
      <c r="F944" s="97"/>
      <c r="G944" s="97"/>
      <c r="H944" s="97"/>
    </row>
    <row r="945" spans="2:8">
      <c r="B945" s="97"/>
      <c r="C945" s="97"/>
      <c r="D945" s="97"/>
      <c r="E945" s="97"/>
      <c r="F945" s="97"/>
      <c r="G945" s="97"/>
      <c r="H945" s="97"/>
    </row>
    <row r="946" spans="2:8">
      <c r="B946" s="97"/>
      <c r="C946" s="97"/>
      <c r="D946" s="97"/>
      <c r="E946" s="97"/>
      <c r="F946" s="97"/>
      <c r="G946" s="97"/>
      <c r="H946" s="97"/>
    </row>
    <row r="947" spans="2:8">
      <c r="B947" s="97"/>
      <c r="C947" s="97"/>
      <c r="D947" s="97"/>
      <c r="E947" s="97"/>
      <c r="F947" s="97"/>
      <c r="G947" s="97"/>
      <c r="H947" s="97"/>
    </row>
    <row r="948" spans="2:8">
      <c r="B948" s="97"/>
      <c r="C948" s="97"/>
      <c r="D948" s="97"/>
      <c r="E948" s="97"/>
      <c r="F948" s="97"/>
      <c r="G948" s="97"/>
      <c r="H948" s="97"/>
    </row>
    <row r="949" spans="2:8">
      <c r="B949" s="97"/>
      <c r="C949" s="97"/>
      <c r="D949" s="97"/>
      <c r="E949" s="97"/>
      <c r="F949" s="97"/>
      <c r="G949" s="97"/>
      <c r="H949" s="97"/>
    </row>
    <row r="950" spans="2:8">
      <c r="B950" s="97"/>
      <c r="C950" s="97"/>
      <c r="D950" s="97"/>
      <c r="E950" s="97"/>
      <c r="F950" s="97"/>
      <c r="G950" s="97"/>
      <c r="H950" s="97"/>
    </row>
    <row r="951" spans="2:8">
      <c r="B951" s="97"/>
      <c r="C951" s="97"/>
      <c r="D951" s="97"/>
      <c r="E951" s="97"/>
      <c r="F951" s="97"/>
      <c r="G951" s="97"/>
      <c r="H951" s="97"/>
    </row>
    <row r="952" spans="2:8">
      <c r="B952" s="97"/>
      <c r="C952" s="97"/>
      <c r="D952" s="97"/>
      <c r="E952" s="97"/>
      <c r="F952" s="97"/>
      <c r="G952" s="97"/>
      <c r="H952" s="97"/>
    </row>
    <row r="953" spans="2:8">
      <c r="B953" s="97"/>
      <c r="C953" s="97"/>
      <c r="D953" s="97"/>
      <c r="E953" s="97"/>
      <c r="F953" s="97"/>
      <c r="G953" s="97"/>
      <c r="H953" s="97"/>
    </row>
    <row r="954" spans="2:8">
      <c r="B954" s="97"/>
      <c r="C954" s="97"/>
      <c r="D954" s="97"/>
      <c r="E954" s="97"/>
      <c r="F954" s="97"/>
      <c r="G954" s="97"/>
      <c r="H954" s="97"/>
    </row>
    <row r="955" spans="2:8">
      <c r="B955" s="97"/>
      <c r="C955" s="97"/>
      <c r="D955" s="97"/>
      <c r="E955" s="97"/>
      <c r="F955" s="97"/>
      <c r="G955" s="97"/>
      <c r="H955" s="97"/>
    </row>
    <row r="956" spans="2:8">
      <c r="B956" s="97"/>
      <c r="C956" s="97"/>
      <c r="D956" s="97"/>
      <c r="E956" s="97"/>
      <c r="F956" s="97"/>
      <c r="G956" s="97"/>
      <c r="H956" s="97"/>
    </row>
    <row r="957" spans="2:8">
      <c r="B957" s="97"/>
      <c r="C957" s="97"/>
      <c r="D957" s="97"/>
      <c r="E957" s="97"/>
      <c r="F957" s="97"/>
      <c r="G957" s="97"/>
      <c r="H957" s="97"/>
    </row>
    <row r="958" spans="2:8">
      <c r="B958" s="97"/>
      <c r="C958" s="97"/>
      <c r="D958" s="97"/>
      <c r="E958" s="97"/>
      <c r="F958" s="97"/>
      <c r="G958" s="97"/>
      <c r="H958" s="97"/>
    </row>
    <row r="959" spans="2:8">
      <c r="B959" s="97"/>
      <c r="C959" s="97"/>
      <c r="D959" s="97"/>
      <c r="E959" s="97"/>
      <c r="F959" s="97"/>
      <c r="G959" s="97"/>
      <c r="H959" s="97"/>
    </row>
    <row r="960" spans="2:8">
      <c r="B960" s="97"/>
      <c r="C960" s="97"/>
      <c r="D960" s="97"/>
      <c r="E960" s="97"/>
      <c r="F960" s="97"/>
      <c r="G960" s="97"/>
      <c r="H960" s="97"/>
    </row>
    <row r="961" spans="2:8">
      <c r="B961" s="97"/>
      <c r="C961" s="97"/>
      <c r="D961" s="97"/>
      <c r="E961" s="97"/>
      <c r="F961" s="97"/>
      <c r="G961" s="97"/>
      <c r="H961" s="97"/>
    </row>
    <row r="962" spans="2:8">
      <c r="B962" s="97"/>
      <c r="C962" s="97"/>
      <c r="D962" s="97"/>
      <c r="E962" s="97"/>
      <c r="F962" s="97"/>
      <c r="G962" s="97"/>
      <c r="H962" s="97"/>
    </row>
    <row r="963" spans="2:8">
      <c r="B963" s="97"/>
      <c r="C963" s="97"/>
      <c r="D963" s="97"/>
      <c r="E963" s="97"/>
      <c r="F963" s="97"/>
      <c r="G963" s="97"/>
      <c r="H963" s="97"/>
    </row>
    <row r="964" spans="2:8">
      <c r="B964" s="97"/>
      <c r="C964" s="97"/>
      <c r="D964" s="97"/>
      <c r="E964" s="97"/>
      <c r="F964" s="97"/>
      <c r="G964" s="97"/>
      <c r="H964" s="97"/>
    </row>
    <row r="965" spans="2:8">
      <c r="B965" s="97"/>
      <c r="C965" s="97"/>
      <c r="D965" s="97"/>
      <c r="E965" s="97"/>
      <c r="F965" s="97"/>
      <c r="G965" s="97"/>
      <c r="H965" s="97"/>
    </row>
    <row r="966" spans="2:8">
      <c r="B966" s="97"/>
      <c r="C966" s="97"/>
      <c r="D966" s="97"/>
      <c r="E966" s="97"/>
      <c r="F966" s="97"/>
      <c r="G966" s="97"/>
      <c r="H966" s="97"/>
    </row>
    <row r="967" spans="2:8">
      <c r="B967" s="97"/>
      <c r="C967" s="97"/>
      <c r="D967" s="97"/>
      <c r="E967" s="97"/>
      <c r="F967" s="97"/>
      <c r="G967" s="97"/>
      <c r="H967" s="97"/>
    </row>
    <row r="968" spans="2:8">
      <c r="B968" s="97"/>
      <c r="C968" s="97"/>
      <c r="D968" s="97"/>
      <c r="E968" s="97"/>
      <c r="F968" s="97"/>
      <c r="G968" s="97"/>
      <c r="H968" s="97"/>
    </row>
    <row r="969" spans="2:8">
      <c r="B969" s="97"/>
      <c r="C969" s="97"/>
      <c r="D969" s="97"/>
      <c r="E969" s="97"/>
      <c r="F969" s="97"/>
      <c r="G969" s="97"/>
      <c r="H969" s="97"/>
    </row>
    <row r="970" spans="2:8">
      <c r="B970" s="97"/>
      <c r="C970" s="97"/>
      <c r="D970" s="97"/>
      <c r="E970" s="97"/>
      <c r="F970" s="97"/>
      <c r="G970" s="97"/>
      <c r="H970" s="97"/>
    </row>
    <row r="971" spans="2:8">
      <c r="B971" s="97"/>
      <c r="C971" s="97"/>
      <c r="D971" s="97"/>
      <c r="E971" s="97"/>
      <c r="F971" s="97"/>
      <c r="G971" s="97"/>
      <c r="H971" s="97"/>
    </row>
    <row r="972" spans="2:8">
      <c r="B972" s="97"/>
      <c r="C972" s="97"/>
      <c r="D972" s="97"/>
      <c r="E972" s="97"/>
      <c r="F972" s="97"/>
      <c r="G972" s="97"/>
      <c r="H972" s="97"/>
    </row>
    <row r="973" spans="2:8">
      <c r="B973" s="97"/>
      <c r="C973" s="97"/>
      <c r="D973" s="97"/>
      <c r="E973" s="97"/>
      <c r="F973" s="97"/>
      <c r="G973" s="97"/>
      <c r="H973" s="97"/>
    </row>
    <row r="974" spans="2:8">
      <c r="B974" s="97"/>
      <c r="C974" s="97"/>
      <c r="D974" s="97"/>
      <c r="E974" s="97"/>
      <c r="F974" s="97"/>
      <c r="G974" s="97"/>
      <c r="H974" s="97"/>
    </row>
    <row r="975" spans="2:8">
      <c r="B975" s="97"/>
      <c r="C975" s="97"/>
      <c r="D975" s="97"/>
      <c r="E975" s="97"/>
      <c r="F975" s="97"/>
      <c r="G975" s="97"/>
      <c r="H975" s="97"/>
    </row>
    <row r="976" spans="2:8">
      <c r="B976" s="97"/>
      <c r="C976" s="97"/>
      <c r="D976" s="97"/>
      <c r="E976" s="97"/>
      <c r="F976" s="97"/>
      <c r="G976" s="97"/>
      <c r="H976" s="97"/>
    </row>
    <row r="977" spans="2:8">
      <c r="B977" s="97"/>
      <c r="C977" s="97"/>
      <c r="D977" s="97"/>
      <c r="E977" s="97"/>
      <c r="F977" s="97"/>
      <c r="G977" s="97"/>
      <c r="H977" s="97"/>
    </row>
    <row r="978" spans="2:8">
      <c r="B978" s="97"/>
      <c r="C978" s="97"/>
      <c r="D978" s="97"/>
      <c r="E978" s="97"/>
      <c r="F978" s="97"/>
      <c r="G978" s="97"/>
      <c r="H978" s="97"/>
    </row>
    <row r="979" spans="2:8">
      <c r="B979" s="97"/>
      <c r="C979" s="97"/>
      <c r="D979" s="97"/>
      <c r="E979" s="97"/>
      <c r="F979" s="97"/>
      <c r="G979" s="97"/>
      <c r="H979" s="97"/>
    </row>
    <row r="980" spans="2:8">
      <c r="B980" s="97"/>
      <c r="C980" s="97"/>
      <c r="D980" s="97"/>
      <c r="E980" s="97"/>
      <c r="F980" s="97"/>
      <c r="G980" s="97"/>
      <c r="H980" s="97"/>
    </row>
    <row r="981" spans="2:8">
      <c r="B981" s="97"/>
      <c r="C981" s="97"/>
      <c r="D981" s="97"/>
      <c r="E981" s="97"/>
      <c r="F981" s="97"/>
      <c r="G981" s="97"/>
      <c r="H981" s="97"/>
    </row>
    <row r="982" spans="2:8">
      <c r="B982" s="97"/>
      <c r="C982" s="97"/>
      <c r="D982" s="97"/>
      <c r="E982" s="97"/>
      <c r="F982" s="97"/>
      <c r="G982" s="97"/>
      <c r="H982" s="97"/>
    </row>
    <row r="983" spans="2:8">
      <c r="B983" s="97"/>
      <c r="C983" s="97"/>
      <c r="D983" s="97"/>
      <c r="E983" s="97"/>
      <c r="F983" s="97"/>
      <c r="G983" s="97"/>
      <c r="H983" s="97"/>
    </row>
    <row r="984" spans="2:8">
      <c r="B984" s="97"/>
      <c r="C984" s="97"/>
      <c r="D984" s="97"/>
      <c r="E984" s="97"/>
      <c r="F984" s="97"/>
      <c r="G984" s="97"/>
      <c r="H984" s="97"/>
    </row>
    <row r="985" spans="2:8">
      <c r="B985" s="97"/>
      <c r="C985" s="97"/>
      <c r="D985" s="97"/>
      <c r="E985" s="97"/>
      <c r="F985" s="97"/>
      <c r="G985" s="97"/>
      <c r="H985" s="97"/>
    </row>
    <row r="986" spans="2:8">
      <c r="B986" s="97"/>
      <c r="C986" s="97"/>
      <c r="D986" s="97"/>
      <c r="E986" s="97"/>
      <c r="F986" s="97"/>
      <c r="G986" s="97"/>
      <c r="H986" s="97"/>
    </row>
    <row r="987" spans="2:8">
      <c r="B987" s="97"/>
      <c r="C987" s="97"/>
      <c r="D987" s="97"/>
      <c r="E987" s="97"/>
      <c r="F987" s="97"/>
      <c r="G987" s="97"/>
      <c r="H987" s="97"/>
    </row>
    <row r="988" spans="2:8">
      <c r="B988" s="97"/>
      <c r="C988" s="97"/>
      <c r="D988" s="97"/>
      <c r="E988" s="97"/>
      <c r="F988" s="97"/>
      <c r="G988" s="97"/>
      <c r="H988" s="97"/>
    </row>
    <row r="989" spans="2:8">
      <c r="B989" s="97"/>
      <c r="C989" s="97"/>
      <c r="D989" s="97"/>
      <c r="E989" s="97"/>
      <c r="F989" s="97"/>
      <c r="G989" s="97"/>
      <c r="H989" s="97"/>
    </row>
    <row r="990" spans="2:8">
      <c r="B990" s="97"/>
      <c r="C990" s="97"/>
      <c r="D990" s="97"/>
      <c r="E990" s="97"/>
      <c r="F990" s="97"/>
      <c r="G990" s="97"/>
      <c r="H990" s="97"/>
    </row>
    <row r="991" spans="2:8">
      <c r="B991" s="97"/>
      <c r="C991" s="97"/>
      <c r="D991" s="97"/>
      <c r="E991" s="97"/>
      <c r="F991" s="97"/>
      <c r="G991" s="97"/>
      <c r="H991" s="97"/>
    </row>
    <row r="992" spans="2:8">
      <c r="B992" s="97"/>
      <c r="C992" s="97"/>
      <c r="D992" s="97"/>
      <c r="E992" s="97"/>
      <c r="F992" s="97"/>
      <c r="G992" s="97"/>
      <c r="H992" s="97"/>
    </row>
    <row r="993" spans="2:8">
      <c r="B993" s="97"/>
      <c r="C993" s="97"/>
      <c r="D993" s="97"/>
      <c r="E993" s="97"/>
      <c r="F993" s="97"/>
      <c r="G993" s="97"/>
      <c r="H993" s="97"/>
    </row>
    <row r="994" spans="2:8">
      <c r="B994" s="97"/>
      <c r="C994" s="97"/>
      <c r="D994" s="97"/>
      <c r="E994" s="97"/>
      <c r="F994" s="97"/>
      <c r="G994" s="97"/>
      <c r="H994" s="97"/>
    </row>
    <row r="995" spans="2:8">
      <c r="B995" s="97"/>
      <c r="C995" s="97"/>
      <c r="D995" s="97"/>
      <c r="E995" s="97"/>
      <c r="F995" s="97"/>
      <c r="G995" s="97"/>
      <c r="H995" s="97"/>
    </row>
    <row r="996" spans="2:8">
      <c r="B996" s="97"/>
      <c r="C996" s="97"/>
      <c r="D996" s="97"/>
      <c r="E996" s="97"/>
      <c r="F996" s="97"/>
      <c r="G996" s="97"/>
      <c r="H996" s="97"/>
    </row>
    <row r="997" spans="2:8">
      <c r="B997" s="97"/>
      <c r="C997" s="97"/>
      <c r="D997" s="97"/>
      <c r="E997" s="97"/>
      <c r="F997" s="97"/>
      <c r="G997" s="97"/>
      <c r="H997" s="97"/>
    </row>
    <row r="998" spans="2:8">
      <c r="B998" s="97"/>
      <c r="C998" s="97"/>
      <c r="D998" s="97"/>
      <c r="E998" s="97"/>
      <c r="F998" s="97"/>
      <c r="G998" s="97"/>
      <c r="H998" s="97"/>
    </row>
    <row r="999" spans="2:8">
      <c r="B999" s="97"/>
      <c r="C999" s="97"/>
      <c r="D999" s="97"/>
      <c r="E999" s="97"/>
      <c r="F999" s="97"/>
      <c r="G999" s="97"/>
      <c r="H999" s="97"/>
    </row>
    <row r="1000" spans="2:8">
      <c r="B1000" s="97"/>
      <c r="C1000" s="97"/>
      <c r="D1000" s="97"/>
      <c r="E1000" s="97"/>
      <c r="F1000" s="97"/>
      <c r="G1000" s="97"/>
      <c r="H1000" s="97"/>
    </row>
    <row r="1001" spans="2:8">
      <c r="B1001" s="97"/>
      <c r="C1001" s="97"/>
      <c r="D1001" s="97"/>
      <c r="E1001" s="97"/>
      <c r="F1001" s="97"/>
      <c r="G1001" s="97"/>
      <c r="H1001" s="97"/>
    </row>
    <row r="1002" spans="2:8">
      <c r="B1002" s="97"/>
      <c r="C1002" s="97"/>
      <c r="D1002" s="97"/>
      <c r="E1002" s="97"/>
      <c r="F1002" s="97"/>
      <c r="G1002" s="97"/>
      <c r="H1002" s="97"/>
    </row>
    <row r="1003" spans="2:8">
      <c r="B1003" s="97"/>
      <c r="C1003" s="97"/>
      <c r="D1003" s="97"/>
      <c r="E1003" s="97"/>
      <c r="F1003" s="97"/>
      <c r="G1003" s="97"/>
      <c r="H1003" s="97"/>
    </row>
    <row r="1004" spans="2:8">
      <c r="B1004" s="97"/>
      <c r="C1004" s="97"/>
      <c r="D1004" s="97"/>
      <c r="E1004" s="97"/>
      <c r="F1004" s="97"/>
      <c r="G1004" s="97"/>
      <c r="H1004" s="97"/>
    </row>
    <row r="1005" spans="2:8">
      <c r="B1005" s="97"/>
      <c r="C1005" s="97"/>
      <c r="D1005" s="97"/>
      <c r="E1005" s="97"/>
      <c r="F1005" s="97"/>
      <c r="G1005" s="97"/>
      <c r="H1005" s="97"/>
    </row>
    <row r="1006" spans="2:8">
      <c r="B1006" s="97"/>
      <c r="C1006" s="97"/>
      <c r="D1006" s="97"/>
      <c r="E1006" s="97"/>
      <c r="F1006" s="97"/>
      <c r="G1006" s="97"/>
      <c r="H1006" s="97"/>
    </row>
    <row r="1007" spans="2:8">
      <c r="B1007" s="97"/>
      <c r="C1007" s="97"/>
      <c r="D1007" s="97"/>
      <c r="E1007" s="97"/>
      <c r="F1007" s="97"/>
      <c r="G1007" s="97"/>
      <c r="H1007" s="97"/>
    </row>
    <row r="1008" spans="2:8">
      <c r="B1008" s="97"/>
      <c r="C1008" s="97"/>
      <c r="D1008" s="97"/>
      <c r="E1008" s="97"/>
      <c r="F1008" s="97"/>
      <c r="G1008" s="97"/>
      <c r="H1008" s="97"/>
    </row>
    <row r="1009" spans="2:8">
      <c r="B1009" s="97"/>
      <c r="C1009" s="97"/>
      <c r="D1009" s="97"/>
      <c r="E1009" s="97"/>
      <c r="F1009" s="97"/>
      <c r="G1009" s="97"/>
      <c r="H1009" s="97"/>
    </row>
    <row r="1010" spans="2:8">
      <c r="B1010" s="97"/>
      <c r="C1010" s="97"/>
      <c r="D1010" s="97"/>
      <c r="E1010" s="97"/>
      <c r="F1010" s="97"/>
      <c r="G1010" s="97"/>
      <c r="H1010" s="97"/>
    </row>
    <row r="1011" spans="2:8">
      <c r="B1011" s="97"/>
      <c r="C1011" s="97"/>
      <c r="D1011" s="97"/>
      <c r="E1011" s="97"/>
      <c r="F1011" s="97"/>
      <c r="G1011" s="97"/>
      <c r="H1011" s="97"/>
    </row>
    <row r="1012" spans="2:8">
      <c r="B1012" s="97"/>
      <c r="C1012" s="97"/>
      <c r="D1012" s="97"/>
      <c r="E1012" s="97"/>
      <c r="F1012" s="97"/>
      <c r="G1012" s="97"/>
      <c r="H1012" s="97"/>
    </row>
    <row r="1013" spans="2:8">
      <c r="B1013" s="97"/>
      <c r="C1013" s="97"/>
      <c r="D1013" s="97"/>
      <c r="E1013" s="97"/>
      <c r="F1013" s="97"/>
      <c r="G1013" s="97"/>
      <c r="H1013" s="97"/>
    </row>
    <row r="1014" spans="2:8">
      <c r="B1014" s="97"/>
      <c r="C1014" s="97"/>
      <c r="D1014" s="97"/>
      <c r="E1014" s="97"/>
      <c r="F1014" s="97"/>
      <c r="G1014" s="97"/>
      <c r="H1014" s="97"/>
    </row>
    <row r="1015" spans="2:8">
      <c r="B1015" s="97"/>
      <c r="C1015" s="97"/>
      <c r="D1015" s="97"/>
      <c r="E1015" s="97"/>
      <c r="F1015" s="97"/>
      <c r="G1015" s="97"/>
      <c r="H1015" s="97"/>
    </row>
    <row r="1016" spans="2:8">
      <c r="B1016" s="97"/>
      <c r="C1016" s="97"/>
      <c r="D1016" s="97"/>
      <c r="E1016" s="97"/>
      <c r="F1016" s="97"/>
      <c r="G1016" s="97"/>
      <c r="H1016" s="97"/>
    </row>
    <row r="1017" spans="2:8">
      <c r="B1017" s="97"/>
      <c r="C1017" s="97"/>
      <c r="D1017" s="97"/>
      <c r="E1017" s="97"/>
      <c r="F1017" s="97"/>
      <c r="G1017" s="97"/>
      <c r="H1017" s="97"/>
    </row>
    <row r="1018" spans="2:8">
      <c r="B1018" s="97"/>
      <c r="C1018" s="97"/>
      <c r="D1018" s="97"/>
      <c r="E1018" s="97"/>
      <c r="F1018" s="97"/>
      <c r="G1018" s="97"/>
      <c r="H1018" s="97"/>
    </row>
    <row r="1019" spans="2:8">
      <c r="B1019" s="97"/>
      <c r="C1019" s="97"/>
      <c r="D1019" s="97"/>
      <c r="E1019" s="97"/>
      <c r="F1019" s="97"/>
      <c r="G1019" s="97"/>
      <c r="H1019" s="97"/>
    </row>
    <row r="1020" spans="2:8">
      <c r="B1020" s="97"/>
      <c r="C1020" s="97"/>
      <c r="D1020" s="97"/>
      <c r="E1020" s="97"/>
      <c r="F1020" s="97"/>
      <c r="G1020" s="97"/>
      <c r="H1020" s="97"/>
    </row>
    <row r="1021" spans="2:8">
      <c r="B1021" s="97"/>
      <c r="C1021" s="97"/>
      <c r="D1021" s="97"/>
      <c r="E1021" s="97"/>
      <c r="F1021" s="97"/>
      <c r="G1021" s="97"/>
      <c r="H1021" s="97"/>
    </row>
    <row r="1022" spans="2:8">
      <c r="B1022" s="97"/>
      <c r="C1022" s="97"/>
      <c r="D1022" s="97"/>
      <c r="E1022" s="97"/>
      <c r="F1022" s="97"/>
      <c r="G1022" s="97"/>
      <c r="H1022" s="97"/>
    </row>
    <row r="1023" spans="2:8">
      <c r="B1023" s="97"/>
      <c r="C1023" s="97"/>
      <c r="D1023" s="97"/>
      <c r="E1023" s="97"/>
      <c r="F1023" s="97"/>
      <c r="G1023" s="97"/>
      <c r="H1023" s="97"/>
    </row>
    <row r="1024" spans="2:8">
      <c r="B1024" s="97"/>
      <c r="C1024" s="97"/>
      <c r="D1024" s="97"/>
      <c r="E1024" s="97"/>
      <c r="F1024" s="97"/>
      <c r="G1024" s="97"/>
      <c r="H1024" s="97"/>
    </row>
    <row r="1025" spans="2:8">
      <c r="B1025" s="97"/>
      <c r="C1025" s="97"/>
      <c r="D1025" s="97"/>
      <c r="E1025" s="97"/>
      <c r="F1025" s="97"/>
      <c r="G1025" s="97"/>
      <c r="H1025" s="97"/>
    </row>
    <row r="1026" spans="2:8">
      <c r="B1026" s="97"/>
      <c r="C1026" s="97"/>
      <c r="D1026" s="97"/>
      <c r="E1026" s="97"/>
      <c r="F1026" s="97"/>
      <c r="G1026" s="97"/>
      <c r="H1026" s="97"/>
    </row>
    <row r="1027" spans="2:8">
      <c r="B1027" s="97"/>
      <c r="C1027" s="97"/>
      <c r="D1027" s="97"/>
      <c r="E1027" s="97"/>
      <c r="F1027" s="97"/>
      <c r="G1027" s="97"/>
      <c r="H1027" s="97"/>
    </row>
    <row r="1028" spans="2:8">
      <c r="B1028" s="97"/>
      <c r="C1028" s="97"/>
      <c r="D1028" s="97"/>
      <c r="E1028" s="97"/>
      <c r="F1028" s="97"/>
      <c r="G1028" s="97"/>
      <c r="H1028" s="97"/>
    </row>
    <row r="1029" spans="2:8">
      <c r="B1029" s="97"/>
      <c r="C1029" s="97"/>
      <c r="D1029" s="97"/>
      <c r="E1029" s="97"/>
      <c r="F1029" s="97"/>
      <c r="G1029" s="97"/>
      <c r="H1029" s="97"/>
    </row>
    <row r="1030" spans="2:8">
      <c r="B1030" s="97"/>
      <c r="C1030" s="97"/>
      <c r="D1030" s="97"/>
      <c r="E1030" s="97"/>
      <c r="F1030" s="97"/>
      <c r="G1030" s="97"/>
      <c r="H1030" s="97"/>
    </row>
    <row r="1031" spans="2:8">
      <c r="B1031" s="97"/>
      <c r="C1031" s="97"/>
      <c r="D1031" s="97"/>
      <c r="E1031" s="97"/>
      <c r="F1031" s="97"/>
      <c r="G1031" s="97"/>
      <c r="H1031" s="97"/>
    </row>
    <row r="1032" spans="2:8">
      <c r="B1032" s="97"/>
      <c r="C1032" s="97"/>
      <c r="D1032" s="97"/>
      <c r="E1032" s="97"/>
      <c r="F1032" s="97"/>
      <c r="G1032" s="97"/>
      <c r="H1032" s="97"/>
    </row>
    <row r="1033" spans="2:8">
      <c r="B1033" s="97"/>
      <c r="C1033" s="97"/>
      <c r="D1033" s="97"/>
      <c r="E1033" s="97"/>
      <c r="F1033" s="97"/>
      <c r="G1033" s="97"/>
      <c r="H1033" s="97"/>
    </row>
    <row r="1034" spans="2:8">
      <c r="B1034" s="97"/>
      <c r="C1034" s="97"/>
      <c r="D1034" s="97"/>
      <c r="E1034" s="97"/>
      <c r="F1034" s="97"/>
      <c r="G1034" s="97"/>
      <c r="H1034" s="97"/>
    </row>
    <row r="1035" spans="2:8">
      <c r="B1035" s="97"/>
      <c r="C1035" s="97"/>
      <c r="D1035" s="97"/>
      <c r="E1035" s="97"/>
      <c r="F1035" s="97"/>
      <c r="G1035" s="97"/>
      <c r="H1035" s="97"/>
    </row>
    <row r="1036" spans="2:8">
      <c r="B1036" s="97"/>
      <c r="C1036" s="97"/>
      <c r="D1036" s="97"/>
      <c r="E1036" s="97"/>
      <c r="F1036" s="97"/>
      <c r="G1036" s="97"/>
      <c r="H1036" s="97"/>
    </row>
    <row r="1037" spans="2:8">
      <c r="B1037" s="97"/>
      <c r="C1037" s="97"/>
      <c r="D1037" s="97"/>
      <c r="E1037" s="97"/>
      <c r="F1037" s="97"/>
      <c r="G1037" s="97"/>
      <c r="H1037" s="97"/>
    </row>
    <row r="1038" spans="2:8">
      <c r="B1038" s="97"/>
      <c r="C1038" s="97"/>
      <c r="D1038" s="97"/>
      <c r="E1038" s="97"/>
      <c r="F1038" s="97"/>
      <c r="G1038" s="97"/>
      <c r="H1038" s="97"/>
    </row>
    <row r="1039" spans="2:8">
      <c r="B1039" s="97"/>
      <c r="C1039" s="97"/>
      <c r="D1039" s="97"/>
      <c r="E1039" s="97"/>
      <c r="F1039" s="97"/>
      <c r="G1039" s="97"/>
      <c r="H1039" s="97"/>
    </row>
    <row r="1040" spans="2:8">
      <c r="B1040" s="97"/>
      <c r="C1040" s="97"/>
      <c r="D1040" s="97"/>
      <c r="E1040" s="97"/>
      <c r="F1040" s="97"/>
      <c r="G1040" s="97"/>
      <c r="H1040" s="97"/>
    </row>
    <row r="1041" spans="2:8">
      <c r="B1041" s="97"/>
      <c r="C1041" s="97"/>
      <c r="D1041" s="97"/>
      <c r="E1041" s="97"/>
      <c r="F1041" s="97"/>
      <c r="G1041" s="97"/>
      <c r="H1041" s="97"/>
    </row>
    <row r="1042" spans="2:8">
      <c r="B1042" s="97"/>
      <c r="C1042" s="97"/>
      <c r="D1042" s="97"/>
      <c r="E1042" s="97"/>
      <c r="F1042" s="97"/>
      <c r="G1042" s="97"/>
      <c r="H1042" s="97"/>
    </row>
    <row r="1043" spans="2:8">
      <c r="B1043" s="97"/>
      <c r="C1043" s="97"/>
      <c r="D1043" s="97"/>
      <c r="E1043" s="97"/>
      <c r="F1043" s="97"/>
      <c r="G1043" s="97"/>
      <c r="H1043" s="97"/>
    </row>
    <row r="1044" spans="2:8">
      <c r="B1044" s="97"/>
      <c r="C1044" s="97"/>
      <c r="D1044" s="97"/>
      <c r="E1044" s="97"/>
      <c r="F1044" s="97"/>
      <c r="G1044" s="97"/>
      <c r="H1044" s="97"/>
    </row>
    <row r="1045" spans="2:8">
      <c r="B1045" s="97"/>
      <c r="C1045" s="97"/>
      <c r="D1045" s="97"/>
      <c r="E1045" s="97"/>
      <c r="F1045" s="97"/>
      <c r="G1045" s="97"/>
      <c r="H1045" s="97"/>
    </row>
    <row r="1046" spans="2:8">
      <c r="B1046" s="97"/>
      <c r="C1046" s="97"/>
      <c r="D1046" s="97"/>
      <c r="E1046" s="97"/>
      <c r="F1046" s="97"/>
      <c r="G1046" s="97"/>
      <c r="H1046" s="97"/>
    </row>
    <row r="1047" spans="2:8">
      <c r="B1047" s="97"/>
      <c r="C1047" s="97"/>
      <c r="D1047" s="97"/>
      <c r="E1047" s="97"/>
      <c r="F1047" s="97"/>
      <c r="G1047" s="97"/>
      <c r="H1047" s="97"/>
    </row>
    <row r="1048" spans="2:8">
      <c r="B1048" s="97"/>
      <c r="C1048" s="97"/>
      <c r="D1048" s="97"/>
      <c r="E1048" s="97"/>
      <c r="F1048" s="97"/>
      <c r="G1048" s="97"/>
      <c r="H1048" s="97"/>
    </row>
    <row r="1049" spans="2:8">
      <c r="B1049" s="97"/>
      <c r="C1049" s="97"/>
      <c r="D1049" s="97"/>
      <c r="E1049" s="97"/>
      <c r="F1049" s="97"/>
      <c r="G1049" s="97"/>
      <c r="H1049" s="97"/>
    </row>
    <row r="1050" spans="2:8">
      <c r="B1050" s="97"/>
      <c r="C1050" s="97"/>
      <c r="D1050" s="97"/>
      <c r="E1050" s="97"/>
      <c r="F1050" s="97"/>
      <c r="G1050" s="97"/>
      <c r="H1050" s="97"/>
    </row>
    <row r="1051" spans="2:8">
      <c r="B1051" s="97"/>
      <c r="C1051" s="97"/>
      <c r="D1051" s="97"/>
      <c r="E1051" s="97"/>
      <c r="F1051" s="97"/>
      <c r="G1051" s="97"/>
      <c r="H1051" s="97"/>
    </row>
    <row r="1052" spans="2:8">
      <c r="B1052" s="97"/>
      <c r="C1052" s="97"/>
      <c r="D1052" s="97"/>
      <c r="E1052" s="97"/>
      <c r="F1052" s="97"/>
      <c r="G1052" s="97"/>
      <c r="H1052" s="97"/>
    </row>
    <row r="1053" spans="2:8">
      <c r="B1053" s="97"/>
      <c r="C1053" s="97"/>
      <c r="D1053" s="97"/>
      <c r="E1053" s="97"/>
      <c r="F1053" s="97"/>
      <c r="G1053" s="97"/>
      <c r="H1053" s="97"/>
    </row>
    <row r="1054" spans="2:8">
      <c r="B1054" s="97"/>
      <c r="C1054" s="97"/>
      <c r="D1054" s="97"/>
      <c r="E1054" s="97"/>
      <c r="F1054" s="97"/>
      <c r="G1054" s="97"/>
      <c r="H1054" s="97"/>
    </row>
    <row r="1055" spans="2:8">
      <c r="B1055" s="97"/>
      <c r="C1055" s="97"/>
      <c r="D1055" s="97"/>
      <c r="E1055" s="97"/>
      <c r="F1055" s="97"/>
      <c r="G1055" s="97"/>
      <c r="H1055" s="97"/>
    </row>
    <row r="1056" spans="2:8">
      <c r="B1056" s="97"/>
      <c r="C1056" s="97"/>
      <c r="D1056" s="97"/>
      <c r="E1056" s="97"/>
      <c r="F1056" s="97"/>
      <c r="G1056" s="97"/>
      <c r="H1056" s="97"/>
    </row>
    <row r="1057" spans="2:8">
      <c r="B1057" s="97"/>
      <c r="C1057" s="97"/>
      <c r="D1057" s="97"/>
      <c r="E1057" s="97"/>
      <c r="F1057" s="97"/>
      <c r="G1057" s="97"/>
      <c r="H1057" s="97"/>
    </row>
    <row r="1058" spans="2:8">
      <c r="B1058" s="97"/>
      <c r="C1058" s="97"/>
      <c r="D1058" s="97"/>
      <c r="E1058" s="97"/>
      <c r="F1058" s="97"/>
      <c r="G1058" s="97"/>
      <c r="H1058" s="97"/>
    </row>
    <row r="1059" spans="2:8">
      <c r="B1059" s="97"/>
      <c r="C1059" s="97"/>
      <c r="D1059" s="97"/>
      <c r="E1059" s="97"/>
      <c r="F1059" s="97"/>
      <c r="G1059" s="97"/>
      <c r="H1059" s="97"/>
    </row>
    <row r="1060" spans="2:8">
      <c r="B1060" s="97"/>
      <c r="C1060" s="97"/>
      <c r="D1060" s="97"/>
      <c r="E1060" s="97"/>
      <c r="F1060" s="97"/>
      <c r="G1060" s="97"/>
      <c r="H1060" s="97"/>
    </row>
    <row r="1061" spans="2:8">
      <c r="B1061" s="97"/>
      <c r="C1061" s="97"/>
      <c r="D1061" s="97"/>
      <c r="E1061" s="97"/>
      <c r="F1061" s="97"/>
      <c r="G1061" s="97"/>
      <c r="H1061" s="97"/>
    </row>
    <row r="1062" spans="2:8">
      <c r="B1062" s="97"/>
      <c r="C1062" s="97"/>
      <c r="D1062" s="97"/>
      <c r="E1062" s="97"/>
      <c r="F1062" s="97"/>
      <c r="G1062" s="97"/>
      <c r="H1062" s="97"/>
    </row>
    <row r="1063" spans="2:8">
      <c r="B1063" s="97"/>
      <c r="C1063" s="97"/>
      <c r="D1063" s="97"/>
      <c r="E1063" s="97"/>
      <c r="F1063" s="97"/>
      <c r="G1063" s="97"/>
      <c r="H1063" s="97"/>
    </row>
    <row r="1064" spans="2:8">
      <c r="B1064" s="97"/>
      <c r="C1064" s="97"/>
      <c r="D1064" s="97"/>
      <c r="E1064" s="97"/>
      <c r="F1064" s="97"/>
      <c r="G1064" s="97"/>
      <c r="H1064" s="97"/>
    </row>
    <row r="1065" spans="2:8">
      <c r="B1065" s="97"/>
      <c r="C1065" s="97"/>
      <c r="D1065" s="97"/>
      <c r="E1065" s="97"/>
      <c r="F1065" s="97"/>
      <c r="G1065" s="97"/>
      <c r="H1065" s="97"/>
    </row>
    <row r="1066" spans="2:8">
      <c r="B1066" s="97"/>
      <c r="C1066" s="97"/>
      <c r="D1066" s="97"/>
      <c r="E1066" s="97"/>
      <c r="F1066" s="97"/>
      <c r="G1066" s="97"/>
      <c r="H1066" s="97"/>
    </row>
    <row r="1067" spans="2:8">
      <c r="B1067" s="97"/>
      <c r="C1067" s="97"/>
      <c r="D1067" s="97"/>
      <c r="E1067" s="97"/>
      <c r="F1067" s="97"/>
      <c r="G1067" s="97"/>
      <c r="H1067" s="97"/>
    </row>
    <row r="1068" spans="2:8">
      <c r="B1068" s="97"/>
      <c r="C1068" s="97"/>
      <c r="D1068" s="97"/>
      <c r="E1068" s="97"/>
      <c r="F1068" s="97"/>
      <c r="G1068" s="97"/>
      <c r="H1068" s="97"/>
    </row>
    <row r="1069" spans="2:8">
      <c r="B1069" s="97"/>
      <c r="C1069" s="97"/>
      <c r="D1069" s="97"/>
      <c r="E1069" s="97"/>
      <c r="F1069" s="97"/>
      <c r="G1069" s="97"/>
      <c r="H1069" s="97"/>
    </row>
    <row r="1070" spans="2:8">
      <c r="B1070" s="97"/>
      <c r="C1070" s="97"/>
      <c r="D1070" s="97"/>
      <c r="E1070" s="97"/>
      <c r="F1070" s="97"/>
      <c r="G1070" s="97"/>
      <c r="H1070" s="97"/>
    </row>
    <row r="1071" spans="2:8">
      <c r="B1071" s="97"/>
      <c r="C1071" s="97"/>
      <c r="D1071" s="97"/>
      <c r="E1071" s="97"/>
      <c r="F1071" s="97"/>
      <c r="G1071" s="97"/>
      <c r="H1071" s="97"/>
    </row>
    <row r="1072" spans="2:8">
      <c r="B1072" s="97"/>
      <c r="C1072" s="97"/>
      <c r="D1072" s="97"/>
      <c r="E1072" s="97"/>
      <c r="F1072" s="97"/>
      <c r="G1072" s="97"/>
      <c r="H1072" s="97"/>
    </row>
    <row r="1073" spans="2:8">
      <c r="B1073" s="97"/>
      <c r="C1073" s="97"/>
      <c r="D1073" s="97"/>
      <c r="E1073" s="97"/>
      <c r="F1073" s="97"/>
      <c r="G1073" s="97"/>
      <c r="H1073" s="97"/>
    </row>
    <row r="1074" spans="2:8">
      <c r="B1074" s="97"/>
      <c r="C1074" s="97"/>
      <c r="D1074" s="97"/>
      <c r="E1074" s="97"/>
      <c r="F1074" s="97"/>
      <c r="G1074" s="97"/>
      <c r="H1074" s="97"/>
    </row>
    <row r="1075" spans="2:8">
      <c r="B1075" s="97"/>
      <c r="C1075" s="97"/>
      <c r="D1075" s="97"/>
      <c r="E1075" s="97"/>
      <c r="F1075" s="97"/>
      <c r="G1075" s="97"/>
      <c r="H1075" s="97"/>
    </row>
    <row r="1076" spans="2:8">
      <c r="B1076" s="97"/>
      <c r="C1076" s="97"/>
      <c r="D1076" s="97"/>
      <c r="E1076" s="97"/>
      <c r="F1076" s="97"/>
      <c r="G1076" s="97"/>
      <c r="H1076" s="97"/>
    </row>
    <row r="1077" spans="2:8">
      <c r="B1077" s="97"/>
      <c r="C1077" s="97"/>
      <c r="D1077" s="97"/>
      <c r="E1077" s="97"/>
      <c r="F1077" s="97"/>
      <c r="G1077" s="97"/>
      <c r="H1077" s="97"/>
    </row>
    <row r="1078" spans="2:8">
      <c r="B1078" s="97"/>
      <c r="C1078" s="97"/>
      <c r="D1078" s="97"/>
      <c r="E1078" s="97"/>
      <c r="F1078" s="97"/>
      <c r="G1078" s="97"/>
      <c r="H1078" s="97"/>
    </row>
    <row r="1079" spans="2:8">
      <c r="B1079" s="97"/>
      <c r="C1079" s="97"/>
      <c r="D1079" s="97"/>
      <c r="E1079" s="97"/>
      <c r="F1079" s="97"/>
      <c r="G1079" s="97"/>
      <c r="H1079" s="97"/>
    </row>
    <row r="1080" spans="2:8">
      <c r="B1080" s="97"/>
      <c r="C1080" s="97"/>
      <c r="D1080" s="97"/>
      <c r="E1080" s="97"/>
      <c r="F1080" s="97"/>
      <c r="G1080" s="97"/>
      <c r="H1080" s="97"/>
    </row>
    <row r="1081" spans="2:8">
      <c r="B1081" s="97"/>
      <c r="C1081" s="97"/>
      <c r="D1081" s="97"/>
      <c r="E1081" s="97"/>
      <c r="F1081" s="97"/>
      <c r="G1081" s="97"/>
      <c r="H1081" s="97"/>
    </row>
    <row r="1082" spans="2:8">
      <c r="B1082" s="97"/>
      <c r="C1082" s="97"/>
      <c r="D1082" s="97"/>
      <c r="E1082" s="97"/>
      <c r="F1082" s="97"/>
      <c r="G1082" s="97"/>
      <c r="H1082" s="97"/>
    </row>
    <row r="1083" spans="2:8">
      <c r="B1083" s="97"/>
      <c r="C1083" s="97"/>
      <c r="D1083" s="97"/>
      <c r="E1083" s="97"/>
      <c r="F1083" s="97"/>
      <c r="G1083" s="97"/>
      <c r="H1083" s="97"/>
    </row>
    <row r="1084" spans="2:8">
      <c r="B1084" s="97"/>
      <c r="C1084" s="97"/>
      <c r="D1084" s="97"/>
      <c r="E1084" s="97"/>
      <c r="F1084" s="97"/>
      <c r="G1084" s="97"/>
      <c r="H1084" s="97"/>
    </row>
    <row r="1085" spans="2:8">
      <c r="B1085" s="97"/>
      <c r="C1085" s="97"/>
      <c r="D1085" s="97"/>
      <c r="E1085" s="97"/>
      <c r="F1085" s="97"/>
      <c r="G1085" s="97"/>
      <c r="H1085" s="97"/>
    </row>
    <row r="1086" spans="2:8">
      <c r="B1086" s="97"/>
      <c r="C1086" s="97"/>
      <c r="D1086" s="97"/>
      <c r="E1086" s="97"/>
      <c r="F1086" s="97"/>
      <c r="G1086" s="97"/>
      <c r="H1086" s="97"/>
    </row>
    <row r="1087" spans="2:8">
      <c r="B1087" s="97"/>
      <c r="C1087" s="97"/>
      <c r="D1087" s="97"/>
      <c r="E1087" s="97"/>
      <c r="F1087" s="97"/>
      <c r="G1087" s="97"/>
      <c r="H1087" s="97"/>
    </row>
    <row r="1088" spans="2:8">
      <c r="B1088" s="97"/>
      <c r="C1088" s="97"/>
      <c r="D1088" s="97"/>
      <c r="E1088" s="97"/>
      <c r="F1088" s="97"/>
      <c r="G1088" s="97"/>
      <c r="H1088" s="97"/>
    </row>
    <row r="1089" spans="2:8">
      <c r="B1089" s="97"/>
      <c r="C1089" s="97"/>
      <c r="D1089" s="97"/>
      <c r="E1089" s="97"/>
      <c r="F1089" s="97"/>
      <c r="G1089" s="97"/>
      <c r="H1089" s="97"/>
    </row>
    <row r="1090" spans="2:8">
      <c r="B1090" s="97"/>
      <c r="C1090" s="97"/>
      <c r="D1090" s="97"/>
      <c r="E1090" s="97"/>
      <c r="F1090" s="97"/>
      <c r="G1090" s="97"/>
      <c r="H1090" s="97"/>
    </row>
    <row r="1091" spans="2:8">
      <c r="B1091" s="97"/>
      <c r="C1091" s="97"/>
      <c r="D1091" s="97"/>
      <c r="E1091" s="97"/>
      <c r="F1091" s="97"/>
      <c r="G1091" s="97"/>
      <c r="H1091" s="97"/>
    </row>
    <row r="1092" spans="2:8">
      <c r="B1092" s="97"/>
      <c r="C1092" s="97"/>
      <c r="D1092" s="97"/>
      <c r="E1092" s="97"/>
      <c r="F1092" s="97"/>
      <c r="G1092" s="97"/>
      <c r="H1092" s="97"/>
    </row>
    <row r="1093" spans="2:8">
      <c r="B1093" s="97"/>
      <c r="C1093" s="97"/>
      <c r="D1093" s="97"/>
      <c r="E1093" s="97"/>
      <c r="F1093" s="97"/>
      <c r="G1093" s="97"/>
      <c r="H1093" s="97"/>
    </row>
    <row r="1094" spans="2:8">
      <c r="B1094" s="97"/>
      <c r="C1094" s="97"/>
      <c r="D1094" s="97"/>
      <c r="E1094" s="97"/>
      <c r="F1094" s="97"/>
      <c r="G1094" s="97"/>
      <c r="H1094" s="97"/>
    </row>
    <row r="1095" spans="2:8">
      <c r="B1095" s="97"/>
      <c r="C1095" s="97"/>
      <c r="D1095" s="97"/>
      <c r="E1095" s="97"/>
      <c r="F1095" s="97"/>
      <c r="G1095" s="97"/>
      <c r="H1095" s="97"/>
    </row>
    <row r="1096" spans="2:8">
      <c r="B1096" s="97"/>
      <c r="C1096" s="97"/>
      <c r="D1096" s="97"/>
      <c r="E1096" s="97"/>
      <c r="F1096" s="97"/>
      <c r="G1096" s="97"/>
      <c r="H1096" s="97"/>
    </row>
    <row r="1097" spans="2:8">
      <c r="B1097" s="97"/>
      <c r="C1097" s="97"/>
      <c r="D1097" s="97"/>
      <c r="E1097" s="97"/>
      <c r="F1097" s="97"/>
      <c r="G1097" s="97"/>
      <c r="H1097" s="97"/>
    </row>
    <row r="1098" spans="2:8">
      <c r="B1098" s="97"/>
      <c r="C1098" s="97"/>
      <c r="D1098" s="97"/>
      <c r="E1098" s="97"/>
      <c r="F1098" s="97"/>
      <c r="G1098" s="97"/>
      <c r="H1098" s="97"/>
    </row>
    <row r="1099" spans="2:8">
      <c r="B1099" s="97"/>
      <c r="C1099" s="97"/>
      <c r="D1099" s="97"/>
      <c r="E1099" s="97"/>
      <c r="F1099" s="97"/>
      <c r="G1099" s="97"/>
      <c r="H1099" s="97"/>
    </row>
    <row r="1100" spans="2:8">
      <c r="B1100" s="97"/>
      <c r="C1100" s="97"/>
      <c r="D1100" s="97"/>
      <c r="E1100" s="97"/>
      <c r="F1100" s="97"/>
      <c r="G1100" s="97"/>
      <c r="H1100" s="97"/>
    </row>
    <row r="1101" spans="2:8">
      <c r="B1101" s="97"/>
      <c r="C1101" s="97"/>
      <c r="D1101" s="97"/>
      <c r="E1101" s="97"/>
      <c r="F1101" s="97"/>
      <c r="G1101" s="97"/>
      <c r="H1101" s="97"/>
    </row>
    <row r="1102" spans="2:8">
      <c r="B1102" s="97"/>
      <c r="C1102" s="97"/>
      <c r="D1102" s="97"/>
      <c r="E1102" s="97"/>
      <c r="F1102" s="97"/>
      <c r="G1102" s="97"/>
      <c r="H1102" s="97"/>
    </row>
    <row r="1103" spans="2:8">
      <c r="B1103" s="97"/>
      <c r="C1103" s="97"/>
      <c r="D1103" s="97"/>
      <c r="E1103" s="97"/>
      <c r="F1103" s="97"/>
      <c r="G1103" s="97"/>
      <c r="H1103" s="97"/>
    </row>
    <row r="1104" spans="2:8">
      <c r="B1104" s="97"/>
      <c r="C1104" s="97"/>
      <c r="D1104" s="97"/>
      <c r="E1104" s="97"/>
      <c r="F1104" s="97"/>
      <c r="G1104" s="97"/>
      <c r="H1104" s="97"/>
    </row>
    <row r="1105" spans="2:8">
      <c r="B1105" s="97"/>
      <c r="C1105" s="97"/>
      <c r="D1105" s="97"/>
      <c r="E1105" s="97"/>
      <c r="F1105" s="97"/>
      <c r="G1105" s="97"/>
      <c r="H1105" s="97"/>
    </row>
    <row r="1106" spans="2:8">
      <c r="B1106" s="97"/>
      <c r="C1106" s="97"/>
      <c r="D1106" s="97"/>
      <c r="E1106" s="97"/>
      <c r="F1106" s="97"/>
      <c r="G1106" s="97"/>
      <c r="H1106" s="97"/>
    </row>
    <row r="1107" spans="2:8">
      <c r="B1107" s="97"/>
      <c r="C1107" s="97"/>
      <c r="D1107" s="97"/>
      <c r="E1107" s="97"/>
      <c r="F1107" s="97"/>
      <c r="G1107" s="97"/>
      <c r="H1107" s="97"/>
    </row>
    <row r="1108" spans="2:8">
      <c r="B1108" s="97"/>
      <c r="C1108" s="97"/>
      <c r="D1108" s="97"/>
      <c r="E1108" s="97"/>
      <c r="F1108" s="97"/>
      <c r="G1108" s="97"/>
      <c r="H1108" s="97"/>
    </row>
    <row r="1109" spans="2:8">
      <c r="B1109" s="97"/>
      <c r="C1109" s="97"/>
      <c r="D1109" s="97"/>
      <c r="E1109" s="97"/>
      <c r="F1109" s="97"/>
      <c r="G1109" s="97"/>
      <c r="H1109" s="97"/>
    </row>
    <row r="1110" spans="2:8">
      <c r="B1110" s="97"/>
      <c r="C1110" s="97"/>
      <c r="D1110" s="97"/>
      <c r="E1110" s="97"/>
      <c r="F1110" s="97"/>
      <c r="G1110" s="97"/>
      <c r="H1110" s="97"/>
    </row>
    <row r="1111" spans="2:8">
      <c r="B1111" s="97"/>
      <c r="C1111" s="97"/>
      <c r="D1111" s="97"/>
      <c r="E1111" s="97"/>
      <c r="F1111" s="97"/>
      <c r="G1111" s="97"/>
      <c r="H1111" s="97"/>
    </row>
    <row r="1112" spans="2:8">
      <c r="B1112" s="97"/>
      <c r="C1112" s="97"/>
      <c r="D1112" s="97"/>
      <c r="E1112" s="97"/>
      <c r="F1112" s="97"/>
      <c r="G1112" s="97"/>
      <c r="H1112" s="97"/>
    </row>
    <row r="1113" spans="2:8">
      <c r="B1113" s="97"/>
      <c r="C1113" s="97"/>
      <c r="D1113" s="97"/>
      <c r="E1113" s="97"/>
      <c r="F1113" s="97"/>
      <c r="G1113" s="97"/>
      <c r="H1113" s="97"/>
    </row>
    <row r="1114" spans="2:8">
      <c r="B1114" s="97"/>
      <c r="C1114" s="97"/>
      <c r="D1114" s="97"/>
      <c r="E1114" s="97"/>
      <c r="F1114" s="97"/>
      <c r="G1114" s="97"/>
      <c r="H1114" s="97"/>
    </row>
    <row r="1115" spans="2:8">
      <c r="B1115" s="97"/>
      <c r="C1115" s="97"/>
      <c r="D1115" s="97"/>
      <c r="E1115" s="97"/>
      <c r="F1115" s="97"/>
      <c r="G1115" s="97"/>
      <c r="H1115" s="97"/>
    </row>
    <row r="1116" spans="2:8">
      <c r="B1116" s="97"/>
      <c r="C1116" s="97"/>
      <c r="D1116" s="97"/>
      <c r="E1116" s="97"/>
      <c r="F1116" s="97"/>
      <c r="G1116" s="97"/>
      <c r="H1116" s="97"/>
    </row>
    <row r="1117" spans="2:8">
      <c r="B1117" s="97"/>
      <c r="C1117" s="97"/>
      <c r="D1117" s="97"/>
      <c r="E1117" s="97"/>
      <c r="F1117" s="97"/>
      <c r="G1117" s="97"/>
      <c r="H1117" s="97"/>
    </row>
    <row r="1118" spans="2:8">
      <c r="B1118" s="97"/>
      <c r="C1118" s="97"/>
      <c r="D1118" s="97"/>
      <c r="E1118" s="97"/>
      <c r="F1118" s="97"/>
      <c r="G1118" s="97"/>
      <c r="H1118" s="97"/>
    </row>
    <row r="1119" spans="2:8">
      <c r="B1119" s="97"/>
      <c r="C1119" s="97"/>
      <c r="D1119" s="97"/>
      <c r="E1119" s="97"/>
      <c r="F1119" s="97"/>
      <c r="G1119" s="97"/>
      <c r="H1119" s="97"/>
    </row>
    <row r="1120" spans="2:8">
      <c r="B1120" s="97"/>
      <c r="C1120" s="97"/>
      <c r="D1120" s="97"/>
      <c r="E1120" s="97"/>
      <c r="F1120" s="97"/>
      <c r="G1120" s="97"/>
      <c r="H1120" s="97"/>
    </row>
    <row r="1121" spans="2:8">
      <c r="B1121" s="97"/>
      <c r="C1121" s="97"/>
      <c r="D1121" s="97"/>
      <c r="E1121" s="97"/>
      <c r="F1121" s="97"/>
      <c r="G1121" s="97"/>
      <c r="H1121" s="97"/>
    </row>
    <row r="1122" spans="2:8">
      <c r="B1122" s="97"/>
      <c r="C1122" s="97"/>
      <c r="D1122" s="97"/>
      <c r="E1122" s="97"/>
      <c r="F1122" s="97"/>
      <c r="G1122" s="97"/>
      <c r="H1122" s="97"/>
    </row>
    <row r="1123" spans="2:8">
      <c r="B1123" s="97"/>
      <c r="C1123" s="97"/>
      <c r="D1123" s="97"/>
      <c r="E1123" s="97"/>
      <c r="F1123" s="97"/>
      <c r="G1123" s="97"/>
      <c r="H1123" s="97"/>
    </row>
    <row r="1124" spans="2:8">
      <c r="B1124" s="97"/>
      <c r="C1124" s="97"/>
      <c r="D1124" s="97"/>
      <c r="E1124" s="97"/>
      <c r="F1124" s="97"/>
      <c r="G1124" s="97"/>
      <c r="H1124" s="97"/>
    </row>
    <row r="1125" spans="2:8">
      <c r="B1125" s="97"/>
      <c r="C1125" s="97"/>
      <c r="D1125" s="97"/>
      <c r="E1125" s="97"/>
      <c r="F1125" s="97"/>
      <c r="G1125" s="97"/>
      <c r="H1125" s="97"/>
    </row>
    <row r="1126" spans="2:8">
      <c r="B1126" s="97"/>
      <c r="C1126" s="97"/>
      <c r="D1126" s="97"/>
      <c r="E1126" s="97"/>
      <c r="F1126" s="97"/>
      <c r="G1126" s="97"/>
      <c r="H1126" s="97"/>
    </row>
    <row r="1127" spans="2:8">
      <c r="B1127" s="97"/>
      <c r="C1127" s="97"/>
      <c r="D1127" s="97"/>
      <c r="E1127" s="97"/>
      <c r="F1127" s="97"/>
      <c r="G1127" s="97"/>
      <c r="H1127" s="97"/>
    </row>
    <row r="1128" spans="2:8">
      <c r="B1128" s="97"/>
      <c r="C1128" s="97"/>
      <c r="D1128" s="97"/>
      <c r="E1128" s="97"/>
      <c r="F1128" s="97"/>
      <c r="G1128" s="97"/>
      <c r="H1128" s="97"/>
    </row>
    <row r="1129" spans="2:8">
      <c r="B1129" s="97"/>
      <c r="C1129" s="97"/>
      <c r="D1129" s="97"/>
      <c r="E1129" s="97"/>
      <c r="F1129" s="97"/>
      <c r="G1129" s="97"/>
      <c r="H1129" s="97"/>
    </row>
    <row r="1130" spans="2:8">
      <c r="B1130" s="97"/>
      <c r="C1130" s="97"/>
      <c r="D1130" s="97"/>
      <c r="E1130" s="97"/>
      <c r="F1130" s="97"/>
      <c r="G1130" s="97"/>
      <c r="H1130" s="97"/>
    </row>
    <row r="1131" spans="2:8">
      <c r="B1131" s="97"/>
      <c r="C1131" s="97"/>
      <c r="D1131" s="97"/>
      <c r="E1131" s="97"/>
      <c r="F1131" s="97"/>
      <c r="G1131" s="97"/>
      <c r="H1131" s="97"/>
    </row>
    <row r="1132" spans="2:8">
      <c r="B1132" s="97"/>
      <c r="C1132" s="97"/>
      <c r="D1132" s="97"/>
      <c r="E1132" s="97"/>
      <c r="F1132" s="97"/>
      <c r="G1132" s="97"/>
      <c r="H1132" s="97"/>
    </row>
    <row r="1133" spans="2:8">
      <c r="B1133" s="97"/>
      <c r="C1133" s="97"/>
      <c r="D1133" s="97"/>
      <c r="E1133" s="97"/>
      <c r="F1133" s="97"/>
      <c r="G1133" s="97"/>
      <c r="H1133" s="97"/>
    </row>
    <row r="1134" spans="2:8">
      <c r="B1134" s="97"/>
      <c r="C1134" s="97"/>
      <c r="D1134" s="97"/>
      <c r="E1134" s="97"/>
      <c r="F1134" s="97"/>
      <c r="G1134" s="97"/>
      <c r="H1134" s="97"/>
    </row>
    <row r="1135" spans="2:8">
      <c r="B1135" s="97"/>
      <c r="C1135" s="97"/>
      <c r="D1135" s="97"/>
      <c r="E1135" s="97"/>
      <c r="F1135" s="97"/>
      <c r="G1135" s="97"/>
      <c r="H1135" s="97"/>
    </row>
    <row r="1136" spans="2:8">
      <c r="B1136" s="97"/>
      <c r="C1136" s="97"/>
      <c r="D1136" s="97"/>
      <c r="E1136" s="97"/>
      <c r="F1136" s="97"/>
      <c r="G1136" s="97"/>
      <c r="H1136" s="97"/>
    </row>
    <row r="1137" spans="2:8">
      <c r="B1137" s="97"/>
      <c r="C1137" s="97"/>
      <c r="D1137" s="97"/>
      <c r="E1137" s="97"/>
      <c r="F1137" s="97"/>
      <c r="G1137" s="97"/>
      <c r="H1137" s="97"/>
    </row>
    <row r="1138" spans="2:8">
      <c r="B1138" s="97"/>
      <c r="C1138" s="97"/>
      <c r="D1138" s="97"/>
      <c r="E1138" s="97"/>
      <c r="F1138" s="97"/>
      <c r="G1138" s="97"/>
      <c r="H1138" s="97"/>
    </row>
    <row r="1139" spans="2:8">
      <c r="B1139" s="97"/>
      <c r="C1139" s="97"/>
      <c r="D1139" s="97"/>
      <c r="E1139" s="97"/>
      <c r="F1139" s="97"/>
      <c r="G1139" s="97"/>
      <c r="H1139" s="97"/>
    </row>
    <row r="1140" spans="2:8">
      <c r="B1140" s="97"/>
      <c r="C1140" s="97"/>
      <c r="D1140" s="97"/>
      <c r="E1140" s="97"/>
      <c r="F1140" s="97"/>
      <c r="G1140" s="97"/>
      <c r="H1140" s="97"/>
    </row>
    <row r="1141" spans="2:8">
      <c r="B1141" s="97"/>
      <c r="C1141" s="97"/>
      <c r="D1141" s="97"/>
      <c r="E1141" s="97"/>
      <c r="F1141" s="97"/>
      <c r="G1141" s="97"/>
      <c r="H1141" s="97"/>
    </row>
    <row r="1142" spans="2:8">
      <c r="B1142" s="97"/>
      <c r="C1142" s="97"/>
      <c r="D1142" s="97"/>
      <c r="E1142" s="97"/>
      <c r="F1142" s="97"/>
      <c r="G1142" s="97"/>
      <c r="H1142" s="97"/>
    </row>
    <row r="1143" spans="2:8">
      <c r="B1143" s="97"/>
      <c r="C1143" s="97"/>
      <c r="D1143" s="97"/>
      <c r="E1143" s="97"/>
      <c r="F1143" s="97"/>
      <c r="G1143" s="97"/>
      <c r="H1143" s="97"/>
    </row>
    <row r="1144" spans="2:8">
      <c r="B1144" s="97"/>
      <c r="C1144" s="97"/>
      <c r="D1144" s="97"/>
      <c r="E1144" s="97"/>
      <c r="F1144" s="97"/>
      <c r="G1144" s="97"/>
      <c r="H1144" s="97"/>
    </row>
    <row r="1145" spans="2:8">
      <c r="B1145" s="97"/>
      <c r="C1145" s="97"/>
      <c r="D1145" s="97"/>
      <c r="E1145" s="97"/>
      <c r="F1145" s="97"/>
      <c r="G1145" s="97"/>
      <c r="H1145" s="97"/>
    </row>
    <row r="1146" spans="2:8">
      <c r="B1146" s="97"/>
      <c r="C1146" s="97"/>
      <c r="D1146" s="97"/>
      <c r="E1146" s="97"/>
      <c r="F1146" s="97"/>
      <c r="G1146" s="97"/>
      <c r="H1146" s="97"/>
    </row>
    <row r="1147" spans="2:8">
      <c r="B1147" s="97"/>
      <c r="C1147" s="97"/>
      <c r="D1147" s="97"/>
      <c r="E1147" s="97"/>
      <c r="F1147" s="97"/>
      <c r="G1147" s="97"/>
      <c r="H1147" s="97"/>
    </row>
    <row r="1148" spans="2:8">
      <c r="B1148" s="97"/>
      <c r="C1148" s="97"/>
      <c r="D1148" s="97"/>
      <c r="E1148" s="97"/>
      <c r="F1148" s="97"/>
      <c r="G1148" s="97"/>
      <c r="H1148" s="97"/>
    </row>
    <row r="1149" spans="2:8">
      <c r="B1149" s="97"/>
      <c r="C1149" s="97"/>
      <c r="D1149" s="97"/>
      <c r="E1149" s="97"/>
      <c r="F1149" s="97"/>
      <c r="G1149" s="97"/>
      <c r="H1149" s="97"/>
    </row>
    <row r="1150" spans="2:8">
      <c r="B1150" s="97"/>
      <c r="C1150" s="97"/>
      <c r="D1150" s="97"/>
      <c r="E1150" s="97"/>
      <c r="F1150" s="97"/>
      <c r="G1150" s="97"/>
      <c r="H1150" s="97"/>
    </row>
    <row r="1151" spans="2:8">
      <c r="B1151" s="97"/>
      <c r="C1151" s="97"/>
      <c r="D1151" s="97"/>
      <c r="E1151" s="97"/>
      <c r="F1151" s="97"/>
      <c r="G1151" s="97"/>
      <c r="H1151" s="97"/>
    </row>
    <row r="1152" spans="2:8">
      <c r="B1152" s="97"/>
      <c r="C1152" s="97"/>
      <c r="D1152" s="97"/>
      <c r="E1152" s="97"/>
      <c r="F1152" s="97"/>
      <c r="G1152" s="97"/>
      <c r="H1152" s="97"/>
    </row>
    <row r="1153" spans="2:8">
      <c r="B1153" s="97"/>
      <c r="C1153" s="97"/>
      <c r="D1153" s="97"/>
      <c r="E1153" s="97"/>
      <c r="F1153" s="97"/>
      <c r="G1153" s="97"/>
      <c r="H1153" s="97"/>
    </row>
    <row r="1154" spans="2:8">
      <c r="B1154" s="97"/>
      <c r="C1154" s="97"/>
      <c r="D1154" s="97"/>
      <c r="E1154" s="97"/>
      <c r="F1154" s="97"/>
      <c r="G1154" s="97"/>
      <c r="H1154" s="97"/>
    </row>
    <row r="1155" spans="2:8">
      <c r="B1155" s="97"/>
      <c r="C1155" s="97"/>
      <c r="D1155" s="97"/>
      <c r="E1155" s="97"/>
      <c r="F1155" s="97"/>
      <c r="G1155" s="97"/>
      <c r="H1155" s="97"/>
    </row>
    <row r="1156" spans="2:8">
      <c r="B1156" s="97"/>
      <c r="C1156" s="97"/>
      <c r="D1156" s="97"/>
      <c r="E1156" s="97"/>
      <c r="F1156" s="97"/>
      <c r="G1156" s="97"/>
      <c r="H1156" s="97"/>
    </row>
    <row r="1157" spans="2:8">
      <c r="B1157" s="97"/>
      <c r="C1157" s="97"/>
      <c r="D1157" s="97"/>
      <c r="E1157" s="97"/>
      <c r="F1157" s="97"/>
      <c r="G1157" s="97"/>
      <c r="H1157" s="97"/>
    </row>
    <row r="1158" spans="2:8">
      <c r="B1158" s="97"/>
      <c r="C1158" s="97"/>
      <c r="D1158" s="97"/>
      <c r="E1158" s="97"/>
      <c r="F1158" s="97"/>
      <c r="G1158" s="97"/>
      <c r="H1158" s="97"/>
    </row>
    <row r="1159" spans="2:8">
      <c r="B1159" s="97"/>
      <c r="C1159" s="97"/>
      <c r="D1159" s="97"/>
      <c r="E1159" s="97"/>
      <c r="F1159" s="97"/>
      <c r="G1159" s="97"/>
      <c r="H1159" s="97"/>
    </row>
    <row r="1160" spans="2:8">
      <c r="B1160" s="97"/>
      <c r="C1160" s="97"/>
      <c r="D1160" s="97"/>
      <c r="E1160" s="97"/>
      <c r="F1160" s="97"/>
      <c r="G1160" s="97"/>
      <c r="H1160" s="97"/>
    </row>
    <row r="1161" spans="2:8">
      <c r="B1161" s="97"/>
      <c r="C1161" s="97"/>
      <c r="D1161" s="97"/>
      <c r="E1161" s="97"/>
      <c r="F1161" s="97"/>
      <c r="G1161" s="97"/>
      <c r="H1161" s="97"/>
    </row>
    <row r="1162" spans="2:8">
      <c r="B1162" s="97"/>
      <c r="C1162" s="97"/>
      <c r="D1162" s="97"/>
      <c r="E1162" s="97"/>
      <c r="F1162" s="97"/>
      <c r="G1162" s="97"/>
      <c r="H1162" s="97"/>
    </row>
    <row r="1163" spans="2:8">
      <c r="B1163" s="97"/>
      <c r="C1163" s="97"/>
      <c r="D1163" s="97"/>
      <c r="E1163" s="97"/>
      <c r="F1163" s="97"/>
      <c r="G1163" s="97"/>
      <c r="H1163" s="97"/>
    </row>
    <row r="1164" spans="2:8">
      <c r="B1164" s="97"/>
      <c r="C1164" s="97"/>
      <c r="D1164" s="97"/>
      <c r="E1164" s="97"/>
      <c r="F1164" s="97"/>
      <c r="G1164" s="97"/>
      <c r="H1164" s="97"/>
    </row>
    <row r="1165" spans="2:8">
      <c r="B1165" s="97"/>
      <c r="C1165" s="97"/>
      <c r="D1165" s="97"/>
      <c r="E1165" s="97"/>
      <c r="F1165" s="97"/>
      <c r="G1165" s="97"/>
      <c r="H1165" s="97"/>
    </row>
    <row r="1166" spans="2:8">
      <c r="B1166" s="97"/>
      <c r="C1166" s="97"/>
      <c r="D1166" s="97"/>
      <c r="E1166" s="97"/>
      <c r="F1166" s="97"/>
      <c r="G1166" s="97"/>
      <c r="H1166" s="97"/>
    </row>
    <row r="1167" spans="2:8">
      <c r="B1167" s="97"/>
      <c r="C1167" s="97"/>
      <c r="D1167" s="97"/>
      <c r="E1167" s="97"/>
      <c r="F1167" s="97"/>
      <c r="G1167" s="97"/>
      <c r="H1167" s="97"/>
    </row>
    <row r="1168" spans="2:8">
      <c r="B1168" s="97"/>
      <c r="C1168" s="97"/>
      <c r="D1168" s="97"/>
      <c r="E1168" s="97"/>
      <c r="F1168" s="97"/>
      <c r="G1168" s="97"/>
      <c r="H1168" s="97"/>
    </row>
    <row r="1169" spans="2:8">
      <c r="B1169" s="97"/>
      <c r="C1169" s="97"/>
      <c r="D1169" s="97"/>
      <c r="E1169" s="97"/>
      <c r="F1169" s="97"/>
      <c r="G1169" s="97"/>
      <c r="H1169" s="97"/>
    </row>
    <row r="1170" spans="2:8">
      <c r="B1170" s="97"/>
      <c r="C1170" s="97"/>
      <c r="D1170" s="97"/>
      <c r="E1170" s="97"/>
      <c r="F1170" s="97"/>
      <c r="G1170" s="97"/>
      <c r="H1170" s="97"/>
    </row>
    <row r="1171" spans="2:8">
      <c r="B1171" s="97"/>
      <c r="C1171" s="97"/>
      <c r="D1171" s="97"/>
      <c r="E1171" s="97"/>
      <c r="F1171" s="97"/>
      <c r="G1171" s="97"/>
      <c r="H1171" s="97"/>
    </row>
    <row r="1172" spans="2:8">
      <c r="B1172" s="97"/>
      <c r="C1172" s="97"/>
      <c r="D1172" s="97"/>
      <c r="E1172" s="97"/>
      <c r="F1172" s="97"/>
      <c r="G1172" s="97"/>
      <c r="H1172" s="97"/>
    </row>
    <row r="1173" spans="2:8">
      <c r="B1173" s="97"/>
      <c r="C1173" s="97"/>
      <c r="D1173" s="97"/>
      <c r="E1173" s="97"/>
      <c r="F1173" s="97"/>
      <c r="G1173" s="97"/>
      <c r="H1173" s="97"/>
    </row>
    <row r="1174" spans="2:8">
      <c r="B1174" s="97"/>
      <c r="C1174" s="97"/>
      <c r="D1174" s="97"/>
      <c r="E1174" s="97"/>
      <c r="F1174" s="97"/>
      <c r="G1174" s="97"/>
      <c r="H1174" s="97"/>
    </row>
    <row r="1175" spans="2:8">
      <c r="B1175" s="97"/>
      <c r="C1175" s="97"/>
      <c r="D1175" s="97"/>
      <c r="E1175" s="97"/>
      <c r="F1175" s="97"/>
      <c r="G1175" s="97"/>
      <c r="H1175" s="97"/>
    </row>
    <row r="1176" spans="2:8">
      <c r="B1176" s="97"/>
      <c r="C1176" s="97"/>
      <c r="D1176" s="97"/>
      <c r="E1176" s="97"/>
      <c r="F1176" s="97"/>
      <c r="G1176" s="97"/>
      <c r="H1176" s="97"/>
    </row>
    <row r="1177" spans="2:8">
      <c r="B1177" s="97"/>
      <c r="C1177" s="97"/>
      <c r="D1177" s="97"/>
      <c r="E1177" s="97"/>
      <c r="F1177" s="97"/>
      <c r="G1177" s="97"/>
      <c r="H1177" s="97"/>
    </row>
    <row r="1178" spans="2:8">
      <c r="B1178" s="97"/>
      <c r="C1178" s="97"/>
      <c r="D1178" s="97"/>
      <c r="E1178" s="97"/>
      <c r="F1178" s="97"/>
      <c r="G1178" s="97"/>
      <c r="H1178" s="97"/>
    </row>
    <row r="1179" spans="2:8">
      <c r="B1179" s="97"/>
      <c r="C1179" s="97"/>
      <c r="D1179" s="97"/>
      <c r="E1179" s="97"/>
      <c r="F1179" s="97"/>
      <c r="G1179" s="97"/>
      <c r="H1179" s="97"/>
    </row>
    <row r="1180" spans="2:8">
      <c r="B1180" s="97"/>
      <c r="C1180" s="97"/>
      <c r="D1180" s="97"/>
      <c r="E1180" s="97"/>
      <c r="F1180" s="97"/>
      <c r="G1180" s="97"/>
      <c r="H1180" s="97"/>
    </row>
    <row r="1181" spans="2:8">
      <c r="B1181" s="97"/>
      <c r="C1181" s="97"/>
      <c r="D1181" s="97"/>
      <c r="E1181" s="97"/>
      <c r="F1181" s="97"/>
      <c r="G1181" s="97"/>
      <c r="H1181" s="97"/>
    </row>
    <row r="1182" spans="2:8">
      <c r="B1182" s="97"/>
      <c r="C1182" s="97"/>
      <c r="D1182" s="97"/>
      <c r="E1182" s="97"/>
      <c r="F1182" s="97"/>
      <c r="G1182" s="97"/>
      <c r="H1182" s="97"/>
    </row>
    <row r="1183" spans="2:8">
      <c r="B1183" s="97"/>
      <c r="C1183" s="97"/>
      <c r="D1183" s="97"/>
      <c r="E1183" s="97"/>
      <c r="F1183" s="97"/>
      <c r="G1183" s="97"/>
      <c r="H1183" s="97"/>
    </row>
    <row r="1184" spans="2:8">
      <c r="B1184" s="97"/>
      <c r="C1184" s="97"/>
      <c r="D1184" s="97"/>
      <c r="E1184" s="97"/>
      <c r="F1184" s="97"/>
      <c r="G1184" s="97"/>
      <c r="H1184" s="97"/>
    </row>
    <row r="1185" spans="2:8">
      <c r="B1185" s="97"/>
      <c r="C1185" s="97"/>
      <c r="D1185" s="97"/>
      <c r="E1185" s="97"/>
      <c r="F1185" s="97"/>
      <c r="G1185" s="97"/>
      <c r="H1185" s="97"/>
    </row>
    <row r="1186" spans="2:8">
      <c r="B1186" s="97"/>
      <c r="C1186" s="97"/>
      <c r="D1186" s="97"/>
      <c r="E1186" s="97"/>
      <c r="F1186" s="97"/>
      <c r="G1186" s="97"/>
      <c r="H1186" s="97"/>
    </row>
    <row r="1187" spans="2:8">
      <c r="B1187" s="97"/>
      <c r="C1187" s="97"/>
      <c r="D1187" s="97"/>
      <c r="E1187" s="97"/>
      <c r="F1187" s="97"/>
      <c r="G1187" s="97"/>
      <c r="H1187" s="97"/>
    </row>
    <row r="1188" spans="2:8">
      <c r="B1188" s="97"/>
      <c r="C1188" s="97"/>
      <c r="D1188" s="97"/>
      <c r="E1188" s="97"/>
      <c r="F1188" s="97"/>
      <c r="G1188" s="97"/>
      <c r="H1188" s="97"/>
    </row>
    <row r="1189" spans="2:8">
      <c r="B1189" s="97"/>
      <c r="C1189" s="97"/>
      <c r="D1189" s="97"/>
      <c r="E1189" s="97"/>
      <c r="F1189" s="97"/>
      <c r="G1189" s="97"/>
      <c r="H1189" s="97"/>
    </row>
    <row r="1190" spans="2:8">
      <c r="B1190" s="97"/>
      <c r="C1190" s="97"/>
      <c r="D1190" s="97"/>
      <c r="E1190" s="97"/>
      <c r="F1190" s="97"/>
      <c r="G1190" s="97"/>
      <c r="H1190" s="97"/>
    </row>
    <row r="1191" spans="2:8">
      <c r="B1191" s="97"/>
      <c r="C1191" s="97"/>
      <c r="D1191" s="97"/>
      <c r="E1191" s="97"/>
      <c r="F1191" s="97"/>
      <c r="G1191" s="97"/>
      <c r="H1191" s="97"/>
    </row>
    <row r="1192" spans="2:8">
      <c r="B1192" s="97"/>
      <c r="C1192" s="97"/>
      <c r="D1192" s="97"/>
      <c r="E1192" s="97"/>
      <c r="F1192" s="97"/>
      <c r="G1192" s="97"/>
      <c r="H1192" s="97"/>
    </row>
    <row r="1193" spans="2:8">
      <c r="B1193" s="97"/>
      <c r="C1193" s="97"/>
      <c r="D1193" s="97"/>
      <c r="E1193" s="97"/>
      <c r="F1193" s="97"/>
      <c r="G1193" s="97"/>
      <c r="H1193" s="97"/>
    </row>
    <row r="1194" spans="2:8">
      <c r="B1194" s="97"/>
      <c r="C1194" s="97"/>
      <c r="D1194" s="97"/>
      <c r="E1194" s="97"/>
      <c r="F1194" s="97"/>
      <c r="G1194" s="97"/>
      <c r="H1194" s="97"/>
    </row>
    <row r="1195" spans="2:8">
      <c r="B1195" s="97"/>
      <c r="C1195" s="97"/>
      <c r="D1195" s="97"/>
      <c r="E1195" s="97"/>
      <c r="F1195" s="97"/>
      <c r="G1195" s="97"/>
      <c r="H1195" s="97"/>
    </row>
    <row r="1196" spans="2:8">
      <c r="B1196" s="97"/>
      <c r="C1196" s="97"/>
      <c r="D1196" s="97"/>
      <c r="E1196" s="97"/>
      <c r="F1196" s="97"/>
      <c r="G1196" s="97"/>
      <c r="H1196" s="97"/>
    </row>
    <row r="1197" spans="2:8">
      <c r="B1197" s="97"/>
      <c r="C1197" s="97"/>
      <c r="D1197" s="97"/>
      <c r="E1197" s="97"/>
      <c r="F1197" s="97"/>
      <c r="G1197" s="97"/>
      <c r="H1197" s="97"/>
    </row>
    <row r="1198" spans="2:8">
      <c r="B1198" s="97"/>
      <c r="C1198" s="97"/>
      <c r="D1198" s="97"/>
      <c r="E1198" s="97"/>
      <c r="F1198" s="97"/>
      <c r="G1198" s="97"/>
      <c r="H1198" s="97"/>
    </row>
    <row r="1199" spans="2:8">
      <c r="B1199" s="97"/>
      <c r="C1199" s="97"/>
      <c r="D1199" s="97"/>
      <c r="E1199" s="97"/>
      <c r="F1199" s="97"/>
      <c r="G1199" s="97"/>
      <c r="H1199" s="97"/>
    </row>
    <row r="1200" spans="2:8">
      <c r="B1200" s="97"/>
      <c r="C1200" s="97"/>
      <c r="D1200" s="97"/>
      <c r="E1200" s="97"/>
      <c r="F1200" s="97"/>
      <c r="G1200" s="97"/>
      <c r="H1200" s="97"/>
    </row>
    <row r="1201" spans="2:8">
      <c r="B1201" s="97"/>
      <c r="C1201" s="97"/>
      <c r="D1201" s="97"/>
      <c r="E1201" s="97"/>
      <c r="F1201" s="97"/>
      <c r="G1201" s="97"/>
      <c r="H1201" s="97"/>
    </row>
    <row r="1202" spans="2:8">
      <c r="B1202" s="97"/>
      <c r="C1202" s="97"/>
      <c r="D1202" s="97"/>
      <c r="E1202" s="97"/>
      <c r="F1202" s="97"/>
      <c r="G1202" s="97"/>
      <c r="H1202" s="97"/>
    </row>
    <row r="1203" spans="2:8">
      <c r="B1203" s="97"/>
      <c r="C1203" s="97"/>
      <c r="D1203" s="97"/>
      <c r="E1203" s="97"/>
      <c r="F1203" s="97"/>
      <c r="G1203" s="97"/>
      <c r="H1203" s="97"/>
    </row>
    <row r="1204" spans="2:8">
      <c r="B1204" s="97"/>
      <c r="C1204" s="97"/>
      <c r="D1204" s="97"/>
      <c r="E1204" s="97"/>
      <c r="F1204" s="97"/>
      <c r="G1204" s="97"/>
      <c r="H1204" s="97"/>
    </row>
    <row r="1205" spans="2:8">
      <c r="B1205" s="97"/>
      <c r="C1205" s="97"/>
      <c r="D1205" s="97"/>
      <c r="E1205" s="97"/>
      <c r="F1205" s="97"/>
      <c r="G1205" s="97"/>
      <c r="H1205" s="97"/>
    </row>
    <row r="1206" spans="2:8">
      <c r="B1206" s="97"/>
      <c r="C1206" s="97"/>
      <c r="D1206" s="97"/>
      <c r="E1206" s="97"/>
      <c r="F1206" s="97"/>
      <c r="G1206" s="97"/>
      <c r="H1206" s="97"/>
    </row>
    <row r="1207" spans="2:8">
      <c r="B1207" s="97"/>
      <c r="C1207" s="97"/>
      <c r="D1207" s="97"/>
      <c r="E1207" s="97"/>
      <c r="F1207" s="97"/>
      <c r="G1207" s="97"/>
      <c r="H1207" s="97"/>
    </row>
    <row r="1208" spans="2:8">
      <c r="B1208" s="97"/>
      <c r="C1208" s="97"/>
      <c r="D1208" s="97"/>
      <c r="E1208" s="97"/>
      <c r="F1208" s="97"/>
      <c r="G1208" s="97"/>
      <c r="H1208" s="97"/>
    </row>
    <row r="1209" spans="2:8">
      <c r="B1209" s="97"/>
      <c r="C1209" s="97"/>
      <c r="D1209" s="97"/>
      <c r="E1209" s="97"/>
      <c r="F1209" s="97"/>
      <c r="G1209" s="97"/>
      <c r="H1209" s="97"/>
    </row>
    <row r="1210" spans="2:8">
      <c r="B1210" s="97"/>
      <c r="C1210" s="97"/>
      <c r="D1210" s="97"/>
      <c r="E1210" s="97"/>
      <c r="F1210" s="97"/>
      <c r="G1210" s="97"/>
      <c r="H1210" s="97"/>
    </row>
    <row r="1211" spans="2:8">
      <c r="B1211" s="97"/>
      <c r="C1211" s="97"/>
      <c r="D1211" s="97"/>
      <c r="E1211" s="97"/>
      <c r="F1211" s="97"/>
      <c r="G1211" s="97"/>
      <c r="H1211" s="97"/>
    </row>
    <row r="1212" spans="2:8">
      <c r="B1212" s="97"/>
      <c r="C1212" s="97"/>
      <c r="D1212" s="97"/>
      <c r="E1212" s="97"/>
      <c r="F1212" s="97"/>
      <c r="G1212" s="97"/>
      <c r="H1212" s="97"/>
    </row>
    <row r="1213" spans="2:8">
      <c r="B1213" s="97"/>
      <c r="C1213" s="97"/>
      <c r="D1213" s="97"/>
      <c r="E1213" s="97"/>
      <c r="F1213" s="97"/>
      <c r="G1213" s="97"/>
      <c r="H1213" s="97"/>
    </row>
    <row r="1214" spans="2:8">
      <c r="B1214" s="97"/>
      <c r="C1214" s="97"/>
      <c r="D1214" s="97"/>
      <c r="E1214" s="97"/>
      <c r="F1214" s="97"/>
      <c r="G1214" s="97"/>
      <c r="H1214" s="97"/>
    </row>
    <row r="1215" spans="2:8">
      <c r="B1215" s="97"/>
      <c r="C1215" s="97"/>
      <c r="D1215" s="97"/>
      <c r="E1215" s="97"/>
      <c r="F1215" s="97"/>
      <c r="G1215" s="97"/>
      <c r="H1215" s="97"/>
    </row>
    <row r="1216" spans="2:8">
      <c r="B1216" s="97"/>
      <c r="C1216" s="97"/>
      <c r="D1216" s="97"/>
      <c r="E1216" s="97"/>
      <c r="F1216" s="97"/>
      <c r="G1216" s="97"/>
      <c r="H1216" s="97"/>
    </row>
    <row r="1217" spans="2:8">
      <c r="B1217" s="97"/>
      <c r="C1217" s="97"/>
      <c r="D1217" s="97"/>
      <c r="E1217" s="97"/>
      <c r="F1217" s="97"/>
      <c r="G1217" s="97"/>
      <c r="H1217" s="97"/>
    </row>
    <row r="1218" spans="2:8">
      <c r="B1218" s="97"/>
      <c r="C1218" s="97"/>
      <c r="D1218" s="97"/>
      <c r="E1218" s="97"/>
      <c r="F1218" s="97"/>
      <c r="G1218" s="97"/>
      <c r="H1218" s="97"/>
    </row>
    <row r="1219" spans="2:8">
      <c r="B1219" s="97"/>
      <c r="C1219" s="97"/>
      <c r="D1219" s="97"/>
      <c r="E1219" s="97"/>
      <c r="F1219" s="97"/>
      <c r="G1219" s="97"/>
      <c r="H1219" s="97"/>
    </row>
    <row r="1220" spans="2:8">
      <c r="B1220" s="97"/>
      <c r="C1220" s="97"/>
      <c r="D1220" s="97"/>
      <c r="E1220" s="97"/>
      <c r="F1220" s="97"/>
      <c r="G1220" s="97"/>
      <c r="H1220" s="97"/>
    </row>
    <row r="1221" spans="2:8">
      <c r="B1221" s="97"/>
      <c r="C1221" s="97"/>
      <c r="D1221" s="97"/>
      <c r="E1221" s="97"/>
      <c r="F1221" s="97"/>
      <c r="G1221" s="97"/>
      <c r="H1221" s="97"/>
    </row>
    <row r="1222" spans="2:8">
      <c r="B1222" s="97"/>
      <c r="C1222" s="97"/>
      <c r="D1222" s="97"/>
      <c r="E1222" s="97"/>
      <c r="F1222" s="97"/>
      <c r="G1222" s="97"/>
      <c r="H1222" s="97"/>
    </row>
    <row r="1223" spans="2:8">
      <c r="B1223" s="97"/>
      <c r="C1223" s="97"/>
      <c r="D1223" s="97"/>
      <c r="E1223" s="97"/>
      <c r="F1223" s="97"/>
      <c r="G1223" s="97"/>
      <c r="H1223" s="97"/>
    </row>
    <row r="1224" spans="2:8">
      <c r="B1224" s="97"/>
      <c r="C1224" s="97"/>
      <c r="D1224" s="97"/>
      <c r="E1224" s="97"/>
      <c r="F1224" s="97"/>
      <c r="G1224" s="97"/>
      <c r="H1224" s="97"/>
    </row>
    <row r="1225" spans="2:8">
      <c r="B1225" s="97"/>
      <c r="C1225" s="97"/>
      <c r="D1225" s="97"/>
      <c r="E1225" s="97"/>
      <c r="F1225" s="97"/>
      <c r="G1225" s="97"/>
      <c r="H1225" s="97"/>
    </row>
    <row r="1226" spans="2:8">
      <c r="B1226" s="97"/>
      <c r="C1226" s="97"/>
      <c r="D1226" s="97"/>
      <c r="E1226" s="97"/>
      <c r="F1226" s="97"/>
      <c r="G1226" s="97"/>
      <c r="H1226" s="97"/>
    </row>
    <row r="1227" spans="2:8">
      <c r="B1227" s="97"/>
      <c r="C1227" s="97"/>
      <c r="D1227" s="97"/>
      <c r="E1227" s="97"/>
      <c r="F1227" s="97"/>
      <c r="G1227" s="97"/>
      <c r="H1227" s="97"/>
    </row>
    <row r="1228" spans="2:8">
      <c r="B1228" s="97"/>
      <c r="C1228" s="97"/>
      <c r="D1228" s="97"/>
      <c r="E1228" s="97"/>
      <c r="F1228" s="97"/>
      <c r="G1228" s="97"/>
      <c r="H1228" s="97"/>
    </row>
    <row r="1229" spans="2:8">
      <c r="B1229" s="97"/>
      <c r="C1229" s="97"/>
      <c r="D1229" s="97"/>
      <c r="E1229" s="97"/>
      <c r="F1229" s="97"/>
      <c r="G1229" s="97"/>
      <c r="H1229" s="97"/>
    </row>
    <row r="1230" spans="2:8">
      <c r="B1230" s="97"/>
      <c r="C1230" s="97"/>
      <c r="D1230" s="97"/>
      <c r="E1230" s="97"/>
      <c r="F1230" s="97"/>
      <c r="G1230" s="97"/>
      <c r="H1230" s="97"/>
    </row>
    <row r="1231" spans="2:8">
      <c r="B1231" s="97"/>
      <c r="C1231" s="97"/>
      <c r="D1231" s="97"/>
      <c r="E1231" s="97"/>
      <c r="F1231" s="97"/>
      <c r="G1231" s="97"/>
      <c r="H1231" s="97"/>
    </row>
    <row r="1232" spans="2:8">
      <c r="B1232" s="97"/>
      <c r="C1232" s="97"/>
      <c r="D1232" s="97"/>
      <c r="E1232" s="97"/>
      <c r="F1232" s="97"/>
      <c r="G1232" s="97"/>
      <c r="H1232" s="97"/>
    </row>
    <row r="1233" spans="2:8">
      <c r="B1233" s="97"/>
      <c r="C1233" s="97"/>
      <c r="D1233" s="97"/>
      <c r="E1233" s="97"/>
      <c r="F1233" s="97"/>
      <c r="G1233" s="97"/>
      <c r="H1233" s="97"/>
    </row>
    <row r="1234" spans="2:8">
      <c r="B1234" s="97"/>
      <c r="C1234" s="97"/>
      <c r="D1234" s="97"/>
      <c r="E1234" s="97"/>
      <c r="F1234" s="97"/>
      <c r="G1234" s="97"/>
      <c r="H1234" s="97"/>
    </row>
    <row r="1235" spans="2:8">
      <c r="B1235" s="97"/>
      <c r="C1235" s="97"/>
      <c r="D1235" s="97"/>
      <c r="E1235" s="97"/>
      <c r="F1235" s="97"/>
      <c r="G1235" s="97"/>
      <c r="H1235" s="97"/>
    </row>
    <row r="1236" spans="2:8">
      <c r="B1236" s="97"/>
      <c r="C1236" s="97"/>
      <c r="D1236" s="97"/>
      <c r="E1236" s="97"/>
      <c r="F1236" s="97"/>
      <c r="G1236" s="97"/>
      <c r="H1236" s="97"/>
    </row>
    <row r="1237" spans="2:8">
      <c r="B1237" s="97"/>
      <c r="C1237" s="97"/>
      <c r="D1237" s="97"/>
      <c r="E1237" s="97"/>
      <c r="F1237" s="97"/>
      <c r="G1237" s="97"/>
      <c r="H1237" s="97"/>
    </row>
    <row r="1238" spans="2:8">
      <c r="B1238" s="97"/>
      <c r="C1238" s="97"/>
      <c r="D1238" s="97"/>
      <c r="E1238" s="97"/>
      <c r="F1238" s="97"/>
      <c r="G1238" s="97"/>
      <c r="H1238" s="97"/>
    </row>
    <row r="1239" spans="2:8">
      <c r="B1239" s="97"/>
      <c r="C1239" s="97"/>
      <c r="D1239" s="97"/>
      <c r="E1239" s="97"/>
      <c r="F1239" s="97"/>
      <c r="G1239" s="97"/>
      <c r="H1239" s="97"/>
    </row>
    <row r="1240" spans="2:8">
      <c r="B1240" s="97"/>
      <c r="C1240" s="97"/>
      <c r="D1240" s="97"/>
      <c r="E1240" s="97"/>
      <c r="F1240" s="97"/>
      <c r="G1240" s="97"/>
      <c r="H1240" s="97"/>
    </row>
    <row r="1241" spans="2:8">
      <c r="B1241" s="97"/>
      <c r="C1241" s="97"/>
      <c r="D1241" s="97"/>
      <c r="E1241" s="97"/>
      <c r="F1241" s="97"/>
      <c r="G1241" s="97"/>
      <c r="H1241" s="97"/>
    </row>
    <row r="1242" spans="2:8">
      <c r="B1242" s="97"/>
      <c r="C1242" s="97"/>
      <c r="D1242" s="97"/>
      <c r="E1242" s="97"/>
      <c r="F1242" s="97"/>
      <c r="G1242" s="97"/>
      <c r="H1242" s="97"/>
    </row>
    <row r="1243" spans="2:8">
      <c r="B1243" s="97"/>
      <c r="C1243" s="97"/>
      <c r="D1243" s="97"/>
      <c r="E1243" s="97"/>
      <c r="F1243" s="97"/>
      <c r="G1243" s="97"/>
      <c r="H1243" s="97"/>
    </row>
    <row r="1244" spans="2:8">
      <c r="B1244" s="97"/>
      <c r="C1244" s="97"/>
      <c r="D1244" s="97"/>
      <c r="E1244" s="97"/>
      <c r="F1244" s="97"/>
      <c r="G1244" s="97"/>
      <c r="H1244" s="97"/>
    </row>
    <row r="1245" spans="2:8">
      <c r="B1245" s="97"/>
      <c r="C1245" s="97"/>
      <c r="D1245" s="97"/>
      <c r="E1245" s="97"/>
      <c r="F1245" s="97"/>
      <c r="G1245" s="97"/>
      <c r="H1245" s="97"/>
    </row>
    <row r="1246" spans="2:8">
      <c r="B1246" s="97"/>
      <c r="C1246" s="97"/>
      <c r="D1246" s="97"/>
      <c r="E1246" s="97"/>
      <c r="F1246" s="97"/>
      <c r="G1246" s="97"/>
      <c r="H1246" s="97"/>
    </row>
    <row r="1247" spans="2:8">
      <c r="B1247" s="97"/>
      <c r="C1247" s="97"/>
      <c r="D1247" s="97"/>
      <c r="E1247" s="97"/>
      <c r="F1247" s="97"/>
      <c r="G1247" s="97"/>
      <c r="H1247" s="97"/>
    </row>
    <row r="1248" spans="2:8">
      <c r="B1248" s="97"/>
      <c r="C1248" s="97"/>
      <c r="D1248" s="97"/>
      <c r="E1248" s="97"/>
      <c r="F1248" s="97"/>
      <c r="G1248" s="97"/>
      <c r="H1248" s="97"/>
    </row>
    <row r="1249" spans="2:8">
      <c r="B1249" s="97"/>
      <c r="C1249" s="97"/>
      <c r="D1249" s="97"/>
      <c r="E1249" s="97"/>
      <c r="F1249" s="97"/>
      <c r="G1249" s="97"/>
      <c r="H1249" s="97"/>
    </row>
    <row r="1250" spans="2:8">
      <c r="B1250" s="97"/>
      <c r="C1250" s="97"/>
      <c r="D1250" s="97"/>
      <c r="E1250" s="97"/>
      <c r="F1250" s="97"/>
      <c r="G1250" s="97"/>
      <c r="H1250" s="97"/>
    </row>
    <row r="1251" spans="2:8">
      <c r="B1251" s="97"/>
      <c r="C1251" s="97"/>
      <c r="D1251" s="97"/>
      <c r="E1251" s="97"/>
      <c r="F1251" s="97"/>
      <c r="G1251" s="97"/>
      <c r="H1251" s="97"/>
    </row>
    <row r="1252" spans="2:8">
      <c r="B1252" s="97"/>
      <c r="C1252" s="97"/>
      <c r="D1252" s="97"/>
      <c r="E1252" s="97"/>
      <c r="F1252" s="97"/>
      <c r="G1252" s="97"/>
      <c r="H1252" s="97"/>
    </row>
    <row r="1253" spans="2:8">
      <c r="B1253" s="97"/>
      <c r="C1253" s="97"/>
      <c r="D1253" s="97"/>
      <c r="E1253" s="97"/>
      <c r="F1253" s="97"/>
      <c r="G1253" s="97"/>
      <c r="H1253" s="97"/>
    </row>
    <row r="1254" spans="2:8">
      <c r="B1254" s="97"/>
      <c r="C1254" s="97"/>
      <c r="D1254" s="97"/>
      <c r="E1254" s="97"/>
      <c r="F1254" s="97"/>
      <c r="G1254" s="97"/>
      <c r="H1254" s="97"/>
    </row>
    <row r="1255" spans="2:8">
      <c r="B1255" s="97"/>
      <c r="C1255" s="97"/>
      <c r="D1255" s="97"/>
      <c r="E1255" s="97"/>
      <c r="F1255" s="97"/>
      <c r="G1255" s="97"/>
      <c r="H1255" s="97"/>
    </row>
    <row r="1256" spans="2:8">
      <c r="B1256" s="97"/>
      <c r="C1256" s="97"/>
      <c r="D1256" s="97"/>
      <c r="E1256" s="97"/>
      <c r="F1256" s="97"/>
      <c r="G1256" s="97"/>
      <c r="H1256" s="97"/>
    </row>
    <row r="1257" spans="2:8">
      <c r="B1257" s="97"/>
      <c r="C1257" s="97"/>
      <c r="D1257" s="97"/>
      <c r="E1257" s="97"/>
      <c r="F1257" s="97"/>
      <c r="G1257" s="97"/>
      <c r="H1257" s="97"/>
    </row>
    <row r="1258" spans="2:8">
      <c r="B1258" s="97"/>
      <c r="C1258" s="97"/>
      <c r="D1258" s="97"/>
      <c r="E1258" s="97"/>
      <c r="F1258" s="97"/>
      <c r="G1258" s="97"/>
      <c r="H1258" s="97"/>
    </row>
    <row r="1259" spans="2:8">
      <c r="B1259" s="97"/>
      <c r="C1259" s="97"/>
      <c r="D1259" s="97"/>
      <c r="E1259" s="97"/>
      <c r="F1259" s="97"/>
      <c r="G1259" s="97"/>
      <c r="H1259" s="97"/>
    </row>
    <row r="1260" spans="2:8">
      <c r="B1260" s="97"/>
      <c r="C1260" s="97"/>
      <c r="D1260" s="97"/>
      <c r="E1260" s="97"/>
      <c r="F1260" s="97"/>
      <c r="G1260" s="97"/>
      <c r="H1260" s="97"/>
    </row>
    <row r="1261" spans="2:8">
      <c r="B1261" s="97"/>
      <c r="C1261" s="97"/>
      <c r="D1261" s="97"/>
      <c r="E1261" s="97"/>
      <c r="F1261" s="97"/>
      <c r="G1261" s="97"/>
      <c r="H1261" s="97"/>
    </row>
    <row r="1262" spans="2:8">
      <c r="B1262" s="97"/>
      <c r="C1262" s="97"/>
      <c r="D1262" s="97"/>
      <c r="E1262" s="97"/>
      <c r="F1262" s="97"/>
      <c r="G1262" s="97"/>
      <c r="H1262" s="97"/>
    </row>
    <row r="1263" spans="2:8">
      <c r="B1263" s="97"/>
      <c r="C1263" s="97"/>
      <c r="D1263" s="97"/>
      <c r="E1263" s="97"/>
      <c r="F1263" s="97"/>
      <c r="G1263" s="97"/>
      <c r="H1263" s="97"/>
    </row>
    <row r="1264" spans="2:8">
      <c r="B1264" s="97"/>
      <c r="C1264" s="97"/>
      <c r="D1264" s="97"/>
      <c r="E1264" s="97"/>
      <c r="F1264" s="97"/>
      <c r="G1264" s="97"/>
      <c r="H1264" s="97"/>
    </row>
    <row r="1265" spans="2:8">
      <c r="B1265" s="97"/>
      <c r="C1265" s="97"/>
      <c r="D1265" s="97"/>
      <c r="E1265" s="97"/>
      <c r="F1265" s="97"/>
      <c r="G1265" s="97"/>
      <c r="H1265" s="97"/>
    </row>
    <row r="1266" spans="2:8">
      <c r="B1266" s="97"/>
      <c r="C1266" s="97"/>
      <c r="D1266" s="97"/>
      <c r="E1266" s="97"/>
      <c r="F1266" s="97"/>
      <c r="G1266" s="97"/>
      <c r="H1266" s="97"/>
    </row>
    <row r="1267" spans="2:8">
      <c r="B1267" s="97"/>
      <c r="C1267" s="97"/>
      <c r="D1267" s="97"/>
      <c r="E1267" s="97"/>
      <c r="F1267" s="97"/>
      <c r="G1267" s="97"/>
      <c r="H1267" s="97"/>
    </row>
    <row r="1268" spans="2:8">
      <c r="B1268" s="97"/>
      <c r="C1268" s="97"/>
      <c r="D1268" s="97"/>
      <c r="E1268" s="97"/>
      <c r="F1268" s="97"/>
      <c r="G1268" s="97"/>
      <c r="H1268" s="97"/>
    </row>
    <row r="1269" spans="2:8">
      <c r="B1269" s="97"/>
      <c r="C1269" s="97"/>
      <c r="D1269" s="97"/>
      <c r="E1269" s="97"/>
      <c r="F1269" s="97"/>
      <c r="G1269" s="97"/>
      <c r="H1269" s="97"/>
    </row>
    <row r="1270" spans="2:8">
      <c r="B1270" s="97"/>
      <c r="C1270" s="97"/>
      <c r="D1270" s="97"/>
      <c r="E1270" s="97"/>
      <c r="F1270" s="97"/>
      <c r="G1270" s="97"/>
      <c r="H1270" s="97"/>
    </row>
    <row r="1271" spans="2:8">
      <c r="B1271" s="97"/>
      <c r="C1271" s="97"/>
      <c r="D1271" s="97"/>
      <c r="E1271" s="97"/>
      <c r="F1271" s="97"/>
      <c r="G1271" s="97"/>
      <c r="H1271" s="97"/>
    </row>
    <row r="1272" spans="2:8">
      <c r="B1272" s="97"/>
      <c r="C1272" s="97"/>
      <c r="D1272" s="97"/>
      <c r="E1272" s="97"/>
      <c r="F1272" s="97"/>
      <c r="G1272" s="97"/>
      <c r="H1272" s="97"/>
    </row>
    <row r="1273" spans="2:8">
      <c r="B1273" s="97"/>
      <c r="C1273" s="97"/>
      <c r="D1273" s="97"/>
      <c r="E1273" s="97"/>
      <c r="F1273" s="97"/>
      <c r="G1273" s="97"/>
      <c r="H1273" s="97"/>
    </row>
    <row r="1274" spans="2:8">
      <c r="B1274" s="97"/>
      <c r="C1274" s="97"/>
      <c r="D1274" s="97"/>
      <c r="E1274" s="97"/>
      <c r="F1274" s="97"/>
      <c r="G1274" s="97"/>
      <c r="H1274" s="97"/>
    </row>
    <row r="1275" spans="2:8">
      <c r="B1275" s="97"/>
      <c r="C1275" s="97"/>
      <c r="D1275" s="97"/>
      <c r="E1275" s="97"/>
      <c r="F1275" s="97"/>
      <c r="G1275" s="97"/>
      <c r="H1275" s="97"/>
    </row>
    <row r="1276" spans="2:8">
      <c r="B1276" s="97"/>
      <c r="C1276" s="97"/>
      <c r="D1276" s="97"/>
      <c r="E1276" s="97"/>
      <c r="F1276" s="97"/>
      <c r="G1276" s="97"/>
      <c r="H1276" s="97"/>
    </row>
    <row r="1277" spans="2:8">
      <c r="B1277" s="97"/>
      <c r="C1277" s="97"/>
      <c r="D1277" s="97"/>
      <c r="E1277" s="97"/>
      <c r="F1277" s="97"/>
      <c r="G1277" s="97"/>
      <c r="H1277" s="97"/>
    </row>
    <row r="1278" spans="2:8">
      <c r="B1278" s="97"/>
      <c r="C1278" s="97"/>
      <c r="D1278" s="97"/>
      <c r="E1278" s="97"/>
      <c r="F1278" s="97"/>
      <c r="G1278" s="97"/>
      <c r="H1278" s="97"/>
    </row>
    <row r="1279" spans="2:8">
      <c r="B1279" s="97"/>
      <c r="C1279" s="97"/>
      <c r="D1279" s="97"/>
      <c r="E1279" s="97"/>
      <c r="F1279" s="97"/>
      <c r="G1279" s="97"/>
      <c r="H1279" s="97"/>
    </row>
    <row r="1280" spans="2:8">
      <c r="B1280" s="98"/>
      <c r="C1280" s="98"/>
      <c r="D1280" s="98"/>
      <c r="E1280" s="98"/>
      <c r="F1280" s="98"/>
      <c r="G1280" s="98"/>
      <c r="H1280" s="99"/>
    </row>
    <row r="1281" spans="2:3">
      <c r="B1281" s="100"/>
      <c r="C1281" s="100"/>
    </row>
    <row r="1282" spans="2:3">
      <c r="B1282" s="100"/>
      <c r="C1282" s="100"/>
    </row>
    <row r="1283" spans="2:3">
      <c r="B1283" s="100"/>
      <c r="C1283" s="100"/>
    </row>
    <row r="1284" spans="2:3">
      <c r="B1284" s="100"/>
      <c r="C1284" s="100"/>
    </row>
    <row r="1285" spans="2:3">
      <c r="B1285" s="100"/>
      <c r="C1285" s="100"/>
    </row>
    <row r="1286" spans="2:3">
      <c r="B1286" s="100"/>
      <c r="C1286" s="100"/>
    </row>
    <row r="1287" spans="2:3">
      <c r="B1287" s="100"/>
      <c r="C1287" s="100"/>
    </row>
    <row r="1288" spans="2:3">
      <c r="B1288" s="100"/>
      <c r="C1288" s="100"/>
    </row>
    <row r="1289" spans="2:3">
      <c r="B1289" s="100"/>
      <c r="C1289" s="100"/>
    </row>
    <row r="1290" spans="2:3">
      <c r="B1290" s="100"/>
      <c r="C1290" s="100"/>
    </row>
    <row r="1291" spans="2:3">
      <c r="B1291" s="100"/>
      <c r="C1291" s="100"/>
    </row>
    <row r="1292" spans="2:3">
      <c r="B1292" s="100"/>
      <c r="C1292" s="100"/>
    </row>
    <row r="1293" spans="2:3">
      <c r="B1293" s="100"/>
      <c r="C1293" s="100"/>
    </row>
    <row r="1294" spans="2:3">
      <c r="B1294" s="100"/>
      <c r="C1294" s="100"/>
    </row>
    <row r="1295" spans="2:3">
      <c r="B1295" s="100"/>
      <c r="C1295" s="100"/>
    </row>
    <row r="1296" spans="2:3">
      <c r="B1296" s="100"/>
      <c r="C1296" s="100"/>
    </row>
    <row r="1297" spans="2:3">
      <c r="B1297" s="100"/>
      <c r="C1297" s="100"/>
    </row>
    <row r="1298" spans="2:3">
      <c r="B1298" s="100"/>
      <c r="C1298" s="100"/>
    </row>
    <row r="1299" spans="2:3">
      <c r="B1299" s="100"/>
      <c r="C1299" s="100"/>
    </row>
    <row r="1300" spans="2:3">
      <c r="B1300" s="100"/>
      <c r="C1300" s="100"/>
    </row>
    <row r="1301" spans="2:3">
      <c r="B1301" s="100"/>
      <c r="C1301" s="100"/>
    </row>
    <row r="1302" spans="2:3">
      <c r="B1302" s="100"/>
      <c r="C1302" s="100"/>
    </row>
    <row r="1303" spans="2:3">
      <c r="B1303" s="100"/>
      <c r="C1303" s="100"/>
    </row>
    <row r="1304" spans="2:3">
      <c r="B1304" s="100"/>
      <c r="C1304" s="100"/>
    </row>
    <row r="1305" spans="2:3">
      <c r="B1305" s="100"/>
      <c r="C1305" s="100"/>
    </row>
    <row r="1306" spans="2:3">
      <c r="B1306" s="100"/>
      <c r="C1306" s="100"/>
    </row>
    <row r="1307" spans="2:3">
      <c r="B1307" s="100"/>
      <c r="C1307" s="100"/>
    </row>
    <row r="1308" spans="2:3">
      <c r="B1308" s="100"/>
      <c r="C1308" s="100"/>
    </row>
    <row r="1309" spans="2:3">
      <c r="B1309" s="100"/>
      <c r="C1309" s="100"/>
    </row>
    <row r="1310" spans="2:3">
      <c r="B1310" s="100"/>
      <c r="C1310" s="100"/>
    </row>
    <row r="1311" spans="2:3">
      <c r="B1311" s="100"/>
      <c r="C1311" s="100"/>
    </row>
    <row r="1312" spans="2:3">
      <c r="B1312" s="100"/>
      <c r="C1312" s="100"/>
    </row>
    <row r="1313" spans="2:3">
      <c r="B1313" s="100"/>
      <c r="C1313" s="100"/>
    </row>
    <row r="1314" spans="2:3">
      <c r="B1314" s="100"/>
      <c r="C1314" s="100"/>
    </row>
    <row r="1315" spans="2:3">
      <c r="B1315" s="100"/>
      <c r="C1315" s="100"/>
    </row>
    <row r="1316" spans="2:3">
      <c r="B1316" s="100"/>
      <c r="C1316" s="100"/>
    </row>
    <row r="1317" spans="2:3">
      <c r="B1317" s="100"/>
      <c r="C1317" s="100"/>
    </row>
    <row r="1318" spans="2:3">
      <c r="B1318" s="100"/>
      <c r="C1318" s="100"/>
    </row>
    <row r="1319" spans="2:3">
      <c r="B1319" s="100"/>
      <c r="C1319" s="100"/>
    </row>
    <row r="1320" spans="2:3">
      <c r="B1320" s="100"/>
      <c r="C1320" s="100"/>
    </row>
    <row r="1321" spans="2:3">
      <c r="B1321" s="100"/>
      <c r="C1321" s="100"/>
    </row>
    <row r="1322" spans="2:3">
      <c r="B1322" s="100"/>
      <c r="C1322" s="100"/>
    </row>
    <row r="1323" spans="2:3">
      <c r="B1323" s="100"/>
      <c r="C1323" s="100"/>
    </row>
    <row r="1324" spans="2:3">
      <c r="B1324" s="100"/>
      <c r="C1324" s="100"/>
    </row>
    <row r="1325" spans="2:3">
      <c r="B1325" s="100"/>
      <c r="C1325" s="100"/>
    </row>
    <row r="1326" spans="2:3">
      <c r="B1326" s="100"/>
      <c r="C1326" s="100"/>
    </row>
    <row r="1327" spans="2:3">
      <c r="B1327" s="100"/>
      <c r="C1327" s="100"/>
    </row>
    <row r="1328" spans="2:3">
      <c r="B1328" s="100"/>
      <c r="C1328" s="100"/>
    </row>
    <row r="1329" spans="2:3">
      <c r="B1329" s="100"/>
      <c r="C1329" s="100"/>
    </row>
    <row r="1330" spans="2:3">
      <c r="B1330" s="100"/>
      <c r="C1330" s="100"/>
    </row>
    <row r="1331" spans="2:3">
      <c r="B1331" s="100"/>
      <c r="C1331" s="100"/>
    </row>
    <row r="1332" spans="2:3">
      <c r="B1332" s="100"/>
      <c r="C1332" s="100"/>
    </row>
    <row r="1333" spans="2:3">
      <c r="B1333" s="100"/>
      <c r="C1333" s="100"/>
    </row>
    <row r="1334" spans="2:3">
      <c r="B1334" s="100"/>
      <c r="C1334" s="100"/>
    </row>
    <row r="1335" spans="2:3">
      <c r="B1335" s="100"/>
      <c r="C1335" s="100"/>
    </row>
    <row r="1336" spans="2:3">
      <c r="B1336" s="100"/>
      <c r="C1336" s="100"/>
    </row>
    <row r="1337" spans="2:3">
      <c r="B1337" s="100"/>
      <c r="C1337" s="100"/>
    </row>
    <row r="1338" spans="2:3">
      <c r="B1338" s="100"/>
      <c r="C1338" s="100"/>
    </row>
    <row r="1339" spans="2:3">
      <c r="B1339" s="100"/>
      <c r="C1339" s="100"/>
    </row>
    <row r="1340" spans="2:3">
      <c r="B1340" s="100"/>
      <c r="C1340" s="100"/>
    </row>
    <row r="1341" spans="2:3">
      <c r="B1341" s="100"/>
      <c r="C1341" s="100"/>
    </row>
    <row r="1342" spans="2:3">
      <c r="B1342" s="100"/>
      <c r="C1342" s="100"/>
    </row>
    <row r="1343" spans="2:3">
      <c r="B1343" s="100"/>
      <c r="C1343" s="100"/>
    </row>
    <row r="1344" spans="2:3">
      <c r="B1344" s="100"/>
      <c r="C1344" s="100"/>
    </row>
    <row r="1345" spans="2:3">
      <c r="B1345" s="100"/>
      <c r="C1345" s="100"/>
    </row>
    <row r="1346" spans="2:3">
      <c r="B1346" s="100"/>
      <c r="C1346" s="100"/>
    </row>
    <row r="1347" spans="2:3">
      <c r="B1347" s="100"/>
      <c r="C1347" s="100"/>
    </row>
    <row r="1348" spans="2:3">
      <c r="B1348" s="100"/>
      <c r="C1348" s="100"/>
    </row>
    <row r="1349" spans="2:3">
      <c r="B1349" s="100"/>
      <c r="C1349" s="100"/>
    </row>
    <row r="1350" spans="2:3">
      <c r="B1350" s="100"/>
      <c r="C1350" s="100"/>
    </row>
    <row r="1351" spans="2:3">
      <c r="B1351" s="100"/>
      <c r="C1351" s="100"/>
    </row>
    <row r="1352" spans="2:3">
      <c r="B1352" s="100"/>
      <c r="C1352" s="100"/>
    </row>
    <row r="1353" spans="2:3">
      <c r="B1353" s="100"/>
      <c r="C1353" s="100"/>
    </row>
    <row r="1354" spans="2:3">
      <c r="B1354" s="100"/>
      <c r="C1354" s="100"/>
    </row>
    <row r="1355" spans="2:3">
      <c r="B1355" s="100"/>
      <c r="C1355" s="100"/>
    </row>
    <row r="1356" spans="2:3">
      <c r="B1356" s="100"/>
      <c r="C1356" s="100"/>
    </row>
    <row r="1357" spans="2:3">
      <c r="B1357" s="100"/>
      <c r="C1357" s="100"/>
    </row>
    <row r="1358" spans="2:3">
      <c r="B1358" s="100"/>
      <c r="C1358" s="100"/>
    </row>
    <row r="1359" spans="2:3">
      <c r="B1359" s="100"/>
      <c r="C1359" s="100"/>
    </row>
    <row r="1360" spans="2:3">
      <c r="B1360" s="100"/>
      <c r="C1360" s="100"/>
    </row>
    <row r="1361" spans="2:3">
      <c r="B1361" s="100"/>
      <c r="C1361" s="100"/>
    </row>
    <row r="1362" spans="2:3">
      <c r="B1362" s="100"/>
      <c r="C1362" s="100"/>
    </row>
    <row r="1363" spans="2:3">
      <c r="B1363" s="100"/>
      <c r="C1363" s="100"/>
    </row>
    <row r="1364" spans="2:3">
      <c r="B1364" s="100"/>
      <c r="C1364" s="100"/>
    </row>
    <row r="1365" spans="2:3">
      <c r="B1365" s="100"/>
      <c r="C1365" s="100"/>
    </row>
    <row r="1366" spans="2:3">
      <c r="B1366" s="100"/>
      <c r="C1366" s="100"/>
    </row>
    <row r="1367" spans="2:3">
      <c r="B1367" s="100"/>
      <c r="C1367" s="100"/>
    </row>
    <row r="1368" spans="2:3">
      <c r="B1368" s="100"/>
      <c r="C1368" s="100"/>
    </row>
    <row r="1369" spans="2:3">
      <c r="B1369" s="100"/>
      <c r="C1369" s="100"/>
    </row>
    <row r="1370" spans="2:3">
      <c r="B1370" s="100"/>
      <c r="C1370" s="100"/>
    </row>
    <row r="1371" spans="2:3">
      <c r="B1371" s="100"/>
      <c r="C1371" s="100"/>
    </row>
    <row r="1372" spans="2:3">
      <c r="B1372" s="100"/>
      <c r="C1372" s="100"/>
    </row>
    <row r="1373" spans="2:3">
      <c r="B1373" s="100"/>
      <c r="C1373" s="100"/>
    </row>
    <row r="1374" spans="2:3">
      <c r="B1374" s="100"/>
      <c r="C1374" s="100"/>
    </row>
    <row r="1375" spans="2:3">
      <c r="B1375" s="100"/>
      <c r="C1375" s="100"/>
    </row>
    <row r="1376" spans="2:3">
      <c r="B1376" s="100"/>
      <c r="C1376" s="100"/>
    </row>
    <row r="1377" spans="2:3">
      <c r="B1377" s="100"/>
      <c r="C1377" s="100"/>
    </row>
    <row r="1378" spans="2:3">
      <c r="B1378" s="100"/>
      <c r="C1378" s="100"/>
    </row>
    <row r="1379" spans="2:3">
      <c r="B1379" s="100"/>
      <c r="C1379" s="100"/>
    </row>
    <row r="1380" spans="2:3">
      <c r="B1380" s="100"/>
      <c r="C1380" s="100"/>
    </row>
    <row r="1381" spans="2:3">
      <c r="B1381" s="100"/>
      <c r="C1381" s="100"/>
    </row>
    <row r="1382" spans="2:3">
      <c r="B1382" s="100"/>
      <c r="C1382" s="100"/>
    </row>
    <row r="1383" spans="2:3">
      <c r="B1383" s="100"/>
      <c r="C1383" s="100"/>
    </row>
    <row r="1384" spans="2:3">
      <c r="B1384" s="100"/>
      <c r="C1384" s="100"/>
    </row>
    <row r="1385" spans="2:3">
      <c r="B1385" s="100"/>
      <c r="C1385" s="100"/>
    </row>
    <row r="1386" spans="2:3">
      <c r="B1386" s="100"/>
      <c r="C1386" s="100"/>
    </row>
    <row r="1387" spans="2:3">
      <c r="B1387" s="100"/>
      <c r="C1387" s="100"/>
    </row>
    <row r="1388" spans="2:3">
      <c r="B1388" s="100"/>
      <c r="C1388" s="100"/>
    </row>
    <row r="1389" spans="2:3">
      <c r="B1389" s="100"/>
      <c r="C1389" s="100"/>
    </row>
    <row r="1390" spans="2:3">
      <c r="B1390" s="100"/>
      <c r="C1390" s="100"/>
    </row>
    <row r="1391" spans="2:3">
      <c r="B1391" s="100"/>
      <c r="C1391" s="100"/>
    </row>
    <row r="1392" spans="2:3">
      <c r="B1392" s="100"/>
      <c r="C1392" s="100"/>
    </row>
    <row r="1393" spans="2:3">
      <c r="B1393" s="100"/>
      <c r="C1393" s="100"/>
    </row>
    <row r="1394" spans="2:3">
      <c r="B1394" s="100"/>
      <c r="C1394" s="100"/>
    </row>
    <row r="1395" spans="2:3">
      <c r="B1395" s="100"/>
      <c r="C1395" s="100"/>
    </row>
    <row r="1396" spans="2:3">
      <c r="B1396" s="100"/>
      <c r="C1396" s="100"/>
    </row>
    <row r="1397" spans="2:3">
      <c r="B1397" s="100"/>
      <c r="C1397" s="100"/>
    </row>
    <row r="1398" spans="2:3">
      <c r="B1398" s="100"/>
      <c r="C1398" s="100"/>
    </row>
    <row r="1399" spans="2:3">
      <c r="B1399" s="100"/>
      <c r="C1399" s="100"/>
    </row>
    <row r="1400" spans="2:3">
      <c r="B1400" s="100"/>
      <c r="C1400" s="100"/>
    </row>
    <row r="1401" spans="2:3">
      <c r="B1401" s="100"/>
      <c r="C1401" s="100"/>
    </row>
    <row r="1402" spans="2:3">
      <c r="B1402" s="100"/>
      <c r="C1402" s="100"/>
    </row>
    <row r="1403" spans="2:3">
      <c r="B1403" s="100"/>
      <c r="C1403" s="100"/>
    </row>
    <row r="1404" spans="2:3">
      <c r="B1404" s="100"/>
      <c r="C1404" s="100"/>
    </row>
    <row r="1405" spans="2:3">
      <c r="B1405" s="100"/>
      <c r="C1405" s="100"/>
    </row>
    <row r="1406" spans="2:3">
      <c r="B1406" s="100"/>
      <c r="C1406" s="100"/>
    </row>
    <row r="1407" spans="2:3">
      <c r="B1407" s="100"/>
      <c r="C1407" s="100"/>
    </row>
    <row r="1408" spans="2:3">
      <c r="B1408" s="100"/>
      <c r="C1408" s="100"/>
    </row>
    <row r="1409" spans="2:3">
      <c r="B1409" s="100"/>
      <c r="C1409" s="100"/>
    </row>
    <row r="1410" spans="2:3">
      <c r="B1410" s="100"/>
      <c r="C1410" s="100"/>
    </row>
    <row r="1411" spans="2:3">
      <c r="B1411" s="100"/>
      <c r="C1411" s="100"/>
    </row>
    <row r="1412" spans="2:3">
      <c r="B1412" s="100"/>
      <c r="C1412" s="100"/>
    </row>
    <row r="1413" spans="2:3">
      <c r="B1413" s="100"/>
      <c r="C1413" s="100"/>
    </row>
    <row r="1414" spans="2:3">
      <c r="B1414" s="100"/>
      <c r="C1414" s="100"/>
    </row>
    <row r="1415" spans="2:3">
      <c r="B1415" s="100"/>
      <c r="C1415" s="100"/>
    </row>
    <row r="1416" spans="2:3">
      <c r="B1416" s="100"/>
      <c r="C1416" s="100"/>
    </row>
    <row r="1417" spans="2:3">
      <c r="B1417" s="100"/>
      <c r="C1417" s="100"/>
    </row>
    <row r="1418" spans="2:3">
      <c r="B1418" s="100"/>
      <c r="C1418" s="100"/>
    </row>
    <row r="1419" spans="2:3">
      <c r="B1419" s="100"/>
      <c r="C1419" s="100"/>
    </row>
    <row r="1420" spans="2:3">
      <c r="B1420" s="100"/>
      <c r="C1420" s="100"/>
    </row>
    <row r="1421" spans="2:3">
      <c r="B1421" s="100"/>
      <c r="C1421" s="100"/>
    </row>
    <row r="1422" spans="2:3">
      <c r="B1422" s="100"/>
      <c r="C1422" s="100"/>
    </row>
    <row r="1423" spans="2:3">
      <c r="B1423" s="100"/>
      <c r="C1423" s="100"/>
    </row>
    <row r="1424" spans="2:3">
      <c r="B1424" s="100"/>
      <c r="C1424" s="100"/>
    </row>
    <row r="1425" spans="2:3">
      <c r="B1425" s="100"/>
      <c r="C1425" s="100"/>
    </row>
    <row r="1426" spans="2:3">
      <c r="B1426" s="100"/>
      <c r="C1426" s="100"/>
    </row>
    <row r="1427" spans="2:3">
      <c r="B1427" s="100"/>
      <c r="C1427" s="100"/>
    </row>
    <row r="1428" spans="2:3">
      <c r="B1428" s="100"/>
      <c r="C1428" s="100"/>
    </row>
    <row r="1429" spans="2:3">
      <c r="B1429" s="100"/>
      <c r="C1429" s="100"/>
    </row>
    <row r="1430" spans="2:3">
      <c r="B1430" s="100"/>
      <c r="C1430" s="100"/>
    </row>
    <row r="1431" spans="2:3">
      <c r="B1431" s="100"/>
      <c r="C1431" s="100"/>
    </row>
    <row r="1432" spans="2:3">
      <c r="B1432" s="100"/>
      <c r="C1432" s="100"/>
    </row>
    <row r="1433" spans="2:3">
      <c r="B1433" s="100"/>
      <c r="C1433" s="100"/>
    </row>
    <row r="1434" spans="2:3">
      <c r="B1434" s="100"/>
      <c r="C1434" s="100"/>
    </row>
    <row r="1435" spans="2:3">
      <c r="B1435" s="100"/>
      <c r="C1435" s="100"/>
    </row>
    <row r="1436" spans="2:3">
      <c r="B1436" s="100"/>
      <c r="C1436" s="100"/>
    </row>
    <row r="1437" spans="2:3">
      <c r="B1437" s="100"/>
      <c r="C1437" s="100"/>
    </row>
    <row r="1438" spans="2:3">
      <c r="B1438" s="100"/>
      <c r="C1438" s="100"/>
    </row>
    <row r="1439" spans="2:3">
      <c r="B1439" s="100"/>
      <c r="C1439" s="100"/>
    </row>
    <row r="1440" spans="2:3">
      <c r="B1440" s="100"/>
      <c r="C1440" s="100"/>
    </row>
    <row r="1441" spans="2:3">
      <c r="B1441" s="100"/>
      <c r="C1441" s="100"/>
    </row>
    <row r="1442" spans="2:3">
      <c r="B1442" s="100"/>
      <c r="C1442" s="100"/>
    </row>
    <row r="1443" spans="2:3">
      <c r="B1443" s="100"/>
      <c r="C1443" s="100"/>
    </row>
    <row r="1444" spans="2:3">
      <c r="B1444" s="100"/>
      <c r="C1444" s="100"/>
    </row>
    <row r="1445" spans="2:3">
      <c r="B1445" s="100"/>
      <c r="C1445" s="100"/>
    </row>
    <row r="1446" spans="2:3">
      <c r="B1446" s="100"/>
      <c r="C1446" s="100"/>
    </row>
    <row r="1447" spans="2:3">
      <c r="B1447" s="100"/>
      <c r="C1447" s="100"/>
    </row>
    <row r="1448" spans="2:3">
      <c r="B1448" s="100"/>
      <c r="C1448" s="100"/>
    </row>
    <row r="1449" spans="2:3">
      <c r="B1449" s="100"/>
      <c r="C1449" s="100"/>
    </row>
    <row r="1450" spans="2:3">
      <c r="B1450" s="100"/>
      <c r="C1450" s="100"/>
    </row>
    <row r="1451" spans="2:3">
      <c r="B1451" s="100"/>
      <c r="C1451" s="100"/>
    </row>
    <row r="1452" spans="2:3">
      <c r="B1452" s="100"/>
      <c r="C1452" s="100"/>
    </row>
    <row r="1453" spans="2:3">
      <c r="B1453" s="100"/>
      <c r="C1453" s="100"/>
    </row>
    <row r="1454" spans="2:3">
      <c r="B1454" s="100"/>
      <c r="C1454" s="100"/>
    </row>
    <row r="1455" spans="2:3">
      <c r="B1455" s="100"/>
      <c r="C1455" s="100"/>
    </row>
  </sheetData>
  <sheetProtection algorithmName="SHA-512" hashValue="F0WIrzXHocLRhX+Z7hdUTBqdtAKJh+J7bWrpuM5/yiKNyKuqoW7ZzPxZ1K+KnI1i+uK1ryUWLuXRt/g+fNYrLA==" saltValue="AiuuvZ0C6DL2rIdvqTNXbg==" spinCount="100000" sheet="1" objects="1" scenarios="1" selectLockedCells="1"/>
  <mergeCells count="26">
    <mergeCell ref="D9:F9"/>
    <mergeCell ref="D28:F28"/>
    <mergeCell ref="G28:H28"/>
    <mergeCell ref="D29:F29"/>
    <mergeCell ref="G29:H29"/>
    <mergeCell ref="D14:H14"/>
    <mergeCell ref="D24:H24"/>
    <mergeCell ref="D27:H27"/>
    <mergeCell ref="D25:F25"/>
    <mergeCell ref="G25:H25"/>
    <mergeCell ref="D7:H7"/>
    <mergeCell ref="D26:F26"/>
    <mergeCell ref="G26:H26"/>
    <mergeCell ref="D36:G36"/>
    <mergeCell ref="D32:H32"/>
    <mergeCell ref="D33:F33"/>
    <mergeCell ref="D34:F34"/>
    <mergeCell ref="D35:F35"/>
    <mergeCell ref="G33:H33"/>
    <mergeCell ref="G34:H34"/>
    <mergeCell ref="G35:H35"/>
    <mergeCell ref="D8:H8"/>
    <mergeCell ref="F11:H11"/>
    <mergeCell ref="F12:H12"/>
    <mergeCell ref="D10:H10"/>
    <mergeCell ref="D31:H31"/>
  </mergeCells>
  <phoneticPr fontId="0" type="noConversion"/>
  <conditionalFormatting sqref="F15">
    <cfRule type="cellIs" dxfId="46" priority="1" operator="greaterThan">
      <formula>0</formula>
    </cfRule>
    <cfRule type="cellIs" priority="2" operator="greaterThan">
      <formula>1</formula>
    </cfRule>
  </conditionalFormatting>
  <conditionalFormatting sqref="F16">
    <cfRule type="cellIs" dxfId="45" priority="15" operator="between">
      <formula>1</formula>
      <formula>45</formula>
    </cfRule>
  </conditionalFormatting>
  <conditionalFormatting sqref="F17">
    <cfRule type="cellIs" dxfId="44" priority="4" operator="between">
      <formula>1</formula>
      <formula>9999.99</formula>
    </cfRule>
    <cfRule type="cellIs" dxfId="43" priority="58" operator="greaterThanOrEqual">
      <formula>10000</formula>
    </cfRule>
  </conditionalFormatting>
  <conditionalFormatting sqref="F19">
    <cfRule type="cellIs" dxfId="42" priority="13" operator="equal">
      <formula>0</formula>
    </cfRule>
    <cfRule type="cellIs" dxfId="41" priority="55" operator="greaterThan">
      <formula>0</formula>
    </cfRule>
  </conditionalFormatting>
  <conditionalFormatting sqref="F21:F22">
    <cfRule type="cellIs" dxfId="40" priority="51" operator="greaterThan">
      <formula>0</formula>
    </cfRule>
  </conditionalFormatting>
  <conditionalFormatting sqref="G25">
    <cfRule type="expression" dxfId="35" priority="26">
      <formula>$I$25=1</formula>
    </cfRule>
  </conditionalFormatting>
  <conditionalFormatting sqref="G35">
    <cfRule type="expression" dxfId="34" priority="28">
      <formula>$I$35=1</formula>
    </cfRule>
    <cfRule type="expression" dxfId="33" priority="29">
      <formula>$I$35&gt;=2</formula>
    </cfRule>
  </conditionalFormatting>
  <conditionalFormatting sqref="G25:H25">
    <cfRule type="expression" dxfId="32" priority="25">
      <formula>$I$25=2</formula>
    </cfRule>
  </conditionalFormatting>
  <conditionalFormatting sqref="G28:H28">
    <cfRule type="expression" dxfId="30" priority="46">
      <formula>$I$28=1</formula>
    </cfRule>
    <cfRule type="expression" dxfId="29" priority="47">
      <formula>$I$28&gt;=2</formula>
    </cfRule>
  </conditionalFormatting>
  <conditionalFormatting sqref="G29:H29">
    <cfRule type="expression" dxfId="28" priority="38">
      <formula>$I$29=1</formula>
    </cfRule>
    <cfRule type="expression" dxfId="27" priority="39">
      <formula>$I$29&gt;=2</formula>
    </cfRule>
  </conditionalFormatting>
  <conditionalFormatting sqref="G33:H33">
    <cfRule type="expression" dxfId="26" priority="9">
      <formula>$I$33=3</formula>
    </cfRule>
    <cfRule type="expression" dxfId="25" priority="31">
      <formula>$I$33=2</formula>
    </cfRule>
    <cfRule type="expression" dxfId="24" priority="32">
      <formula>$I$33=1</formula>
    </cfRule>
  </conditionalFormatting>
  <conditionalFormatting sqref="G34:H34">
    <cfRule type="expression" dxfId="23" priority="8">
      <formula>$I$34=3</formula>
    </cfRule>
    <cfRule type="expression" dxfId="22" priority="27">
      <formula>$I$34&gt;=2</formula>
    </cfRule>
    <cfRule type="expression" dxfId="21" priority="30">
      <formula>$I$34&gt;=1</formula>
    </cfRule>
  </conditionalFormatting>
  <dataValidations xWindow="770" yWindow="625" count="7">
    <dataValidation type="textLength" allowBlank="1" showInputMessage="1" showErrorMessage="1" errorTitle="Antrasteller Fehler" error="Sie haben den Namen zum Antragsteller nicht vollständig angegeben:_x000a_Wir bitten um Korrektur der Eingabe!" promptTitle="Antragsteller" sqref="F11:H11" xr:uid="{00000000-0002-0000-0000-000000000000}">
      <formula1>3</formula1>
      <formula2>150</formula2>
    </dataValidation>
    <dataValidation type="textLength" allowBlank="1" showInputMessage="1" showErrorMessage="1" errorTitle="Kläranlage" error="Sie haben den Ort und Namen der Kläranlage nicht vollständig angegeben:_x000a_Wir bitten um Korrektur der Eingabe!" promptTitle="Kläranlage" sqref="F12:H12" xr:uid="{00000000-0002-0000-0000-000001000000}">
      <formula1>3</formula1>
      <formula2>150</formula2>
    </dataValidation>
    <dataValidation type="whole" operator="equal" allowBlank="1" showInputMessage="1" showErrorMessage="1" errorTitle="Lebensaduer" error="Sie können die Lebensdauer nicht verändern!" promptTitle="Lebensdauer" sqref="F20" xr:uid="{00000000-0002-0000-0000-000002000000}">
      <formula1>20</formula1>
    </dataValidation>
    <dataValidation operator="equal" allowBlank="1" showInputMessage="1" showErrorMessage="1" sqref="F19" xr:uid="{00000000-0002-0000-0000-000003000000}"/>
    <dataValidation type="decimal" operator="equal" allowBlank="1" showInputMessage="1" showErrorMessage="1" errorTitle="THG Einsparung" error="Sie können keine eigenen Eingaben in diesem feld vornehmen:_x000a_Bitte füüllen Sie das Excelblatt Maßnahme und die tab. Ausgabenkalkulation aus" sqref="F21" xr:uid="{00000000-0002-0000-0000-000004000000}">
      <formula1>0</formula1>
    </dataValidation>
    <dataValidation type="whole" allowBlank="1" showInputMessage="1" showErrorMessage="1" sqref="L17" xr:uid="{00000000-0002-0000-0000-000005000000}">
      <formula1>30</formula1>
      <formula2>45</formula2>
    </dataValidation>
    <dataValidation type="decimal" allowBlank="1" showInputMessage="1" showErrorMessage="1" errorTitle="Förderqupte" error="Bitte geben Sie die beantragte Förderquote gemäß Ihres Antrages an. Gemäß der Kommunalrichtinlinie kann eine maximale Förderquote von 45 % beantragt werden." promptTitle="Förderquote" sqref="F16" xr:uid="{00000000-0002-0000-0000-000006000000}">
      <formula1>1</formula1>
      <formula2>45</formula2>
    </dataValidation>
  </dataValidations>
  <hyperlinks>
    <hyperlink ref="D9" r:id="rId1" xr:uid="{00000000-0004-0000-0000-000000000000}"/>
  </hyperlinks>
  <pageMargins left="0.59055118110236227" right="0.39370078740157483" top="0.39370078740157483" bottom="0.39370078740157483" header="0.51181102362204722" footer="0.51181102362204722"/>
  <pageSetup paperSize="9" scale="70" orientation="portrait" r:id="rId2"/>
  <headerFooter alignWithMargins="0">
    <oddFooter>&amp;L&amp;D&amp;R&amp;P/&amp;N</odd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2061" r:id="rId5" name="Drop Down 13">
              <controlPr defaultSize="0" autoLine="0" autoPict="0">
                <anchor moveWithCells="1">
                  <from>
                    <xdr:col>6</xdr:col>
                    <xdr:colOff>0</xdr:colOff>
                    <xdr:row>24</xdr:row>
                    <xdr:rowOff>0</xdr:rowOff>
                  </from>
                  <to>
                    <xdr:col>8</xdr:col>
                    <xdr:colOff>0</xdr:colOff>
                    <xdr:row>24</xdr:row>
                    <xdr:rowOff>295275</xdr:rowOff>
                  </to>
                </anchor>
              </controlPr>
            </control>
          </mc:Choice>
        </mc:AlternateContent>
        <mc:AlternateContent xmlns:mc="http://schemas.openxmlformats.org/markup-compatibility/2006">
          <mc:Choice Requires="x14">
            <control shapeId="2064" r:id="rId6" name="Drop Down 16">
              <controlPr locked="0" defaultSize="0" autoLine="0" autoPict="0">
                <anchor moveWithCells="1">
                  <from>
                    <xdr:col>6</xdr:col>
                    <xdr:colOff>0</xdr:colOff>
                    <xdr:row>28</xdr:row>
                    <xdr:rowOff>0</xdr:rowOff>
                  </from>
                  <to>
                    <xdr:col>8</xdr:col>
                    <xdr:colOff>0</xdr:colOff>
                    <xdr:row>28</xdr:row>
                    <xdr:rowOff>295275</xdr:rowOff>
                  </to>
                </anchor>
              </controlPr>
            </control>
          </mc:Choice>
        </mc:AlternateContent>
        <mc:AlternateContent xmlns:mc="http://schemas.openxmlformats.org/markup-compatibility/2006">
          <mc:Choice Requires="x14">
            <control shapeId="2065" r:id="rId7" name="Drop Down 17">
              <controlPr defaultSize="0" autoLine="0" autoPict="0">
                <anchor moveWithCells="1">
                  <from>
                    <xdr:col>6</xdr:col>
                    <xdr:colOff>0</xdr:colOff>
                    <xdr:row>32</xdr:row>
                    <xdr:rowOff>0</xdr:rowOff>
                  </from>
                  <to>
                    <xdr:col>8</xdr:col>
                    <xdr:colOff>0</xdr:colOff>
                    <xdr:row>32</xdr:row>
                    <xdr:rowOff>257175</xdr:rowOff>
                  </to>
                </anchor>
              </controlPr>
            </control>
          </mc:Choice>
        </mc:AlternateContent>
        <mc:AlternateContent xmlns:mc="http://schemas.openxmlformats.org/markup-compatibility/2006">
          <mc:Choice Requires="x14">
            <control shapeId="2062" r:id="rId8" name="Drop Down 14">
              <controlPr defaultSize="0" autoLine="0" autoPict="0">
                <anchor moveWithCells="1">
                  <from>
                    <xdr:col>6</xdr:col>
                    <xdr:colOff>0</xdr:colOff>
                    <xdr:row>27</xdr:row>
                    <xdr:rowOff>0</xdr:rowOff>
                  </from>
                  <to>
                    <xdr:col>8</xdr:col>
                    <xdr:colOff>0</xdr:colOff>
                    <xdr:row>27</xdr:row>
                    <xdr:rowOff>276225</xdr:rowOff>
                  </to>
                </anchor>
              </controlPr>
            </control>
          </mc:Choice>
        </mc:AlternateContent>
        <mc:AlternateContent xmlns:mc="http://schemas.openxmlformats.org/markup-compatibility/2006">
          <mc:Choice Requires="x14">
            <control shapeId="2066" r:id="rId9" name="Drop Down 18">
              <controlPr defaultSize="0" autoLine="0" autoPict="0">
                <anchor moveWithCells="1">
                  <from>
                    <xdr:col>6</xdr:col>
                    <xdr:colOff>19050</xdr:colOff>
                    <xdr:row>33</xdr:row>
                    <xdr:rowOff>19050</xdr:rowOff>
                  </from>
                  <to>
                    <xdr:col>8</xdr:col>
                    <xdr:colOff>0</xdr:colOff>
                    <xdr:row>33</xdr:row>
                    <xdr:rowOff>276225</xdr:rowOff>
                  </to>
                </anchor>
              </controlPr>
            </control>
          </mc:Choice>
        </mc:AlternateContent>
        <mc:AlternateContent xmlns:mc="http://schemas.openxmlformats.org/markup-compatibility/2006">
          <mc:Choice Requires="x14">
            <control shapeId="2068" r:id="rId10" name="Drop Down 20">
              <controlPr defaultSize="0" autoLine="0" autoPict="0">
                <anchor moveWithCells="1">
                  <from>
                    <xdr:col>6</xdr:col>
                    <xdr:colOff>0</xdr:colOff>
                    <xdr:row>34</xdr:row>
                    <xdr:rowOff>0</xdr:rowOff>
                  </from>
                  <to>
                    <xdr:col>8</xdr:col>
                    <xdr:colOff>0</xdr:colOff>
                    <xdr:row>34</xdr:row>
                    <xdr:rowOff>276225</xdr:rowOff>
                  </to>
                </anchor>
              </controlPr>
            </control>
          </mc:Choice>
        </mc:AlternateContent>
        <mc:AlternateContent xmlns:mc="http://schemas.openxmlformats.org/markup-compatibility/2006">
          <mc:Choice Requires="x14">
            <control shapeId="2074" r:id="rId11" name="Drop Down 26">
              <controlPr defaultSize="0" autoLine="0" autoPict="0">
                <anchor moveWithCells="1">
                  <from>
                    <xdr:col>5</xdr:col>
                    <xdr:colOff>2476500</xdr:colOff>
                    <xdr:row>33</xdr:row>
                    <xdr:rowOff>0</xdr:rowOff>
                  </from>
                  <to>
                    <xdr:col>7</xdr:col>
                    <xdr:colOff>981075</xdr:colOff>
                    <xdr:row>33</xdr:row>
                    <xdr:rowOff>276225</xdr:rowOff>
                  </to>
                </anchor>
              </controlPr>
            </control>
          </mc:Choice>
        </mc:AlternateContent>
        <mc:AlternateContent xmlns:mc="http://schemas.openxmlformats.org/markup-compatibility/2006">
          <mc:Choice Requires="x14">
            <control shapeId="2067" r:id="rId12" name="Drop Down 19">
              <controlPr defaultSize="0" autoLine="0" autoPict="0">
                <anchor moveWithCells="1">
                  <from>
                    <xdr:col>6</xdr:col>
                    <xdr:colOff>0</xdr:colOff>
                    <xdr:row>34</xdr:row>
                    <xdr:rowOff>0</xdr:rowOff>
                  </from>
                  <to>
                    <xdr:col>8</xdr:col>
                    <xdr:colOff>0</xdr:colOff>
                    <xdr:row>34</xdr:row>
                    <xdr:rowOff>266700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notContainsText" priority="72" operator="notContains" id="{06651B85-DABA-452F-9862-C1806C03F16A}">
            <xm:f>ISERROR(SEARCH($F$11,F11))</xm:f>
            <xm:f>$F$11</xm:f>
            <x14:dxf>
              <fill>
                <patternFill>
                  <fgColor rgb="FFFFFFCC"/>
                  <bgColor rgb="FFFFFFCC"/>
                </patternFill>
              </fill>
            </x14:dxf>
          </x14:cfRule>
          <x14:cfRule type="containsText" priority="73" operator="containsText" id="{90E5791A-147F-4538-A892-2EF9AFED9164}">
            <xm:f>NOT(ISERROR(SEARCH($F$11,F11)))</xm:f>
            <xm:f>$F$11</xm:f>
            <x14:dxf>
              <fill>
                <patternFill>
                  <bgColor theme="6" tint="0.79998168889431442"/>
                </patternFill>
              </fill>
            </x14:dxf>
          </x14:cfRule>
          <xm:sqref>F11:H11</xm:sqref>
        </x14:conditionalFormatting>
        <x14:conditionalFormatting xmlns:xm="http://schemas.microsoft.com/office/excel/2006/main">
          <x14:cfRule type="notContainsText" priority="70" operator="notContains" id="{8A0AE987-D88D-4B8E-B36D-0B169A2F2F7D}">
            <xm:f>ISERROR(SEARCH($F$12,F12))</xm:f>
            <xm:f>$F$12</xm:f>
            <x14:dxf>
              <fill>
                <patternFill>
                  <bgColor rgb="FFFFFFCC"/>
                </patternFill>
              </fill>
            </x14:dxf>
          </x14:cfRule>
          <x14:cfRule type="containsText" priority="71" operator="containsText" id="{C20EDF35-F154-4F92-A57A-415C6FAF3CC5}">
            <xm:f>NOT(ISERROR(SEARCH($F$12,F12)))</xm:f>
            <xm:f>$F$12</xm:f>
            <x14:dxf>
              <fill>
                <patternFill>
                  <bgColor theme="6" tint="0.79998168889431442"/>
                </patternFill>
              </fill>
            </x14:dxf>
          </x14:cfRule>
          <xm:sqref>F12:H12</xm:sqref>
        </x14:conditionalFormatting>
        <x14:conditionalFormatting xmlns:xm="http://schemas.microsoft.com/office/excel/2006/main">
          <x14:cfRule type="containsText" priority="6" operator="containsText" id="{691D591D-3372-4E23-81B0-F897A10497FF}">
            <xm:f>NOT(ISERROR(SEARCH($G$26,G26)))</xm:f>
            <xm:f>$G$26</xm:f>
            <x14:dxf>
              <fill>
                <patternFill>
                  <bgColor theme="6" tint="0.79998168889431442"/>
                </patternFill>
              </fill>
            </x14:dxf>
          </x14:cfRule>
          <xm:sqref>G26:H26</xm:sqref>
        </x14:conditionalFormatting>
        <x14:conditionalFormatting xmlns:xm="http://schemas.microsoft.com/office/excel/2006/main">
          <x14:cfRule type="iconSet" priority="48" id="{C63DFF85-4671-4679-B3ED-772067B0076E}">
            <x14:iconSet iconSet="3Symbols" showValue="0" custom="1">
              <x14:cfvo type="percent">
                <xm:f>0</xm:f>
              </x14:cfvo>
              <x14:cfvo type="num">
                <xm:f>1.99</xm:f>
              </x14:cfvo>
              <x14:cfvo type="num">
                <xm:f>2</xm:f>
              </x14:cfvo>
              <x14:cfIcon iconSet="3Symbols" iconId="0"/>
              <x14:cfIcon iconSet="3Symbols" iconId="0"/>
              <x14:cfIcon iconSet="3Symbols" iconId="2"/>
            </x14:iconSet>
          </x14:cfRule>
          <xm:sqref>I25:I26</xm:sqref>
        </x14:conditionalFormatting>
        <x14:conditionalFormatting xmlns:xm="http://schemas.microsoft.com/office/excel/2006/main">
          <x14:cfRule type="iconSet" priority="74" id="{7FF998B9-4E81-44E1-A45B-3FAFC2C32863}">
            <x14:iconSet iconSet="3Symbols" showValue="0" custom="1">
              <x14:cfvo type="percent">
                <xm:f>0</xm:f>
              </x14:cfvo>
              <x14:cfvo type="num">
                <xm:f>1.99</xm:f>
              </x14:cfvo>
              <x14:cfvo type="num">
                <xm:f>2</xm:f>
              </x14:cfvo>
              <x14:cfIcon iconSet="3Symbols" iconId="0"/>
              <x14:cfIcon iconSet="3Symbols" iconId="0"/>
              <x14:cfIcon iconSet="3Symbols" iconId="2"/>
            </x14:iconSet>
          </x14:cfRule>
          <xm:sqref>I28:I35</xm:sqref>
        </x14:conditionalFormatting>
      </x14:conditionalFormatting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3">
    <tabColor theme="6" tint="0.59999389629810485"/>
    <pageSetUpPr fitToPage="1"/>
  </sheetPr>
  <dimension ref="A1:BE98"/>
  <sheetViews>
    <sheetView showRowColHeaders="0" showRuler="0" zoomScale="90" zoomScaleNormal="90" zoomScaleSheetLayoutView="100" workbookViewId="0">
      <selection activeCell="E13" sqref="E13:G13"/>
    </sheetView>
  </sheetViews>
  <sheetFormatPr baseColWidth="10" defaultColWidth="11.42578125" defaultRowHeight="12.75"/>
  <cols>
    <col min="1" max="1" width="4.5703125" style="40" customWidth="1"/>
    <col min="2" max="2" width="2.5703125" style="40" customWidth="1"/>
    <col min="3" max="3" width="11.42578125" style="40"/>
    <col min="4" max="4" width="3.28515625" style="40" customWidth="1"/>
    <col min="5" max="5" width="24.5703125" style="40" customWidth="1"/>
    <col min="6" max="6" width="45.5703125" style="40" customWidth="1"/>
    <col min="7" max="7" width="29.5703125" style="40" customWidth="1"/>
    <col min="8" max="8" width="23.85546875" style="40" customWidth="1"/>
    <col min="9" max="9" width="7.42578125" style="57" customWidth="1"/>
    <col min="10" max="10" width="2.5703125" style="40" customWidth="1"/>
    <col min="11" max="11" width="22.42578125" style="40" customWidth="1"/>
    <col min="12" max="12" width="13" style="40" customWidth="1"/>
    <col min="13" max="16384" width="11.42578125" style="40"/>
  </cols>
  <sheetData>
    <row r="1" spans="1:55" ht="20.100000000000001" customHeight="1" thickBot="1">
      <c r="A1" s="3" t="s">
        <v>9</v>
      </c>
      <c r="B1" s="3"/>
      <c r="C1" s="3"/>
      <c r="D1" s="3"/>
      <c r="E1" s="3"/>
      <c r="F1" s="3"/>
      <c r="G1" s="3"/>
      <c r="H1" s="3"/>
      <c r="I1" s="5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row>
    <row r="2" spans="1:55" ht="20.45" customHeight="1">
      <c r="A2" s="3"/>
      <c r="B2" s="1"/>
      <c r="C2" s="199"/>
      <c r="D2" s="199"/>
      <c r="E2" s="199"/>
      <c r="F2" s="199"/>
      <c r="G2" s="199"/>
      <c r="H2" s="199"/>
      <c r="I2" s="41"/>
      <c r="J2" s="42"/>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row>
    <row r="3" spans="1:55" ht="54.75" customHeight="1">
      <c r="A3" s="3"/>
      <c r="B3" s="2"/>
      <c r="C3" s="206" t="s">
        <v>236</v>
      </c>
      <c r="D3" s="206"/>
      <c r="E3" s="206"/>
      <c r="F3" s="206"/>
      <c r="G3" s="206"/>
      <c r="H3" s="206"/>
      <c r="I3" s="43"/>
      <c r="J3" s="42"/>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row>
    <row r="4" spans="1:55" ht="39.75" customHeight="1">
      <c r="A4" s="3"/>
      <c r="B4" s="2"/>
      <c r="C4" s="207" t="s">
        <v>279</v>
      </c>
      <c r="D4" s="208"/>
      <c r="E4" s="208"/>
      <c r="F4" s="208"/>
      <c r="G4" s="208"/>
      <c r="H4" s="209"/>
      <c r="I4" s="54"/>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row>
    <row r="5" spans="1:55" s="35" customFormat="1" ht="16.5" customHeight="1">
      <c r="A5" s="3"/>
      <c r="B5" s="2"/>
      <c r="C5" s="84"/>
      <c r="D5" s="84"/>
      <c r="E5" s="84"/>
      <c r="F5" s="84"/>
      <c r="G5" s="84"/>
      <c r="I5" s="54"/>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row>
    <row r="6" spans="1:55" ht="29.25" customHeight="1">
      <c r="A6" s="3"/>
      <c r="B6" s="2"/>
      <c r="C6" s="213" t="s">
        <v>196</v>
      </c>
      <c r="D6" s="214"/>
      <c r="E6" s="214"/>
      <c r="F6" s="214"/>
      <c r="G6" s="215"/>
      <c r="H6" s="34"/>
      <c r="I6" s="143">
        <v>1</v>
      </c>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row>
    <row r="7" spans="1:55" ht="27" customHeight="1">
      <c r="A7" s="3"/>
      <c r="B7" s="2"/>
      <c r="C7" s="196" t="s">
        <v>197</v>
      </c>
      <c r="D7" s="197"/>
      <c r="E7" s="197"/>
      <c r="F7" s="197"/>
      <c r="G7" s="198"/>
      <c r="H7" s="34"/>
      <c r="I7" s="143">
        <v>1</v>
      </c>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row>
    <row r="8" spans="1:55" s="3" customFormat="1" ht="27" customHeight="1">
      <c r="B8" s="2"/>
      <c r="C8" s="84"/>
      <c r="D8" s="84"/>
      <c r="E8" s="84"/>
      <c r="F8" s="84"/>
      <c r="G8" s="84"/>
      <c r="H8" s="57"/>
      <c r="I8" s="54"/>
    </row>
    <row r="9" spans="1:55" s="30" customFormat="1" ht="25.5" customHeight="1">
      <c r="A9" s="29"/>
      <c r="B9" s="2"/>
      <c r="C9" s="210" t="s">
        <v>60</v>
      </c>
      <c r="D9" s="211"/>
      <c r="E9" s="211"/>
      <c r="F9" s="211"/>
      <c r="G9" s="212"/>
      <c r="H9" s="31" t="s">
        <v>71</v>
      </c>
      <c r="I9" s="55"/>
      <c r="J9" s="29"/>
      <c r="K9" s="200"/>
      <c r="L9" s="29"/>
      <c r="M9" s="29"/>
      <c r="N9" s="29"/>
      <c r="O9" s="29"/>
      <c r="P9" s="29"/>
      <c r="Q9" s="29"/>
      <c r="R9" s="29"/>
      <c r="S9" s="29"/>
      <c r="T9" s="29"/>
      <c r="U9" s="29"/>
      <c r="V9" s="29"/>
      <c r="W9" s="29"/>
      <c r="X9" s="29"/>
      <c r="Y9" s="29"/>
      <c r="Z9" s="29"/>
      <c r="AA9" s="29"/>
      <c r="AB9" s="29"/>
      <c r="AC9" s="29"/>
      <c r="AD9" s="29"/>
      <c r="AE9" s="29"/>
      <c r="AF9" s="29"/>
      <c r="AG9" s="29"/>
      <c r="AH9" s="29"/>
      <c r="AI9" s="29"/>
      <c r="AJ9" s="29"/>
      <c r="AK9" s="29"/>
      <c r="AL9" s="29"/>
      <c r="AM9" s="29"/>
      <c r="AN9" s="29"/>
      <c r="AO9" s="29"/>
      <c r="AP9" s="29"/>
      <c r="AQ9" s="29"/>
      <c r="AR9" s="29"/>
      <c r="AS9" s="29"/>
      <c r="AT9" s="29"/>
      <c r="AU9" s="29"/>
      <c r="AV9" s="29"/>
      <c r="AW9" s="29"/>
      <c r="AX9" s="29"/>
      <c r="AY9" s="29"/>
      <c r="AZ9" s="29"/>
      <c r="BA9" s="29"/>
      <c r="BB9" s="29"/>
      <c r="BC9" s="29"/>
    </row>
    <row r="10" spans="1:55" ht="30.75" customHeight="1">
      <c r="A10" s="3"/>
      <c r="B10" s="44"/>
      <c r="C10" s="201">
        <v>200</v>
      </c>
      <c r="D10" s="202"/>
      <c r="E10" s="203" t="s">
        <v>198</v>
      </c>
      <c r="F10" s="204"/>
      <c r="G10" s="205"/>
      <c r="H10" s="52">
        <f>'Systemische Optimierung'!C4</f>
        <v>0</v>
      </c>
      <c r="I10" s="54"/>
      <c r="J10" s="3"/>
      <c r="K10" s="200"/>
      <c r="L10" s="3"/>
      <c r="M10" s="3"/>
      <c r="N10" s="3"/>
      <c r="O10" s="3"/>
      <c r="P10" s="3"/>
      <c r="Q10" s="3"/>
      <c r="R10" s="3"/>
      <c r="S10" s="3"/>
      <c r="T10" s="3"/>
      <c r="U10" s="3"/>
      <c r="V10" s="3"/>
      <c r="W10" s="3"/>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row>
    <row r="11" spans="1:55" ht="123" customHeight="1">
      <c r="A11" s="3"/>
      <c r="B11" s="44"/>
      <c r="C11" s="201">
        <v>300</v>
      </c>
      <c r="D11" s="202"/>
      <c r="E11" s="203" t="s">
        <v>281</v>
      </c>
      <c r="F11" s="204"/>
      <c r="G11" s="205"/>
      <c r="H11" s="52">
        <f>'Systemische Optimierung'!C11</f>
        <v>0</v>
      </c>
      <c r="I11" s="56"/>
      <c r="J11" s="3"/>
      <c r="K11" s="200"/>
      <c r="L11" s="3"/>
      <c r="M11" s="3"/>
      <c r="N11" s="3"/>
      <c r="O11" s="3"/>
      <c r="P11" s="3"/>
      <c r="Q11" s="3"/>
      <c r="R11" s="3"/>
      <c r="S11" s="3"/>
      <c r="T11" s="3"/>
      <c r="U11" s="3"/>
      <c r="V11" s="3"/>
      <c r="W11" s="3"/>
      <c r="X11" s="3"/>
      <c r="Y11" s="3"/>
      <c r="Z11" s="3"/>
      <c r="AA11" s="3"/>
      <c r="AB11" s="3"/>
      <c r="AC11" s="3"/>
      <c r="AD11" s="3"/>
      <c r="AE11" s="3"/>
      <c r="AF11" s="3"/>
      <c r="AG11" s="3"/>
      <c r="AH11" s="3"/>
      <c r="AI11" s="3"/>
      <c r="AJ11" s="3"/>
      <c r="AK11" s="3"/>
      <c r="AL11" s="3"/>
      <c r="AM11" s="3"/>
      <c r="AN11" s="3"/>
      <c r="AO11" s="3"/>
      <c r="AP11" s="3"/>
      <c r="AQ11" s="3"/>
      <c r="AR11" s="3"/>
      <c r="AS11" s="3"/>
      <c r="AT11" s="3"/>
      <c r="AU11" s="3"/>
      <c r="AV11" s="3"/>
      <c r="AW11" s="3"/>
      <c r="AX11" s="3"/>
      <c r="AY11" s="3"/>
      <c r="AZ11" s="3"/>
      <c r="BA11" s="3"/>
      <c r="BB11" s="3"/>
      <c r="BC11" s="3"/>
    </row>
    <row r="12" spans="1:55" ht="145.5" customHeight="1">
      <c r="A12" s="3"/>
      <c r="B12" s="44"/>
      <c r="C12" s="201">
        <v>400</v>
      </c>
      <c r="D12" s="202"/>
      <c r="E12" s="217" t="s">
        <v>247</v>
      </c>
      <c r="F12" s="218"/>
      <c r="G12" s="219"/>
      <c r="H12" s="52">
        <f>'Systemische Optimierung'!C65</f>
        <v>0</v>
      </c>
      <c r="I12" s="56"/>
      <c r="J12" s="3"/>
      <c r="K12" s="200"/>
      <c r="L12" s="3"/>
      <c r="M12" s="3"/>
      <c r="N12" s="3"/>
      <c r="O12" s="3"/>
      <c r="P12" s="3"/>
      <c r="Q12" s="3"/>
      <c r="R12" s="3"/>
      <c r="S12" s="3"/>
      <c r="T12" s="3"/>
      <c r="U12" s="3"/>
      <c r="V12" s="3"/>
      <c r="W12" s="3"/>
      <c r="X12" s="3"/>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row>
    <row r="13" spans="1:55" ht="129.94999999999999" customHeight="1">
      <c r="A13" s="3"/>
      <c r="B13" s="44"/>
      <c r="C13" s="201">
        <v>500</v>
      </c>
      <c r="D13" s="216"/>
      <c r="E13" s="217" t="s">
        <v>280</v>
      </c>
      <c r="F13" s="218"/>
      <c r="G13" s="219"/>
      <c r="H13" s="52">
        <f>'Systemische Optimierung'!C93</f>
        <v>0</v>
      </c>
      <c r="I13" s="56"/>
      <c r="J13" s="3"/>
      <c r="K13" s="200"/>
      <c r="L13" s="3"/>
      <c r="M13" s="3"/>
      <c r="N13" s="3"/>
      <c r="O13" s="3"/>
      <c r="P13" s="3"/>
      <c r="Q13" s="3"/>
      <c r="R13" s="3"/>
      <c r="S13" s="3"/>
      <c r="T13" s="3"/>
      <c r="U13" s="3"/>
      <c r="V13" s="3"/>
      <c r="W13" s="3"/>
      <c r="X13" s="3"/>
      <c r="Y13" s="3"/>
      <c r="Z13" s="3"/>
      <c r="AA13" s="3"/>
      <c r="AB13" s="3"/>
      <c r="AC13" s="3"/>
      <c r="AD13" s="3"/>
      <c r="AE13" s="3"/>
      <c r="AF13" s="3"/>
      <c r="AG13" s="3"/>
      <c r="AH13" s="3"/>
      <c r="AI13" s="3"/>
      <c r="AJ13" s="3"/>
      <c r="AK13" s="3"/>
      <c r="AL13" s="3"/>
      <c r="AM13" s="3"/>
      <c r="AN13" s="3"/>
      <c r="AO13" s="3"/>
      <c r="AP13" s="3"/>
      <c r="AQ13" s="3"/>
      <c r="AR13" s="3"/>
      <c r="AS13" s="3"/>
      <c r="AT13" s="3"/>
      <c r="AU13" s="3"/>
      <c r="AV13" s="3"/>
      <c r="AW13" s="3"/>
      <c r="AX13" s="3"/>
      <c r="AY13" s="3"/>
      <c r="AZ13" s="3"/>
      <c r="BA13" s="3"/>
      <c r="BB13" s="3"/>
      <c r="BC13" s="3"/>
    </row>
    <row r="14" spans="1:55" ht="54.75" customHeight="1">
      <c r="A14" s="3"/>
      <c r="B14" s="44"/>
      <c r="C14" s="201">
        <v>700</v>
      </c>
      <c r="D14" s="202"/>
      <c r="E14" s="217" t="s">
        <v>248</v>
      </c>
      <c r="F14" s="218"/>
      <c r="G14" s="219"/>
      <c r="H14" s="52">
        <f>'Systemische Optimierung'!C97</f>
        <v>0</v>
      </c>
      <c r="I14" s="55"/>
      <c r="J14" s="3"/>
      <c r="K14" s="200"/>
      <c r="L14" s="3"/>
      <c r="M14" s="3"/>
      <c r="N14" s="3"/>
      <c r="O14" s="3"/>
      <c r="P14" s="3"/>
      <c r="Q14" s="3"/>
      <c r="R14" s="3"/>
      <c r="S14" s="3"/>
      <c r="T14" s="3"/>
      <c r="U14" s="3"/>
      <c r="V14" s="3"/>
      <c r="W14" s="3"/>
      <c r="X14" s="3"/>
      <c r="Y14" s="3"/>
      <c r="Z14" s="3"/>
      <c r="AA14" s="3"/>
      <c r="AB14" s="3"/>
      <c r="AC14" s="3"/>
      <c r="AD14" s="3"/>
      <c r="AE14" s="3"/>
      <c r="AF14" s="3"/>
      <c r="AG14" s="3"/>
      <c r="AH14" s="3"/>
      <c r="AI14" s="3"/>
      <c r="AJ14" s="3"/>
      <c r="AK14" s="3"/>
      <c r="AL14" s="3"/>
      <c r="AM14" s="3"/>
      <c r="AN14" s="3"/>
      <c r="AO14" s="3"/>
      <c r="AP14" s="3"/>
      <c r="AQ14" s="3"/>
      <c r="AR14" s="3"/>
      <c r="AS14" s="3"/>
      <c r="AT14" s="3"/>
      <c r="AU14" s="3"/>
      <c r="AV14" s="3"/>
      <c r="AW14" s="3"/>
      <c r="AX14" s="3"/>
      <c r="AY14" s="3"/>
      <c r="AZ14" s="3"/>
      <c r="BA14" s="3"/>
      <c r="BB14" s="3"/>
      <c r="BC14" s="3"/>
    </row>
    <row r="15" spans="1:55" ht="21.75" customHeight="1">
      <c r="A15" s="3"/>
      <c r="B15" s="44"/>
      <c r="C15" s="224" t="s">
        <v>72</v>
      </c>
      <c r="D15" s="224"/>
      <c r="E15" s="224"/>
      <c r="F15" s="224"/>
      <c r="G15" s="224"/>
      <c r="H15" s="4">
        <f>SUM(H10:H14)</f>
        <v>0</v>
      </c>
      <c r="I15" s="56"/>
      <c r="J15" s="3"/>
      <c r="K15" s="3"/>
      <c r="L15" s="3"/>
      <c r="M15" s="3"/>
      <c r="N15" s="3"/>
      <c r="O15" s="3"/>
      <c r="P15" s="3"/>
      <c r="Q15" s="3"/>
      <c r="R15" s="3"/>
      <c r="S15" s="3"/>
      <c r="T15" s="3"/>
      <c r="U15" s="3"/>
      <c r="V15" s="3"/>
      <c r="W15" s="3"/>
      <c r="X15" s="3"/>
      <c r="Y15" s="3"/>
      <c r="Z15" s="3"/>
      <c r="AA15" s="3"/>
      <c r="AB15" s="3"/>
      <c r="AC15" s="3"/>
      <c r="AD15" s="3"/>
      <c r="AE15" s="3"/>
      <c r="AF15" s="3"/>
      <c r="AG15" s="3"/>
      <c r="AH15" s="3"/>
      <c r="AI15" s="3"/>
      <c r="AJ15" s="3"/>
      <c r="AK15" s="3"/>
      <c r="AL15" s="3"/>
      <c r="AM15" s="3"/>
      <c r="AN15" s="3"/>
      <c r="AO15" s="3"/>
      <c r="AP15" s="3"/>
      <c r="AQ15" s="3"/>
      <c r="AR15" s="3"/>
      <c r="AS15" s="3"/>
      <c r="AT15" s="3"/>
      <c r="AU15" s="3"/>
      <c r="AV15" s="3"/>
      <c r="AW15" s="3"/>
      <c r="AX15" s="3"/>
      <c r="AY15" s="3"/>
      <c r="AZ15" s="3"/>
      <c r="BA15" s="3"/>
      <c r="BB15" s="3"/>
      <c r="BC15" s="3"/>
    </row>
    <row r="16" spans="1:55" ht="21.75" customHeight="1">
      <c r="A16" s="3"/>
      <c r="B16" s="44"/>
      <c r="C16" s="84"/>
      <c r="D16" s="84"/>
      <c r="E16" s="84"/>
      <c r="F16" s="84"/>
      <c r="G16" s="84"/>
      <c r="H16" s="84"/>
      <c r="I16" s="56"/>
      <c r="J16" s="3"/>
      <c r="K16" s="3"/>
      <c r="L16" s="3"/>
      <c r="M16" s="3"/>
      <c r="N16" s="3"/>
      <c r="O16" s="3"/>
      <c r="P16" s="3"/>
      <c r="Q16" s="3"/>
      <c r="R16" s="3"/>
      <c r="S16" s="3"/>
      <c r="T16" s="3"/>
      <c r="U16" s="3"/>
      <c r="V16" s="3"/>
      <c r="W16" s="3"/>
      <c r="X16" s="3"/>
      <c r="Y16" s="3"/>
      <c r="Z16" s="3"/>
      <c r="AA16" s="3"/>
      <c r="AB16" s="3"/>
      <c r="AC16" s="3"/>
      <c r="AD16" s="3"/>
      <c r="AE16" s="3"/>
      <c r="AF16" s="3"/>
      <c r="AG16" s="3"/>
      <c r="AH16" s="3"/>
      <c r="AI16" s="3"/>
      <c r="AJ16" s="3"/>
      <c r="AK16" s="3"/>
      <c r="AL16" s="3"/>
      <c r="AM16" s="3"/>
      <c r="AN16" s="3"/>
      <c r="AO16" s="3"/>
      <c r="AP16" s="3"/>
      <c r="AQ16" s="3"/>
      <c r="AR16" s="3"/>
      <c r="AS16" s="3"/>
      <c r="AT16" s="3"/>
      <c r="AU16" s="3"/>
      <c r="AV16" s="3"/>
      <c r="AW16" s="3"/>
      <c r="AX16" s="3"/>
      <c r="AY16" s="3"/>
      <c r="AZ16" s="3"/>
      <c r="BA16" s="3"/>
      <c r="BB16" s="3"/>
      <c r="BC16" s="3"/>
    </row>
    <row r="17" spans="1:57" ht="21.75" customHeight="1">
      <c r="A17" s="3"/>
      <c r="B17" s="44"/>
      <c r="C17" s="226" t="s">
        <v>230</v>
      </c>
      <c r="D17" s="227"/>
      <c r="E17" s="227"/>
      <c r="F17" s="227"/>
      <c r="G17" s="228"/>
      <c r="H17" s="60"/>
      <c r="I17" s="56"/>
      <c r="J17" s="3"/>
      <c r="K17" s="3"/>
      <c r="L17" s="3"/>
      <c r="M17" s="3"/>
      <c r="N17" s="3"/>
      <c r="O17" s="3"/>
      <c r="P17" s="3"/>
      <c r="Q17" s="3"/>
      <c r="R17" s="3"/>
      <c r="S17" s="3"/>
      <c r="T17" s="3"/>
      <c r="U17" s="3"/>
      <c r="V17" s="3"/>
      <c r="W17" s="3"/>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row>
    <row r="18" spans="1:57" ht="20.25" customHeight="1">
      <c r="A18" s="3"/>
      <c r="B18" s="44"/>
      <c r="C18" s="221" t="s">
        <v>237</v>
      </c>
      <c r="D18" s="222"/>
      <c r="E18" s="222"/>
      <c r="F18" s="222"/>
      <c r="G18" s="223"/>
      <c r="H18" s="170">
        <f>H17*0.436</f>
        <v>0</v>
      </c>
      <c r="I18" s="56"/>
      <c r="J18" s="3"/>
      <c r="K18" s="3"/>
      <c r="L18" s="3"/>
      <c r="M18" s="3"/>
      <c r="N18" s="3"/>
      <c r="O18" s="3"/>
      <c r="P18" s="3"/>
      <c r="Q18" s="3"/>
      <c r="R18" s="3"/>
      <c r="S18" s="3"/>
      <c r="T18" s="3"/>
      <c r="U18" s="3"/>
      <c r="V18" s="3"/>
      <c r="W18" s="3"/>
      <c r="X18" s="3"/>
      <c r="Y18" s="3"/>
      <c r="Z18" s="3"/>
      <c r="AA18" s="3"/>
      <c r="AB18" s="3"/>
      <c r="AC18" s="3"/>
      <c r="AD18" s="3"/>
      <c r="AE18" s="3"/>
      <c r="AF18" s="3"/>
      <c r="AG18" s="3"/>
      <c r="AH18" s="3"/>
      <c r="AI18" s="3"/>
      <c r="AJ18" s="3"/>
      <c r="AK18" s="3"/>
      <c r="AL18" s="3"/>
      <c r="AM18" s="3"/>
      <c r="AN18" s="3"/>
      <c r="AO18" s="3"/>
      <c r="AP18" s="3"/>
      <c r="AQ18" s="3"/>
      <c r="AR18" s="3"/>
      <c r="AS18" s="3"/>
      <c r="AT18" s="3"/>
      <c r="AU18" s="3"/>
      <c r="AV18" s="3"/>
      <c r="AW18" s="3"/>
      <c r="AX18" s="3"/>
      <c r="AY18" s="3"/>
      <c r="AZ18" s="3"/>
      <c r="BA18" s="3"/>
      <c r="BB18" s="3"/>
      <c r="BC18" s="3"/>
    </row>
    <row r="19" spans="1:57" ht="21" customHeight="1">
      <c r="A19" s="3"/>
      <c r="B19" s="44"/>
      <c r="C19" s="225" t="s">
        <v>233</v>
      </c>
      <c r="D19" s="225"/>
      <c r="E19" s="225"/>
      <c r="F19" s="225"/>
      <c r="G19" s="225"/>
      <c r="H19" s="5"/>
      <c r="I19" s="56"/>
      <c r="J19" s="3"/>
      <c r="K19" s="3"/>
      <c r="L19" s="3"/>
      <c r="M19" s="3"/>
      <c r="N19" s="3"/>
      <c r="O19" s="3"/>
      <c r="P19" s="3"/>
      <c r="Q19" s="3"/>
      <c r="R19" s="3"/>
      <c r="S19" s="3"/>
      <c r="T19" s="3"/>
      <c r="U19" s="3"/>
      <c r="V19" s="3"/>
      <c r="W19" s="3"/>
      <c r="X19" s="3"/>
      <c r="Y19" s="3"/>
      <c r="Z19" s="3"/>
      <c r="AA19" s="3"/>
      <c r="AB19" s="3"/>
      <c r="AC19" s="3"/>
      <c r="AD19" s="3"/>
      <c r="AE19" s="3"/>
      <c r="AF19" s="3"/>
      <c r="AG19" s="3"/>
      <c r="AH19" s="3"/>
      <c r="AI19" s="3"/>
      <c r="AJ19" s="3"/>
      <c r="AK19" s="3"/>
      <c r="AL19" s="3"/>
      <c r="AM19" s="3"/>
      <c r="AN19" s="3"/>
      <c r="AO19" s="3"/>
      <c r="AP19" s="3"/>
      <c r="AQ19" s="3"/>
      <c r="AR19" s="3"/>
      <c r="AS19" s="3"/>
      <c r="AT19" s="3"/>
      <c r="AU19" s="3"/>
      <c r="AV19" s="3"/>
      <c r="AW19" s="3"/>
      <c r="AX19" s="3"/>
      <c r="AY19" s="3"/>
      <c r="AZ19" s="3"/>
      <c r="BA19" s="3"/>
      <c r="BB19" s="3"/>
      <c r="BC19" s="3"/>
    </row>
    <row r="20" spans="1:57" ht="22.5" customHeight="1" thickBot="1">
      <c r="A20" s="3"/>
      <c r="B20" s="172"/>
      <c r="C20" s="220"/>
      <c r="D20" s="220"/>
      <c r="E20" s="220"/>
      <c r="F20" s="220"/>
      <c r="G20" s="220"/>
      <c r="H20" s="220"/>
      <c r="I20" s="171"/>
      <c r="J20" s="3"/>
      <c r="K20" s="3"/>
      <c r="L20" s="3"/>
      <c r="M20" s="3"/>
      <c r="N20" s="3"/>
      <c r="O20" s="3"/>
      <c r="P20" s="3"/>
      <c r="Q20" s="3"/>
      <c r="R20" s="3"/>
      <c r="S20" s="3"/>
      <c r="T20" s="3"/>
      <c r="U20" s="3"/>
      <c r="V20" s="3"/>
      <c r="W20" s="3"/>
      <c r="X20" s="3"/>
      <c r="Y20" s="3"/>
      <c r="Z20" s="3"/>
      <c r="AA20" s="3"/>
      <c r="AB20" s="3"/>
      <c r="AC20" s="3"/>
      <c r="AD20" s="3"/>
      <c r="AE20" s="3"/>
      <c r="AF20" s="3"/>
      <c r="AG20" s="3"/>
      <c r="AH20" s="3"/>
      <c r="AI20" s="3"/>
      <c r="AJ20" s="3"/>
      <c r="AK20" s="3"/>
      <c r="AL20" s="3"/>
      <c r="AM20" s="3"/>
      <c r="AN20" s="3"/>
      <c r="AO20" s="3"/>
      <c r="AP20" s="3"/>
      <c r="AQ20" s="3"/>
      <c r="AR20" s="3"/>
      <c r="AS20" s="3"/>
      <c r="AT20" s="3"/>
      <c r="AU20" s="3"/>
      <c r="AV20" s="3"/>
      <c r="AW20" s="3"/>
      <c r="AX20" s="3"/>
      <c r="AY20" s="3"/>
      <c r="AZ20" s="3"/>
      <c r="BA20" s="3"/>
      <c r="BB20" s="3"/>
      <c r="BC20" s="3"/>
      <c r="BD20" s="3"/>
      <c r="BE20" s="3"/>
    </row>
    <row r="21" spans="1:57" s="61" customFormat="1" ht="16.5" customHeight="1">
      <c r="A21" s="3"/>
      <c r="B21" s="3"/>
      <c r="C21" s="3"/>
      <c r="D21" s="3"/>
      <c r="E21" s="3"/>
      <c r="F21" s="3"/>
      <c r="G21" s="3"/>
      <c r="H21" s="3"/>
      <c r="I21" s="3"/>
      <c r="J21" s="3"/>
      <c r="K21" s="3"/>
      <c r="L21" s="3"/>
      <c r="M21" s="3"/>
      <c r="N21" s="3"/>
      <c r="O21" s="3"/>
      <c r="P21" s="3"/>
      <c r="Q21" s="3"/>
      <c r="R21" s="3"/>
      <c r="S21" s="3"/>
      <c r="T21" s="3"/>
      <c r="U21" s="3"/>
      <c r="V21" s="3"/>
      <c r="W21" s="3"/>
      <c r="X21" s="3"/>
      <c r="Y21" s="3"/>
      <c r="Z21" s="3"/>
      <c r="AA21" s="3"/>
      <c r="AB21" s="3"/>
      <c r="AC21" s="3"/>
      <c r="AD21" s="3"/>
      <c r="AE21" s="3"/>
      <c r="AF21" s="3"/>
      <c r="AG21" s="3"/>
      <c r="AH21" s="3"/>
      <c r="AI21" s="3"/>
      <c r="AJ21" s="3"/>
      <c r="AK21" s="3"/>
      <c r="AL21" s="3"/>
      <c r="AM21" s="3"/>
      <c r="AN21" s="3"/>
      <c r="AO21" s="3"/>
      <c r="AP21" s="3"/>
      <c r="AQ21" s="3"/>
      <c r="AR21" s="3"/>
      <c r="AS21" s="3"/>
      <c r="AT21" s="3"/>
      <c r="AU21" s="3"/>
      <c r="AV21" s="3"/>
      <c r="AW21" s="3"/>
      <c r="AX21" s="3"/>
      <c r="AY21" s="3"/>
      <c r="AZ21" s="3"/>
      <c r="BA21" s="3"/>
      <c r="BB21" s="3"/>
      <c r="BC21" s="3"/>
      <c r="BD21" s="3"/>
      <c r="BE21" s="3"/>
    </row>
    <row r="22" spans="1:57" ht="15" customHeight="1">
      <c r="A22" s="3"/>
      <c r="B22" s="3"/>
      <c r="C22" s="3"/>
      <c r="D22" s="3"/>
      <c r="E22" s="3"/>
      <c r="F22" s="3"/>
      <c r="G22" s="3"/>
      <c r="H22" s="3"/>
      <c r="I22" s="3"/>
      <c r="J22" s="3"/>
      <c r="K22" s="3"/>
      <c r="L22" s="3"/>
      <c r="M22" s="3"/>
      <c r="N22" s="3"/>
      <c r="O22" s="3"/>
      <c r="P22" s="3"/>
      <c r="Q22" s="3"/>
      <c r="R22" s="3"/>
      <c r="S22" s="3"/>
      <c r="T22" s="3"/>
      <c r="U22" s="3"/>
      <c r="V22" s="3"/>
      <c r="W22" s="3"/>
      <c r="X22" s="3"/>
      <c r="Y22" s="3"/>
      <c r="Z22" s="3"/>
      <c r="AA22" s="3"/>
      <c r="AB22" s="3"/>
      <c r="AC22" s="3"/>
      <c r="AD22" s="3"/>
      <c r="AE22" s="3"/>
      <c r="AF22" s="3"/>
      <c r="AG22" s="3"/>
      <c r="AH22" s="3"/>
      <c r="AI22" s="3"/>
      <c r="AJ22" s="3"/>
      <c r="AK22" s="3"/>
      <c r="AL22" s="3"/>
      <c r="AM22" s="3"/>
      <c r="AN22" s="3"/>
      <c r="AO22" s="3"/>
      <c r="AP22" s="3"/>
      <c r="AQ22" s="3"/>
      <c r="AR22" s="3"/>
      <c r="AS22" s="3"/>
      <c r="AT22" s="3"/>
      <c r="AU22" s="3"/>
      <c r="AV22" s="3"/>
      <c r="AW22" s="3"/>
      <c r="AX22" s="3"/>
      <c r="AY22" s="3"/>
      <c r="AZ22" s="3"/>
      <c r="BA22" s="3"/>
      <c r="BB22" s="3"/>
      <c r="BC22" s="3"/>
    </row>
    <row r="23" spans="1:57">
      <c r="A23" s="3"/>
      <c r="B23" s="3"/>
      <c r="C23" s="3"/>
      <c r="D23" s="3"/>
      <c r="E23" s="3"/>
      <c r="F23" s="3"/>
      <c r="G23" s="3"/>
      <c r="H23" s="3"/>
      <c r="I23" s="3"/>
      <c r="J23" s="3"/>
      <c r="K23" s="3"/>
      <c r="L23" s="3"/>
      <c r="M23" s="3"/>
      <c r="N23" s="3"/>
      <c r="O23" s="3"/>
      <c r="P23" s="3"/>
      <c r="Q23" s="3"/>
      <c r="R23" s="3"/>
      <c r="S23" s="3"/>
      <c r="T23" s="3"/>
      <c r="U23" s="3"/>
      <c r="V23" s="3"/>
      <c r="W23" s="3"/>
      <c r="X23" s="3"/>
      <c r="Y23" s="3"/>
      <c r="Z23" s="3"/>
      <c r="AA23" s="3"/>
      <c r="AB23" s="3"/>
      <c r="AC23" s="3"/>
      <c r="AD23" s="3"/>
      <c r="AE23" s="3"/>
      <c r="AF23" s="3"/>
      <c r="AG23" s="3"/>
      <c r="AH23" s="3"/>
      <c r="AI23" s="3"/>
      <c r="AJ23" s="3"/>
      <c r="AK23" s="3"/>
      <c r="AL23" s="3"/>
      <c r="AM23" s="3"/>
      <c r="AN23" s="3"/>
      <c r="AO23" s="3"/>
      <c r="AP23" s="3"/>
      <c r="AQ23" s="3"/>
      <c r="AR23" s="3"/>
      <c r="AS23" s="3"/>
      <c r="AT23" s="3"/>
      <c r="AU23" s="3"/>
      <c r="AV23" s="3"/>
      <c r="AW23" s="3"/>
      <c r="AX23" s="3"/>
      <c r="AY23" s="3"/>
      <c r="AZ23" s="3"/>
      <c r="BA23" s="3"/>
      <c r="BB23" s="3"/>
      <c r="BC23" s="3"/>
    </row>
    <row r="24" spans="1:57">
      <c r="A24" s="3"/>
      <c r="B24" s="3"/>
      <c r="C24" s="3"/>
      <c r="D24" s="3"/>
      <c r="E24" s="3"/>
      <c r="F24" s="3"/>
      <c r="G24" s="3"/>
      <c r="H24" s="3"/>
      <c r="I24" s="3"/>
      <c r="J24" s="3"/>
      <c r="K24" s="3"/>
      <c r="L24" s="3"/>
      <c r="M24" s="3"/>
      <c r="N24" s="3"/>
      <c r="O24" s="3"/>
      <c r="P24" s="3"/>
      <c r="Q24" s="3"/>
      <c r="R24" s="3"/>
      <c r="S24" s="3"/>
      <c r="T24" s="3"/>
      <c r="U24" s="3"/>
      <c r="V24" s="3"/>
      <c r="W24" s="3"/>
      <c r="X24" s="3"/>
      <c r="Y24" s="3"/>
      <c r="Z24" s="3"/>
      <c r="AA24" s="3"/>
      <c r="AB24" s="3"/>
      <c r="AC24" s="3"/>
      <c r="AD24" s="3"/>
      <c r="AE24" s="3"/>
      <c r="AF24" s="3"/>
      <c r="AG24" s="3"/>
      <c r="AH24" s="3"/>
      <c r="AI24" s="3"/>
      <c r="AJ24" s="3"/>
      <c r="AK24" s="3"/>
      <c r="AL24" s="3"/>
      <c r="AM24" s="3"/>
      <c r="AN24" s="3"/>
      <c r="AO24" s="3"/>
      <c r="AP24" s="3"/>
      <c r="AQ24" s="3"/>
      <c r="AR24" s="3"/>
      <c r="AS24" s="3"/>
      <c r="AT24" s="3"/>
      <c r="AU24" s="3"/>
      <c r="AV24" s="3"/>
      <c r="AW24" s="3"/>
      <c r="AX24" s="3"/>
      <c r="AY24" s="3"/>
      <c r="AZ24" s="3"/>
      <c r="BA24" s="3"/>
      <c r="BB24" s="3"/>
      <c r="BC24" s="3"/>
    </row>
    <row r="25" spans="1:57">
      <c r="A25" s="3"/>
      <c r="B25" s="3"/>
      <c r="C25" s="3"/>
      <c r="D25" s="3"/>
      <c r="E25" s="3"/>
      <c r="F25" s="3"/>
      <c r="G25" s="3"/>
      <c r="H25" s="3"/>
      <c r="I25" s="3"/>
      <c r="J25" s="3"/>
      <c r="K25" s="3"/>
      <c r="L25" s="3"/>
      <c r="M25" s="3"/>
      <c r="N25" s="3"/>
      <c r="O25" s="3"/>
      <c r="P25" s="3"/>
      <c r="Q25" s="3"/>
      <c r="R25" s="3"/>
      <c r="S25" s="3"/>
      <c r="T25" s="3"/>
      <c r="U25" s="3"/>
      <c r="V25" s="3"/>
      <c r="W25" s="3"/>
      <c r="X25" s="3"/>
      <c r="Y25" s="3"/>
      <c r="Z25" s="3"/>
      <c r="AA25" s="3"/>
      <c r="AB25" s="3"/>
      <c r="AC25" s="3"/>
      <c r="AD25" s="3"/>
      <c r="AE25" s="3"/>
      <c r="AF25" s="3"/>
      <c r="AG25" s="3"/>
      <c r="AH25" s="3"/>
      <c r="AI25" s="3"/>
      <c r="AJ25" s="3"/>
      <c r="AK25" s="3"/>
      <c r="AL25" s="3"/>
      <c r="AM25" s="3"/>
      <c r="AN25" s="3"/>
      <c r="AO25" s="3"/>
      <c r="AP25" s="3"/>
      <c r="AQ25" s="3"/>
      <c r="AR25" s="3"/>
      <c r="AS25" s="3"/>
      <c r="AT25" s="3"/>
      <c r="AU25" s="3"/>
      <c r="AV25" s="3"/>
      <c r="AW25" s="3"/>
      <c r="AX25" s="3"/>
      <c r="AY25" s="3"/>
      <c r="AZ25" s="3"/>
      <c r="BA25" s="3"/>
      <c r="BB25" s="3"/>
      <c r="BC25" s="3"/>
    </row>
    <row r="26" spans="1:57">
      <c r="A26" s="3"/>
      <c r="B26" s="3"/>
      <c r="C26" s="3"/>
      <c r="D26" s="3"/>
      <c r="E26" s="3"/>
      <c r="F26" s="3"/>
      <c r="G26" s="3"/>
      <c r="H26" s="3"/>
      <c r="I26" s="3"/>
      <c r="J26" s="3"/>
      <c r="K26" s="3"/>
      <c r="L26" s="3"/>
      <c r="M26" s="3"/>
      <c r="N26" s="3"/>
      <c r="O26" s="3"/>
      <c r="P26" s="3"/>
      <c r="Q26" s="3"/>
      <c r="R26" s="3"/>
      <c r="S26" s="3"/>
      <c r="T26" s="3"/>
      <c r="U26" s="3"/>
      <c r="V26" s="3"/>
      <c r="W26" s="3"/>
      <c r="X26" s="3"/>
      <c r="Y26" s="3"/>
      <c r="Z26" s="3"/>
      <c r="AA26" s="3"/>
      <c r="AB26" s="3"/>
      <c r="AC26" s="3"/>
      <c r="AD26" s="3"/>
      <c r="AE26" s="3"/>
      <c r="AF26" s="3"/>
      <c r="AG26" s="3"/>
      <c r="AH26" s="3"/>
      <c r="AI26" s="3"/>
      <c r="AJ26" s="3"/>
      <c r="AK26" s="3"/>
      <c r="AL26" s="3"/>
      <c r="AM26" s="3"/>
      <c r="AN26" s="3"/>
      <c r="AO26" s="3"/>
      <c r="AP26" s="3"/>
      <c r="AQ26" s="3"/>
      <c r="AR26" s="3"/>
      <c r="AS26" s="3"/>
      <c r="AT26" s="3"/>
      <c r="AU26" s="3"/>
      <c r="AV26" s="3"/>
      <c r="AW26" s="3"/>
      <c r="AX26" s="3"/>
      <c r="AY26" s="3"/>
      <c r="AZ26" s="3"/>
      <c r="BA26" s="3"/>
      <c r="BB26" s="3"/>
      <c r="BC26" s="3"/>
    </row>
    <row r="27" spans="1:57">
      <c r="A27" s="3"/>
      <c r="B27" s="3"/>
      <c r="C27" s="3"/>
      <c r="D27" s="3"/>
      <c r="E27" s="3"/>
      <c r="F27" s="3"/>
      <c r="G27" s="3"/>
      <c r="H27" s="3"/>
      <c r="I27" s="53"/>
      <c r="J27" s="3"/>
      <c r="K27" s="3"/>
      <c r="L27" s="3"/>
      <c r="M27" s="3"/>
      <c r="N27" s="3"/>
      <c r="O27" s="3"/>
      <c r="P27" s="3"/>
      <c r="Q27" s="3"/>
      <c r="R27" s="3"/>
      <c r="S27" s="3"/>
      <c r="T27" s="3"/>
      <c r="U27" s="3"/>
      <c r="V27" s="3"/>
      <c r="W27" s="3"/>
      <c r="X27" s="3"/>
      <c r="Y27" s="3"/>
      <c r="Z27" s="3"/>
      <c r="AA27" s="3"/>
      <c r="AB27" s="3"/>
      <c r="AC27" s="3"/>
      <c r="AD27" s="3"/>
      <c r="AE27" s="3"/>
      <c r="AF27" s="3"/>
      <c r="AG27" s="3"/>
      <c r="AH27" s="3"/>
      <c r="AI27" s="3"/>
      <c r="AJ27" s="3"/>
      <c r="AK27" s="3"/>
      <c r="AL27" s="3"/>
      <c r="AM27" s="3"/>
      <c r="AN27" s="3"/>
      <c r="AO27" s="3"/>
      <c r="AP27" s="3"/>
      <c r="AQ27" s="3"/>
      <c r="AR27" s="3"/>
      <c r="AS27" s="3"/>
      <c r="AT27" s="3"/>
      <c r="AU27" s="3"/>
      <c r="AV27" s="3"/>
      <c r="AW27" s="3"/>
      <c r="AX27" s="3"/>
      <c r="AY27" s="3"/>
      <c r="AZ27" s="3"/>
      <c r="BA27" s="3"/>
      <c r="BB27" s="3"/>
      <c r="BC27" s="3"/>
    </row>
    <row r="28" spans="1:57">
      <c r="A28" s="3"/>
      <c r="B28" s="3"/>
      <c r="C28" s="3"/>
      <c r="D28" s="3"/>
      <c r="E28" s="3"/>
      <c r="F28" s="3"/>
      <c r="G28" s="3"/>
      <c r="H28" s="3"/>
      <c r="I28" s="5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row>
    <row r="29" spans="1:57">
      <c r="A29" s="3"/>
      <c r="B29" s="3"/>
      <c r="C29" s="3"/>
      <c r="D29" s="3"/>
      <c r="E29" s="3"/>
      <c r="F29" s="3"/>
      <c r="G29" s="3"/>
      <c r="H29" s="3"/>
      <c r="I29" s="5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3"/>
      <c r="AM29" s="3"/>
      <c r="AN29" s="3"/>
      <c r="AO29" s="3"/>
      <c r="AP29" s="3"/>
      <c r="AQ29" s="3"/>
      <c r="AR29" s="3"/>
      <c r="AS29" s="3"/>
      <c r="AT29" s="3"/>
      <c r="AU29" s="3"/>
      <c r="AV29" s="3"/>
      <c r="AW29" s="3"/>
      <c r="AX29" s="3"/>
      <c r="AY29" s="3"/>
      <c r="AZ29" s="3"/>
      <c r="BA29" s="3"/>
      <c r="BB29" s="3"/>
      <c r="BC29" s="3"/>
    </row>
    <row r="30" spans="1:57">
      <c r="A30" s="3"/>
      <c r="B30" s="3"/>
      <c r="C30" s="3"/>
      <c r="D30" s="3"/>
      <c r="E30" s="3"/>
      <c r="F30" s="3"/>
      <c r="G30" s="3"/>
      <c r="H30" s="3"/>
      <c r="I30" s="53"/>
      <c r="J30" s="3"/>
      <c r="K30" s="3"/>
      <c r="L30" s="3"/>
      <c r="M30" s="3"/>
      <c r="N30" s="3"/>
      <c r="O30" s="3"/>
      <c r="P30" s="3"/>
      <c r="Q30" s="3"/>
      <c r="R30" s="3"/>
      <c r="S30" s="3"/>
      <c r="T30" s="3"/>
      <c r="U30" s="3"/>
      <c r="V30" s="3"/>
      <c r="W30" s="3"/>
      <c r="X30" s="3"/>
      <c r="Y30" s="3"/>
      <c r="Z30" s="3"/>
      <c r="AA30" s="3"/>
      <c r="AB30" s="3"/>
      <c r="AC30" s="3"/>
      <c r="AD30" s="3"/>
      <c r="AE30" s="3"/>
      <c r="AF30" s="3"/>
      <c r="AG30" s="3"/>
      <c r="AH30" s="3"/>
      <c r="AI30" s="3"/>
      <c r="AJ30" s="3"/>
      <c r="AK30" s="3"/>
      <c r="AL30" s="3"/>
      <c r="AM30" s="3"/>
      <c r="AN30" s="3"/>
      <c r="AO30" s="3"/>
      <c r="AP30" s="3"/>
      <c r="AQ30" s="3"/>
      <c r="AR30" s="3"/>
      <c r="AS30" s="3"/>
      <c r="AT30" s="3"/>
      <c r="AU30" s="3"/>
      <c r="AV30" s="3"/>
      <c r="AW30" s="3"/>
      <c r="AX30" s="3"/>
      <c r="AY30" s="3"/>
      <c r="AZ30" s="3"/>
      <c r="BA30" s="3"/>
      <c r="BB30" s="3"/>
      <c r="BC30" s="3"/>
    </row>
    <row r="31" spans="1:57">
      <c r="A31" s="3"/>
      <c r="B31" s="3"/>
      <c r="C31" s="3"/>
      <c r="D31" s="3"/>
      <c r="E31" s="3"/>
      <c r="F31" s="3"/>
      <c r="G31" s="3"/>
      <c r="H31" s="3"/>
      <c r="I31" s="53"/>
      <c r="J31" s="3"/>
      <c r="K31" s="3"/>
      <c r="L31" s="3"/>
      <c r="M31" s="3"/>
      <c r="N31" s="3"/>
      <c r="O31" s="3"/>
      <c r="P31" s="3"/>
      <c r="Q31" s="3"/>
      <c r="R31" s="3"/>
      <c r="S31" s="3"/>
      <c r="T31" s="3"/>
      <c r="U31" s="3"/>
      <c r="V31" s="3"/>
      <c r="W31" s="3"/>
      <c r="X31" s="3"/>
      <c r="Y31" s="3"/>
      <c r="Z31" s="3"/>
      <c r="AA31" s="3"/>
      <c r="AB31" s="3"/>
      <c r="AC31" s="3"/>
      <c r="AD31" s="3"/>
      <c r="AE31" s="3"/>
      <c r="AF31" s="3"/>
      <c r="AG31" s="3"/>
      <c r="AH31" s="3"/>
      <c r="AI31" s="3"/>
      <c r="AJ31" s="3"/>
      <c r="AK31" s="3"/>
      <c r="AL31" s="3"/>
      <c r="AM31" s="3"/>
      <c r="AN31" s="3"/>
      <c r="AO31" s="3"/>
      <c r="AP31" s="3"/>
      <c r="AQ31" s="3"/>
      <c r="AR31" s="3"/>
      <c r="AS31" s="3"/>
      <c r="AT31" s="3"/>
      <c r="AU31" s="3"/>
      <c r="AV31" s="3"/>
      <c r="AW31" s="3"/>
      <c r="AX31" s="3"/>
      <c r="AY31" s="3"/>
      <c r="AZ31" s="3"/>
      <c r="BA31" s="3"/>
      <c r="BB31" s="3"/>
      <c r="BC31" s="3"/>
    </row>
    <row r="32" spans="1:57">
      <c r="A32" s="3"/>
      <c r="B32" s="3"/>
      <c r="C32" s="3"/>
      <c r="D32" s="3"/>
      <c r="E32" s="3"/>
      <c r="F32" s="3"/>
      <c r="G32" s="3"/>
      <c r="H32" s="3"/>
      <c r="I32" s="53"/>
      <c r="J32" s="3"/>
      <c r="K32" s="3"/>
      <c r="L32" s="3"/>
      <c r="M32" s="3"/>
      <c r="N32" s="3"/>
      <c r="O32" s="3"/>
      <c r="P32" s="3"/>
      <c r="Q32" s="3"/>
      <c r="R32" s="3"/>
      <c r="S32" s="3"/>
      <c r="T32" s="3"/>
      <c r="U32" s="3"/>
      <c r="V32" s="3"/>
      <c r="W32" s="3"/>
      <c r="X32" s="3"/>
      <c r="Y32" s="3"/>
      <c r="Z32" s="3"/>
      <c r="AA32" s="3"/>
      <c r="AB32" s="3"/>
      <c r="AC32" s="3"/>
      <c r="AD32" s="3"/>
      <c r="AE32" s="3"/>
      <c r="AF32" s="3"/>
      <c r="AG32" s="3"/>
      <c r="AH32" s="3"/>
      <c r="AI32" s="3"/>
      <c r="AJ32" s="3"/>
      <c r="AK32" s="3"/>
      <c r="AL32" s="3"/>
      <c r="AM32" s="3"/>
      <c r="AN32" s="3"/>
      <c r="AO32" s="3"/>
      <c r="AP32" s="3"/>
      <c r="AQ32" s="3"/>
      <c r="AR32" s="3"/>
      <c r="AS32" s="3"/>
      <c r="AT32" s="3"/>
      <c r="AU32" s="3"/>
      <c r="AV32" s="3"/>
      <c r="AW32" s="3"/>
      <c r="AX32" s="3"/>
      <c r="AY32" s="3"/>
      <c r="AZ32" s="3"/>
      <c r="BA32" s="3"/>
      <c r="BB32" s="3"/>
      <c r="BC32" s="3"/>
    </row>
    <row r="33" spans="1:55">
      <c r="A33" s="3"/>
      <c r="B33" s="3"/>
      <c r="C33" s="3"/>
      <c r="D33" s="3"/>
      <c r="E33" s="3"/>
      <c r="F33" s="3"/>
      <c r="G33" s="3"/>
      <c r="H33" s="3"/>
      <c r="I33" s="53"/>
      <c r="J33" s="3"/>
      <c r="K33" s="3"/>
      <c r="L33" s="3"/>
      <c r="M33" s="3"/>
      <c r="N33" s="3"/>
      <c r="O33" s="3"/>
      <c r="P33" s="3"/>
      <c r="Q33" s="3"/>
      <c r="R33" s="3"/>
      <c r="S33" s="3"/>
      <c r="T33" s="3"/>
      <c r="U33" s="3"/>
      <c r="V33" s="3"/>
      <c r="W33" s="3"/>
      <c r="X33" s="3"/>
      <c r="Y33" s="3"/>
      <c r="Z33" s="3"/>
      <c r="AA33" s="3"/>
      <c r="AB33" s="3"/>
      <c r="AC33" s="3"/>
      <c r="AD33" s="3"/>
      <c r="AE33" s="3"/>
      <c r="AF33" s="3"/>
      <c r="AG33" s="3"/>
      <c r="AH33" s="3"/>
      <c r="AI33" s="3"/>
      <c r="AJ33" s="3"/>
      <c r="AK33" s="3"/>
      <c r="AL33" s="3"/>
      <c r="AM33" s="3"/>
      <c r="AN33" s="3"/>
      <c r="AO33" s="3"/>
      <c r="AP33" s="3"/>
      <c r="AQ33" s="3"/>
      <c r="AR33" s="3"/>
      <c r="AS33" s="3"/>
      <c r="AT33" s="3"/>
      <c r="AU33" s="3"/>
      <c r="AV33" s="3"/>
      <c r="AW33" s="3"/>
      <c r="AX33" s="3"/>
      <c r="AY33" s="3"/>
      <c r="AZ33" s="3"/>
      <c r="BA33" s="3"/>
      <c r="BB33" s="3"/>
      <c r="BC33" s="3"/>
    </row>
    <row r="34" spans="1:55">
      <c r="A34" s="3"/>
      <c r="B34" s="3"/>
      <c r="C34" s="3"/>
      <c r="D34" s="3"/>
      <c r="E34" s="3"/>
      <c r="F34" s="3"/>
      <c r="G34" s="3"/>
      <c r="H34" s="3"/>
      <c r="I34" s="53"/>
      <c r="J34" s="3"/>
      <c r="K34" s="3"/>
      <c r="L34" s="3"/>
      <c r="M34" s="3"/>
      <c r="N34" s="3"/>
      <c r="O34" s="3"/>
      <c r="P34" s="3"/>
      <c r="Q34" s="3"/>
      <c r="R34" s="3"/>
      <c r="S34" s="3"/>
      <c r="T34" s="3"/>
      <c r="U34" s="3"/>
      <c r="V34" s="3"/>
      <c r="W34" s="3"/>
      <c r="X34" s="3"/>
      <c r="Y34" s="3"/>
      <c r="Z34" s="3"/>
      <c r="AA34" s="3"/>
      <c r="AB34" s="3"/>
      <c r="AC34" s="3"/>
      <c r="AD34" s="3"/>
      <c r="AE34" s="3"/>
      <c r="AF34" s="3"/>
      <c r="AG34" s="3"/>
      <c r="AH34" s="3"/>
      <c r="AI34" s="3"/>
      <c r="AJ34" s="3"/>
      <c r="AK34" s="3"/>
      <c r="AL34" s="3"/>
      <c r="AM34" s="3"/>
      <c r="AN34" s="3"/>
      <c r="AO34" s="3"/>
      <c r="AP34" s="3"/>
      <c r="AQ34" s="3"/>
      <c r="AR34" s="3"/>
      <c r="AS34" s="3"/>
      <c r="AT34" s="3"/>
      <c r="AU34" s="3"/>
      <c r="AV34" s="3"/>
      <c r="AW34" s="3"/>
      <c r="AX34" s="3"/>
      <c r="AY34" s="3"/>
      <c r="AZ34" s="3"/>
      <c r="BA34" s="3"/>
      <c r="BB34" s="3"/>
      <c r="BC34" s="3"/>
    </row>
    <row r="35" spans="1:55">
      <c r="A35" s="3"/>
      <c r="B35" s="3"/>
      <c r="C35" s="3"/>
      <c r="D35" s="3"/>
      <c r="E35" s="3"/>
      <c r="F35" s="3"/>
      <c r="G35" s="3"/>
      <c r="H35" s="3"/>
      <c r="I35" s="53"/>
      <c r="J35" s="3"/>
      <c r="K35" s="3"/>
      <c r="L35" s="3"/>
      <c r="M35" s="3"/>
      <c r="N35" s="3"/>
      <c r="O35" s="3"/>
      <c r="P35" s="3"/>
      <c r="Q35" s="3"/>
      <c r="R35" s="3"/>
      <c r="S35" s="3"/>
      <c r="T35" s="3"/>
      <c r="U35" s="3"/>
      <c r="V35" s="3"/>
      <c r="W35" s="3"/>
      <c r="X35" s="3"/>
      <c r="Y35" s="3"/>
      <c r="Z35" s="3"/>
      <c r="AA35" s="3"/>
      <c r="AB35" s="3"/>
      <c r="AC35" s="3"/>
      <c r="AD35" s="3"/>
      <c r="AE35" s="3"/>
      <c r="AF35" s="3"/>
      <c r="AG35" s="3"/>
      <c r="AH35" s="3"/>
      <c r="AI35" s="3"/>
      <c r="AJ35" s="3"/>
      <c r="AK35" s="3"/>
      <c r="AL35" s="3"/>
      <c r="AM35" s="3"/>
      <c r="AN35" s="3"/>
      <c r="AO35" s="3"/>
      <c r="AP35" s="3"/>
      <c r="AQ35" s="3"/>
      <c r="AR35" s="3"/>
      <c r="AS35" s="3"/>
      <c r="AT35" s="3"/>
      <c r="AU35" s="3"/>
      <c r="AV35" s="3"/>
      <c r="AW35" s="3"/>
      <c r="AX35" s="3"/>
      <c r="AY35" s="3"/>
      <c r="AZ35" s="3"/>
      <c r="BA35" s="3"/>
      <c r="BB35" s="3"/>
      <c r="BC35" s="3"/>
    </row>
    <row r="36" spans="1:55">
      <c r="A36" s="3"/>
      <c r="B36" s="3"/>
      <c r="C36" s="3"/>
      <c r="D36" s="3"/>
      <c r="E36" s="3"/>
      <c r="F36" s="3"/>
      <c r="G36" s="3"/>
      <c r="H36" s="3"/>
      <c r="I36" s="53"/>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c r="AL36" s="3"/>
      <c r="AM36" s="3"/>
      <c r="AN36" s="3"/>
      <c r="AO36" s="3"/>
      <c r="AP36" s="3"/>
      <c r="AQ36" s="3"/>
      <c r="AR36" s="3"/>
      <c r="AS36" s="3"/>
      <c r="AT36" s="3"/>
      <c r="AU36" s="3"/>
      <c r="AV36" s="3"/>
      <c r="AW36" s="3"/>
      <c r="AX36" s="3"/>
      <c r="AY36" s="3"/>
      <c r="AZ36" s="3"/>
      <c r="BA36" s="3"/>
      <c r="BB36" s="3"/>
      <c r="BC36" s="3"/>
    </row>
    <row r="37" spans="1:55">
      <c r="A37" s="3"/>
      <c r="B37" s="3"/>
      <c r="C37" s="3"/>
      <c r="D37" s="3"/>
      <c r="E37" s="3"/>
      <c r="F37" s="3"/>
      <c r="G37" s="3"/>
      <c r="H37" s="3"/>
      <c r="I37" s="53"/>
      <c r="J37" s="3"/>
      <c r="K37" s="3"/>
      <c r="L37" s="3"/>
      <c r="M37" s="3"/>
      <c r="N37" s="3"/>
      <c r="O37" s="3"/>
      <c r="P37" s="3"/>
      <c r="Q37" s="3"/>
      <c r="R37" s="3"/>
      <c r="S37" s="3"/>
      <c r="T37" s="3"/>
      <c r="U37" s="3"/>
      <c r="V37" s="3"/>
      <c r="W37" s="3"/>
      <c r="X37" s="3"/>
      <c r="Y37" s="3"/>
      <c r="Z37" s="3"/>
      <c r="AA37" s="3"/>
      <c r="AB37" s="3"/>
      <c r="AC37" s="3"/>
      <c r="AD37" s="3"/>
      <c r="AE37" s="3"/>
      <c r="AF37" s="3"/>
      <c r="AG37" s="3"/>
      <c r="AH37" s="3"/>
      <c r="AI37" s="3"/>
      <c r="AJ37" s="3"/>
      <c r="AK37" s="3"/>
      <c r="AL37" s="3"/>
      <c r="AM37" s="3"/>
      <c r="AN37" s="3"/>
      <c r="AO37" s="3"/>
      <c r="AP37" s="3"/>
      <c r="AQ37" s="3"/>
      <c r="AR37" s="3"/>
      <c r="AS37" s="3"/>
      <c r="AT37" s="3"/>
      <c r="AU37" s="3"/>
      <c r="AV37" s="3"/>
      <c r="AW37" s="3"/>
      <c r="AX37" s="3"/>
      <c r="AY37" s="3"/>
      <c r="AZ37" s="3"/>
      <c r="BA37" s="3"/>
      <c r="BB37" s="3"/>
      <c r="BC37" s="3"/>
    </row>
    <row r="38" spans="1:55">
      <c r="A38" s="3"/>
      <c r="B38" s="3"/>
      <c r="C38" s="3"/>
      <c r="D38" s="3"/>
      <c r="E38" s="3"/>
      <c r="F38" s="3"/>
      <c r="G38" s="3"/>
      <c r="H38" s="3"/>
      <c r="I38" s="53"/>
      <c r="J38" s="3"/>
      <c r="K38" s="3"/>
      <c r="L38" s="3"/>
      <c r="M38" s="3"/>
      <c r="N38" s="3"/>
      <c r="O38" s="3"/>
      <c r="P38" s="3"/>
      <c r="Q38" s="3"/>
      <c r="R38" s="3"/>
      <c r="S38" s="3"/>
      <c r="T38" s="3"/>
      <c r="U38" s="3"/>
      <c r="V38" s="3"/>
      <c r="W38" s="3"/>
      <c r="X38" s="3"/>
      <c r="Y38" s="3"/>
      <c r="Z38" s="3"/>
      <c r="AA38" s="3"/>
      <c r="AB38" s="3"/>
      <c r="AC38" s="3"/>
      <c r="AD38" s="3"/>
      <c r="AE38" s="3"/>
      <c r="AF38" s="3"/>
      <c r="AG38" s="3"/>
      <c r="AH38" s="3"/>
      <c r="AI38" s="3"/>
      <c r="AJ38" s="3"/>
      <c r="AK38" s="3"/>
      <c r="AL38" s="3"/>
      <c r="AM38" s="3"/>
      <c r="AN38" s="3"/>
      <c r="AO38" s="3"/>
      <c r="AP38" s="3"/>
      <c r="AQ38" s="3"/>
      <c r="AR38" s="3"/>
      <c r="AS38" s="3"/>
      <c r="AT38" s="3"/>
      <c r="AU38" s="3"/>
      <c r="AV38" s="3"/>
      <c r="AW38" s="3"/>
      <c r="AX38" s="3"/>
      <c r="AY38" s="3"/>
      <c r="AZ38" s="3"/>
      <c r="BA38" s="3"/>
      <c r="BB38" s="3"/>
      <c r="BC38" s="3"/>
    </row>
    <row r="39" spans="1:55">
      <c r="A39" s="3"/>
      <c r="B39" s="3"/>
      <c r="C39" s="3"/>
      <c r="D39" s="3"/>
      <c r="E39" s="3"/>
      <c r="F39" s="3"/>
      <c r="G39" s="3"/>
      <c r="H39" s="3"/>
      <c r="I39" s="5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c r="AY39" s="3"/>
      <c r="AZ39" s="3"/>
      <c r="BA39" s="3"/>
      <c r="BB39" s="3"/>
      <c r="BC39" s="3"/>
    </row>
    <row r="40" spans="1:55">
      <c r="A40" s="3"/>
      <c r="B40" s="3"/>
      <c r="C40" s="3"/>
      <c r="D40" s="3"/>
      <c r="E40" s="3"/>
      <c r="F40" s="3"/>
      <c r="G40" s="3"/>
      <c r="H40" s="3"/>
      <c r="I40" s="53"/>
      <c r="J40" s="3"/>
      <c r="K40" s="3"/>
      <c r="L40" s="3"/>
      <c r="M40" s="3"/>
      <c r="N40" s="3"/>
      <c r="O40" s="3"/>
      <c r="P40" s="3"/>
      <c r="Q40" s="3"/>
      <c r="R40" s="3"/>
      <c r="S40" s="3"/>
      <c r="T40" s="3"/>
      <c r="U40" s="3"/>
      <c r="V40" s="3"/>
      <c r="W40" s="3"/>
      <c r="X40" s="3"/>
      <c r="Y40" s="3"/>
      <c r="Z40" s="3"/>
      <c r="AA40" s="3"/>
      <c r="AB40" s="3"/>
      <c r="AC40" s="3"/>
      <c r="AD40" s="3"/>
      <c r="AE40" s="3"/>
      <c r="AF40" s="3"/>
      <c r="AG40" s="3"/>
      <c r="AH40" s="3"/>
      <c r="AI40" s="3"/>
      <c r="AJ40" s="3"/>
      <c r="AK40" s="3"/>
      <c r="AL40" s="3"/>
      <c r="AM40" s="3"/>
      <c r="AN40" s="3"/>
      <c r="AO40" s="3"/>
      <c r="AP40" s="3"/>
      <c r="AQ40" s="3"/>
      <c r="AR40" s="3"/>
      <c r="AS40" s="3"/>
      <c r="AT40" s="3"/>
      <c r="AU40" s="3"/>
      <c r="AV40" s="3"/>
      <c r="AW40" s="3"/>
      <c r="AX40" s="3"/>
      <c r="AY40" s="3"/>
      <c r="AZ40" s="3"/>
      <c r="BA40" s="3"/>
      <c r="BB40" s="3"/>
      <c r="BC40" s="3"/>
    </row>
    <row r="41" spans="1:55">
      <c r="A41" s="3"/>
      <c r="B41" s="3"/>
      <c r="C41" s="3"/>
      <c r="D41" s="3"/>
      <c r="E41" s="3"/>
      <c r="F41" s="3"/>
      <c r="G41" s="3"/>
      <c r="H41" s="3"/>
      <c r="I41" s="53"/>
      <c r="J41" s="3"/>
      <c r="K41" s="3"/>
      <c r="L41" s="3"/>
      <c r="M41" s="3"/>
      <c r="N41" s="3"/>
      <c r="O41" s="3"/>
      <c r="P41" s="3"/>
      <c r="Q41" s="3"/>
      <c r="R41" s="3"/>
      <c r="S41" s="3"/>
      <c r="T41" s="3"/>
      <c r="U41" s="3"/>
      <c r="V41" s="3"/>
      <c r="W41" s="3"/>
      <c r="X41" s="3"/>
      <c r="Y41" s="3"/>
      <c r="Z41" s="3"/>
      <c r="AA41" s="3"/>
      <c r="AB41" s="3"/>
      <c r="AC41" s="3"/>
      <c r="AD41" s="3"/>
      <c r="AE41" s="3"/>
      <c r="AF41" s="3"/>
      <c r="AG41" s="3"/>
      <c r="AH41" s="3"/>
      <c r="AI41" s="3"/>
      <c r="AJ41" s="3"/>
      <c r="AK41" s="3"/>
      <c r="AL41" s="3"/>
      <c r="AM41" s="3"/>
      <c r="AN41" s="3"/>
      <c r="AO41" s="3"/>
      <c r="AP41" s="3"/>
      <c r="AQ41" s="3"/>
      <c r="AR41" s="3"/>
      <c r="AS41" s="3"/>
      <c r="AT41" s="3"/>
      <c r="AU41" s="3"/>
      <c r="AV41" s="3"/>
      <c r="AW41" s="3"/>
      <c r="AX41" s="3"/>
      <c r="AY41" s="3"/>
      <c r="AZ41" s="3"/>
      <c r="BA41" s="3"/>
      <c r="BB41" s="3"/>
      <c r="BC41" s="3"/>
    </row>
    <row r="42" spans="1:55">
      <c r="A42" s="3"/>
      <c r="B42" s="3"/>
      <c r="C42" s="3"/>
      <c r="D42" s="3"/>
      <c r="E42" s="3"/>
      <c r="F42" s="3"/>
      <c r="G42" s="3"/>
      <c r="H42" s="3"/>
      <c r="I42" s="53"/>
      <c r="J42" s="3"/>
      <c r="K42" s="3"/>
      <c r="L42" s="3"/>
      <c r="M42" s="3"/>
      <c r="N42" s="3"/>
      <c r="O42" s="3"/>
      <c r="P42" s="3"/>
      <c r="Q42" s="3"/>
      <c r="R42" s="3"/>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c r="BA42" s="3"/>
      <c r="BB42" s="3"/>
      <c r="BC42" s="3"/>
    </row>
    <row r="43" spans="1:55">
      <c r="A43" s="3"/>
      <c r="B43" s="3"/>
      <c r="C43" s="3"/>
      <c r="D43" s="3"/>
      <c r="E43" s="3"/>
      <c r="F43" s="3"/>
      <c r="G43" s="3"/>
      <c r="H43" s="3"/>
      <c r="I43" s="53"/>
      <c r="J43" s="3"/>
      <c r="K43" s="3"/>
      <c r="L43" s="3"/>
      <c r="M43" s="3"/>
      <c r="N43" s="3"/>
      <c r="O43" s="3"/>
      <c r="P43" s="3"/>
      <c r="Q43" s="3"/>
      <c r="R43" s="3"/>
      <c r="S43" s="3"/>
      <c r="T43" s="3"/>
      <c r="U43" s="3"/>
      <c r="V43" s="3"/>
      <c r="W43" s="3"/>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c r="AY43" s="3"/>
      <c r="AZ43" s="3"/>
      <c r="BA43" s="3"/>
      <c r="BB43" s="3"/>
      <c r="BC43" s="3"/>
    </row>
    <row r="44" spans="1:55">
      <c r="A44" s="3"/>
      <c r="B44" s="3"/>
      <c r="C44" s="3"/>
      <c r="D44" s="3"/>
      <c r="E44" s="3"/>
      <c r="F44" s="3"/>
      <c r="G44" s="3"/>
      <c r="H44" s="3"/>
      <c r="I44" s="53"/>
      <c r="J44" s="3"/>
      <c r="K44" s="3"/>
      <c r="L44" s="3"/>
      <c r="M44" s="3"/>
      <c r="N44" s="3"/>
      <c r="O44" s="3"/>
      <c r="P44" s="3"/>
      <c r="Q44" s="3"/>
      <c r="R44" s="3"/>
      <c r="S44" s="3"/>
      <c r="T44" s="3"/>
      <c r="U44" s="3"/>
      <c r="V44" s="3"/>
      <c r="W44" s="3"/>
      <c r="X44" s="3"/>
      <c r="Y44" s="3"/>
      <c r="Z44" s="3"/>
      <c r="AA44" s="3"/>
      <c r="AB44" s="3"/>
      <c r="AC44" s="3"/>
      <c r="AD44" s="3"/>
      <c r="AE44" s="3"/>
      <c r="AF44" s="3"/>
      <c r="AG44" s="3"/>
      <c r="AH44" s="3"/>
      <c r="AI44" s="3"/>
      <c r="AJ44" s="3"/>
      <c r="AK44" s="3"/>
      <c r="AL44" s="3"/>
      <c r="AM44" s="3"/>
      <c r="AN44" s="3"/>
      <c r="AO44" s="3"/>
      <c r="AP44" s="3"/>
      <c r="AQ44" s="3"/>
      <c r="AR44" s="3"/>
      <c r="AS44" s="3"/>
      <c r="AT44" s="3"/>
      <c r="AU44" s="3"/>
      <c r="AV44" s="3"/>
      <c r="AW44" s="3"/>
      <c r="AX44" s="3"/>
      <c r="AY44" s="3"/>
      <c r="AZ44" s="3"/>
      <c r="BA44" s="3"/>
      <c r="BB44" s="3"/>
      <c r="BC44" s="3"/>
    </row>
    <row r="45" spans="1:55">
      <c r="A45" s="3"/>
      <c r="B45" s="3"/>
      <c r="C45" s="3"/>
      <c r="D45" s="3"/>
      <c r="E45" s="3"/>
      <c r="F45" s="3"/>
      <c r="G45" s="3"/>
      <c r="H45" s="3"/>
      <c r="I45" s="53"/>
      <c r="J45" s="3"/>
      <c r="K45" s="3"/>
      <c r="L45" s="3"/>
      <c r="M45" s="3"/>
      <c r="N45" s="3"/>
      <c r="O45" s="3"/>
      <c r="P45" s="3"/>
      <c r="Q45" s="3"/>
      <c r="R45" s="3"/>
      <c r="S45" s="3"/>
      <c r="T45" s="3"/>
      <c r="U45" s="3"/>
      <c r="V45" s="3"/>
      <c r="W45" s="3"/>
      <c r="X45" s="3"/>
      <c r="Y45" s="3"/>
      <c r="Z45" s="3"/>
      <c r="AA45" s="3"/>
      <c r="AB45" s="3"/>
      <c r="AC45" s="3"/>
      <c r="AD45" s="3"/>
      <c r="AE45" s="3"/>
      <c r="AF45" s="3"/>
      <c r="AG45" s="3"/>
      <c r="AH45" s="3"/>
      <c r="AI45" s="3"/>
      <c r="AJ45" s="3"/>
      <c r="AK45" s="3"/>
      <c r="AL45" s="3"/>
      <c r="AM45" s="3"/>
      <c r="AN45" s="3"/>
      <c r="AO45" s="3"/>
      <c r="AP45" s="3"/>
      <c r="AQ45" s="3"/>
      <c r="AR45" s="3"/>
      <c r="AS45" s="3"/>
      <c r="AT45" s="3"/>
      <c r="AU45" s="3"/>
      <c r="AV45" s="3"/>
      <c r="AW45" s="3"/>
      <c r="AX45" s="3"/>
      <c r="AY45" s="3"/>
      <c r="AZ45" s="3"/>
      <c r="BA45" s="3"/>
      <c r="BB45" s="3"/>
      <c r="BC45" s="3"/>
    </row>
    <row r="46" spans="1:55">
      <c r="A46" s="3"/>
      <c r="B46" s="3"/>
      <c r="C46" s="3"/>
      <c r="D46" s="3"/>
      <c r="E46" s="3"/>
      <c r="F46" s="3"/>
      <c r="G46" s="3"/>
      <c r="H46" s="3"/>
      <c r="I46" s="53"/>
      <c r="J46" s="3"/>
      <c r="K46" s="3"/>
      <c r="L46" s="3"/>
      <c r="M46" s="3"/>
      <c r="N46" s="3"/>
      <c r="O46" s="3"/>
      <c r="P46" s="3"/>
      <c r="Q46" s="3"/>
      <c r="R46" s="3"/>
      <c r="S46" s="3"/>
      <c r="T46" s="3"/>
      <c r="U46" s="3"/>
      <c r="V46" s="3"/>
      <c r="W46" s="3"/>
      <c r="X46" s="3"/>
      <c r="Y46" s="3"/>
      <c r="Z46" s="3"/>
      <c r="AA46" s="3"/>
      <c r="AB46" s="3"/>
      <c r="AC46" s="3"/>
      <c r="AD46" s="3"/>
      <c r="AE46" s="3"/>
      <c r="AF46" s="3"/>
      <c r="AG46" s="3"/>
      <c r="AH46" s="3"/>
      <c r="AI46" s="3"/>
      <c r="AJ46" s="3"/>
      <c r="AK46" s="3"/>
      <c r="AL46" s="3"/>
      <c r="AM46" s="3"/>
      <c r="AN46" s="3"/>
      <c r="AO46" s="3"/>
      <c r="AP46" s="3"/>
      <c r="AQ46" s="3"/>
      <c r="AR46" s="3"/>
      <c r="AS46" s="3"/>
      <c r="AT46" s="3"/>
      <c r="AU46" s="3"/>
      <c r="AV46" s="3"/>
      <c r="AW46" s="3"/>
      <c r="AX46" s="3"/>
      <c r="AY46" s="3"/>
      <c r="AZ46" s="3"/>
      <c r="BA46" s="3"/>
      <c r="BB46" s="3"/>
      <c r="BC46" s="3"/>
    </row>
    <row r="47" spans="1:55">
      <c r="A47" s="3"/>
      <c r="B47" s="3"/>
      <c r="C47" s="3"/>
      <c r="D47" s="3"/>
      <c r="E47" s="3"/>
      <c r="F47" s="3"/>
      <c r="G47" s="3"/>
      <c r="H47" s="3"/>
      <c r="I47" s="53"/>
      <c r="J47" s="3"/>
      <c r="K47" s="3"/>
      <c r="L47" s="3"/>
      <c r="M47" s="3"/>
      <c r="N47" s="3"/>
      <c r="O47" s="3"/>
      <c r="P47" s="3"/>
      <c r="Q47" s="3"/>
      <c r="R47" s="3"/>
      <c r="S47" s="3"/>
      <c r="T47" s="3"/>
      <c r="U47" s="3"/>
      <c r="V47" s="3"/>
      <c r="W47" s="3"/>
      <c r="X47" s="3"/>
      <c r="Y47" s="3"/>
      <c r="Z47" s="3"/>
      <c r="AA47" s="3"/>
      <c r="AB47" s="3"/>
      <c r="AC47" s="3"/>
      <c r="AD47" s="3"/>
      <c r="AE47" s="3"/>
      <c r="AF47" s="3"/>
      <c r="AG47" s="3"/>
      <c r="AH47" s="3"/>
      <c r="AI47" s="3"/>
      <c r="AJ47" s="3"/>
      <c r="AK47" s="3"/>
      <c r="AL47" s="3"/>
      <c r="AM47" s="3"/>
      <c r="AN47" s="3"/>
      <c r="AO47" s="3"/>
      <c r="AP47" s="3"/>
      <c r="AQ47" s="3"/>
      <c r="AR47" s="3"/>
      <c r="AS47" s="3"/>
      <c r="AT47" s="3"/>
      <c r="AU47" s="3"/>
      <c r="AV47" s="3"/>
      <c r="AW47" s="3"/>
      <c r="AX47" s="3"/>
      <c r="AY47" s="3"/>
      <c r="AZ47" s="3"/>
      <c r="BA47" s="3"/>
      <c r="BB47" s="3"/>
      <c r="BC47" s="3"/>
    </row>
    <row r="48" spans="1:55">
      <c r="A48" s="3"/>
      <c r="B48" s="3"/>
      <c r="C48" s="3"/>
      <c r="D48" s="3"/>
      <c r="E48" s="3"/>
      <c r="F48" s="3"/>
      <c r="G48" s="3"/>
      <c r="H48" s="3"/>
      <c r="I48" s="53"/>
      <c r="J48" s="3"/>
      <c r="K48" s="3"/>
      <c r="L48" s="3"/>
      <c r="M48" s="3"/>
      <c r="N48" s="3"/>
      <c r="O48" s="3"/>
      <c r="P48" s="3"/>
      <c r="Q48" s="3"/>
      <c r="R48" s="3"/>
      <c r="S48" s="3"/>
      <c r="T48" s="3"/>
      <c r="U48" s="3"/>
      <c r="V48" s="3"/>
      <c r="W48" s="3"/>
      <c r="X48" s="3"/>
      <c r="Y48" s="3"/>
      <c r="Z48" s="3"/>
      <c r="AA48" s="3"/>
      <c r="AB48" s="3"/>
      <c r="AC48" s="3"/>
      <c r="AD48" s="3"/>
      <c r="AE48" s="3"/>
      <c r="AF48" s="3"/>
      <c r="AG48" s="3"/>
      <c r="AH48" s="3"/>
      <c r="AI48" s="3"/>
      <c r="AJ48" s="3"/>
      <c r="AK48" s="3"/>
      <c r="AL48" s="3"/>
      <c r="AM48" s="3"/>
      <c r="AN48" s="3"/>
      <c r="AO48" s="3"/>
      <c r="AP48" s="3"/>
      <c r="AQ48" s="3"/>
      <c r="AR48" s="3"/>
      <c r="AS48" s="3"/>
      <c r="AT48" s="3"/>
      <c r="AU48" s="3"/>
      <c r="AV48" s="3"/>
      <c r="AW48" s="3"/>
      <c r="AX48" s="3"/>
      <c r="AY48" s="3"/>
      <c r="AZ48" s="3"/>
      <c r="BA48" s="3"/>
      <c r="BB48" s="3"/>
      <c r="BC48" s="3"/>
    </row>
    <row r="49" spans="1:55">
      <c r="A49" s="3"/>
      <c r="B49" s="3"/>
      <c r="C49" s="3"/>
      <c r="D49" s="3"/>
      <c r="E49" s="3"/>
      <c r="F49" s="3"/>
      <c r="G49" s="3"/>
      <c r="H49" s="3"/>
      <c r="I49" s="53"/>
      <c r="J49" s="3"/>
      <c r="K49" s="3"/>
      <c r="L49" s="3"/>
      <c r="M49" s="3"/>
      <c r="N49" s="3"/>
      <c r="O49" s="3"/>
      <c r="P49" s="3"/>
      <c r="Q49" s="3"/>
      <c r="R49" s="3"/>
      <c r="S49" s="3"/>
      <c r="T49" s="3"/>
      <c r="U49" s="3"/>
      <c r="V49" s="3"/>
      <c r="W49" s="3"/>
      <c r="X49" s="3"/>
      <c r="Y49" s="3"/>
      <c r="Z49" s="3"/>
      <c r="AA49" s="3"/>
      <c r="AB49" s="3"/>
      <c r="AC49" s="3"/>
      <c r="AD49" s="3"/>
      <c r="AE49" s="3"/>
      <c r="AF49" s="3"/>
      <c r="AG49" s="3"/>
      <c r="AH49" s="3"/>
      <c r="AI49" s="3"/>
      <c r="AJ49" s="3"/>
      <c r="AK49" s="3"/>
      <c r="AL49" s="3"/>
      <c r="AM49" s="3"/>
      <c r="AN49" s="3"/>
      <c r="AO49" s="3"/>
      <c r="AP49" s="3"/>
      <c r="AQ49" s="3"/>
      <c r="AR49" s="3"/>
      <c r="AS49" s="3"/>
      <c r="AT49" s="3"/>
      <c r="AU49" s="3"/>
      <c r="AV49" s="3"/>
      <c r="AW49" s="3"/>
      <c r="AX49" s="3"/>
      <c r="AY49" s="3"/>
      <c r="AZ49" s="3"/>
      <c r="BA49" s="3"/>
      <c r="BB49" s="3"/>
      <c r="BC49" s="3"/>
    </row>
    <row r="50" spans="1:55">
      <c r="A50" s="3"/>
      <c r="B50" s="3"/>
      <c r="C50" s="3"/>
      <c r="D50" s="3"/>
      <c r="E50" s="3"/>
      <c r="F50" s="3"/>
      <c r="G50" s="3"/>
      <c r="H50" s="3"/>
      <c r="I50" s="5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c r="AL50" s="3"/>
      <c r="AM50" s="3"/>
      <c r="AN50" s="3"/>
      <c r="AO50" s="3"/>
      <c r="AP50" s="3"/>
      <c r="AQ50" s="3"/>
      <c r="AR50" s="3"/>
      <c r="AS50" s="3"/>
      <c r="AT50" s="3"/>
      <c r="AU50" s="3"/>
      <c r="AV50" s="3"/>
      <c r="AW50" s="3"/>
      <c r="AX50" s="3"/>
      <c r="AY50" s="3"/>
      <c r="AZ50" s="3"/>
      <c r="BA50" s="3"/>
      <c r="BB50" s="3"/>
      <c r="BC50" s="3"/>
    </row>
    <row r="51" spans="1:55">
      <c r="A51" s="3"/>
      <c r="B51" s="3"/>
      <c r="C51" s="3"/>
      <c r="D51" s="3"/>
      <c r="E51" s="3"/>
      <c r="F51" s="3"/>
      <c r="G51" s="3"/>
      <c r="H51" s="3"/>
      <c r="I51" s="53"/>
      <c r="J51" s="3"/>
      <c r="K51" s="3"/>
      <c r="L51" s="3"/>
      <c r="M51" s="3"/>
      <c r="N51" s="3"/>
      <c r="O51" s="3"/>
      <c r="P51" s="3"/>
      <c r="Q51" s="3"/>
      <c r="R51" s="3"/>
      <c r="S51" s="3"/>
      <c r="T51" s="3"/>
      <c r="U51" s="3"/>
      <c r="V51" s="3"/>
      <c r="W51" s="3"/>
      <c r="X51" s="3"/>
      <c r="Y51" s="3"/>
      <c r="Z51" s="3"/>
      <c r="AA51" s="3"/>
      <c r="AB51" s="3"/>
      <c r="AC51" s="3"/>
      <c r="AD51" s="3"/>
      <c r="AE51" s="3"/>
      <c r="AF51" s="3"/>
      <c r="AG51" s="3"/>
      <c r="AH51" s="3"/>
      <c r="AI51" s="3"/>
      <c r="AJ51" s="3"/>
      <c r="AK51" s="3"/>
      <c r="AL51" s="3"/>
      <c r="AM51" s="3"/>
      <c r="AN51" s="3"/>
      <c r="AO51" s="3"/>
      <c r="AP51" s="3"/>
      <c r="AQ51" s="3"/>
      <c r="AR51" s="3"/>
      <c r="AS51" s="3"/>
      <c r="AT51" s="3"/>
      <c r="AU51" s="3"/>
      <c r="AV51" s="3"/>
      <c r="AW51" s="3"/>
      <c r="AX51" s="3"/>
      <c r="AY51" s="3"/>
      <c r="AZ51" s="3"/>
      <c r="BA51" s="3"/>
      <c r="BB51" s="3"/>
      <c r="BC51" s="3"/>
    </row>
    <row r="52" spans="1:55">
      <c r="A52" s="3"/>
      <c r="B52" s="3"/>
      <c r="C52" s="3"/>
      <c r="D52" s="3"/>
      <c r="E52" s="3"/>
      <c r="F52" s="3"/>
      <c r="G52" s="3"/>
      <c r="H52" s="3"/>
      <c r="I52" s="53"/>
      <c r="J52" s="3"/>
      <c r="K52" s="3"/>
      <c r="L52" s="3"/>
      <c r="M52" s="3"/>
      <c r="N52" s="3"/>
      <c r="O52" s="3"/>
      <c r="P52" s="3"/>
      <c r="Q52" s="3"/>
      <c r="R52" s="3"/>
      <c r="S52" s="3"/>
      <c r="T52" s="3"/>
      <c r="U52" s="3"/>
      <c r="V52" s="3"/>
      <c r="W52" s="3"/>
      <c r="X52" s="3"/>
      <c r="Y52" s="3"/>
      <c r="Z52" s="3"/>
      <c r="AA52" s="3"/>
      <c r="AB52" s="3"/>
      <c r="AC52" s="3"/>
      <c r="AD52" s="3"/>
      <c r="AE52" s="3"/>
      <c r="AF52" s="3"/>
      <c r="AG52" s="3"/>
      <c r="AH52" s="3"/>
      <c r="AI52" s="3"/>
      <c r="AJ52" s="3"/>
      <c r="AK52" s="3"/>
      <c r="AL52" s="3"/>
      <c r="AM52" s="3"/>
      <c r="AN52" s="3"/>
      <c r="AO52" s="3"/>
      <c r="AP52" s="3"/>
      <c r="AQ52" s="3"/>
      <c r="AR52" s="3"/>
      <c r="AS52" s="3"/>
      <c r="AT52" s="3"/>
      <c r="AU52" s="3"/>
      <c r="AV52" s="3"/>
      <c r="AW52" s="3"/>
      <c r="AX52" s="3"/>
      <c r="AY52" s="3"/>
      <c r="AZ52" s="3"/>
      <c r="BA52" s="3"/>
      <c r="BB52" s="3"/>
      <c r="BC52" s="3"/>
    </row>
    <row r="53" spans="1:55">
      <c r="A53" s="3"/>
      <c r="B53" s="3"/>
      <c r="C53" s="3"/>
      <c r="D53" s="3"/>
      <c r="E53" s="3"/>
      <c r="F53" s="3"/>
      <c r="G53" s="3"/>
      <c r="H53" s="3"/>
      <c r="I53" s="53"/>
      <c r="J53" s="3"/>
      <c r="K53" s="3"/>
      <c r="L53" s="3"/>
      <c r="M53" s="3"/>
      <c r="N53" s="3"/>
      <c r="O53" s="3"/>
      <c r="P53" s="3"/>
      <c r="Q53" s="3"/>
      <c r="R53" s="3"/>
      <c r="S53" s="3"/>
      <c r="T53" s="3"/>
      <c r="U53" s="3"/>
      <c r="V53" s="3"/>
      <c r="W53" s="3"/>
      <c r="X53" s="3"/>
      <c r="Y53" s="3"/>
      <c r="Z53" s="3"/>
      <c r="AA53" s="3"/>
      <c r="AB53" s="3"/>
      <c r="AC53" s="3"/>
      <c r="AD53" s="3"/>
      <c r="AE53" s="3"/>
      <c r="AF53" s="3"/>
      <c r="AG53" s="3"/>
      <c r="AH53" s="3"/>
      <c r="AI53" s="3"/>
      <c r="AJ53" s="3"/>
      <c r="AK53" s="3"/>
      <c r="AL53" s="3"/>
      <c r="AM53" s="3"/>
      <c r="AN53" s="3"/>
      <c r="AO53" s="3"/>
      <c r="AP53" s="3"/>
      <c r="AQ53" s="3"/>
      <c r="AR53" s="3"/>
      <c r="AS53" s="3"/>
      <c r="AT53" s="3"/>
      <c r="AU53" s="3"/>
      <c r="AV53" s="3"/>
      <c r="AW53" s="3"/>
      <c r="AX53" s="3"/>
      <c r="AY53" s="3"/>
      <c r="AZ53" s="3"/>
      <c r="BA53" s="3"/>
      <c r="BB53" s="3"/>
      <c r="BC53" s="3"/>
    </row>
    <row r="54" spans="1:55">
      <c r="A54" s="3"/>
      <c r="B54" s="3"/>
      <c r="C54" s="3"/>
      <c r="D54" s="3"/>
      <c r="E54" s="3"/>
      <c r="F54" s="3"/>
      <c r="G54" s="3"/>
      <c r="H54" s="3"/>
      <c r="I54" s="53"/>
      <c r="J54" s="3"/>
      <c r="K54" s="3"/>
      <c r="L54" s="3"/>
      <c r="M54" s="3"/>
      <c r="N54" s="3"/>
      <c r="O54" s="3"/>
      <c r="P54" s="3"/>
      <c r="Q54" s="3"/>
      <c r="R54" s="3"/>
      <c r="S54" s="3"/>
      <c r="T54" s="3"/>
      <c r="U54" s="3"/>
      <c r="V54" s="3"/>
      <c r="W54" s="3"/>
      <c r="X54" s="3"/>
      <c r="Y54" s="3"/>
      <c r="Z54" s="3"/>
      <c r="AA54" s="3"/>
      <c r="AB54" s="3"/>
      <c r="AC54" s="3"/>
      <c r="AD54" s="3"/>
      <c r="AE54" s="3"/>
      <c r="AF54" s="3"/>
      <c r="AG54" s="3"/>
      <c r="AH54" s="3"/>
      <c r="AI54" s="3"/>
      <c r="AJ54" s="3"/>
      <c r="AK54" s="3"/>
      <c r="AL54" s="3"/>
      <c r="AM54" s="3"/>
      <c r="AN54" s="3"/>
      <c r="AO54" s="3"/>
      <c r="AP54" s="3"/>
      <c r="AQ54" s="3"/>
      <c r="AR54" s="3"/>
      <c r="AS54" s="3"/>
      <c r="AT54" s="3"/>
      <c r="AU54" s="3"/>
      <c r="AV54" s="3"/>
      <c r="AW54" s="3"/>
      <c r="AX54" s="3"/>
      <c r="AY54" s="3"/>
      <c r="AZ54" s="3"/>
      <c r="BA54" s="3"/>
      <c r="BB54" s="3"/>
      <c r="BC54" s="3"/>
    </row>
    <row r="55" spans="1:55">
      <c r="A55" s="3"/>
      <c r="B55" s="3"/>
      <c r="C55" s="3"/>
      <c r="D55" s="3"/>
      <c r="E55" s="3"/>
      <c r="F55" s="3"/>
      <c r="G55" s="3"/>
      <c r="H55" s="3"/>
      <c r="I55" s="53"/>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c r="AK55" s="3"/>
      <c r="AL55" s="3"/>
      <c r="AM55" s="3"/>
      <c r="AN55" s="3"/>
      <c r="AO55" s="3"/>
      <c r="AP55" s="3"/>
      <c r="AQ55" s="3"/>
      <c r="AR55" s="3"/>
      <c r="AS55" s="3"/>
      <c r="AT55" s="3"/>
      <c r="AU55" s="3"/>
      <c r="AV55" s="3"/>
      <c r="AW55" s="3"/>
      <c r="AX55" s="3"/>
      <c r="AY55" s="3"/>
      <c r="AZ55" s="3"/>
      <c r="BA55" s="3"/>
      <c r="BB55" s="3"/>
      <c r="BC55" s="3"/>
    </row>
    <row r="56" spans="1:55">
      <c r="A56" s="3"/>
      <c r="B56" s="3"/>
      <c r="C56" s="3"/>
      <c r="D56" s="3"/>
      <c r="E56" s="3"/>
      <c r="F56" s="3"/>
      <c r="G56" s="3"/>
      <c r="H56" s="3"/>
      <c r="I56" s="53"/>
      <c r="J56" s="3"/>
      <c r="K56" s="3"/>
      <c r="L56" s="3"/>
      <c r="M56" s="3"/>
      <c r="N56" s="3"/>
      <c r="O56" s="3"/>
      <c r="P56" s="3"/>
      <c r="Q56" s="3"/>
      <c r="R56" s="3"/>
      <c r="S56" s="3"/>
      <c r="T56" s="3"/>
      <c r="U56" s="3"/>
      <c r="V56" s="3"/>
      <c r="W56" s="3"/>
      <c r="X56" s="3"/>
      <c r="Y56" s="3"/>
      <c r="Z56" s="3"/>
      <c r="AA56" s="3"/>
      <c r="AB56" s="3"/>
      <c r="AC56" s="3"/>
      <c r="AD56" s="3"/>
      <c r="AE56" s="3"/>
      <c r="AF56" s="3"/>
      <c r="AG56" s="3"/>
      <c r="AH56" s="3"/>
      <c r="AI56" s="3"/>
      <c r="AJ56" s="3"/>
      <c r="AK56" s="3"/>
      <c r="AL56" s="3"/>
      <c r="AM56" s="3"/>
      <c r="AN56" s="3"/>
      <c r="AO56" s="3"/>
      <c r="AP56" s="3"/>
      <c r="AQ56" s="3"/>
      <c r="AR56" s="3"/>
      <c r="AS56" s="3"/>
      <c r="AT56" s="3"/>
      <c r="AU56" s="3"/>
      <c r="AV56" s="3"/>
      <c r="AW56" s="3"/>
      <c r="AX56" s="3"/>
      <c r="AY56" s="3"/>
      <c r="AZ56" s="3"/>
      <c r="BA56" s="3"/>
      <c r="BB56" s="3"/>
      <c r="BC56" s="3"/>
    </row>
    <row r="57" spans="1:55">
      <c r="A57" s="3"/>
      <c r="B57" s="3"/>
      <c r="C57" s="3"/>
      <c r="D57" s="3"/>
      <c r="E57" s="3"/>
      <c r="F57" s="3"/>
      <c r="G57" s="3"/>
      <c r="H57" s="3"/>
      <c r="I57" s="53"/>
      <c r="J57" s="3"/>
      <c r="K57" s="3"/>
      <c r="L57" s="3"/>
      <c r="M57" s="3"/>
      <c r="N57" s="3"/>
      <c r="O57" s="3"/>
      <c r="P57" s="3"/>
      <c r="Q57" s="3"/>
      <c r="R57" s="3"/>
      <c r="S57" s="3"/>
      <c r="T57" s="3"/>
      <c r="U57" s="3"/>
      <c r="V57" s="3"/>
      <c r="W57" s="3"/>
      <c r="X57" s="3"/>
      <c r="Y57" s="3"/>
      <c r="Z57" s="3"/>
      <c r="AA57" s="3"/>
      <c r="AB57" s="3"/>
      <c r="AC57" s="3"/>
      <c r="AD57" s="3"/>
      <c r="AE57" s="3"/>
      <c r="AF57" s="3"/>
      <c r="AG57" s="3"/>
      <c r="AH57" s="3"/>
      <c r="AI57" s="3"/>
      <c r="AJ57" s="3"/>
      <c r="AK57" s="3"/>
      <c r="AL57" s="3"/>
      <c r="AM57" s="3"/>
      <c r="AN57" s="3"/>
      <c r="AO57" s="3"/>
      <c r="AP57" s="3"/>
      <c r="AQ57" s="3"/>
      <c r="AR57" s="3"/>
      <c r="AS57" s="3"/>
      <c r="AT57" s="3"/>
      <c r="AU57" s="3"/>
      <c r="AV57" s="3"/>
      <c r="AW57" s="3"/>
      <c r="AX57" s="3"/>
      <c r="AY57" s="3"/>
      <c r="AZ57" s="3"/>
      <c r="BA57" s="3"/>
      <c r="BB57" s="3"/>
      <c r="BC57" s="3"/>
    </row>
    <row r="58" spans="1:55">
      <c r="A58" s="3"/>
      <c r="B58" s="3"/>
      <c r="C58" s="3"/>
      <c r="D58" s="3"/>
      <c r="E58" s="3"/>
      <c r="F58" s="3"/>
      <c r="G58" s="3"/>
      <c r="H58" s="3"/>
      <c r="I58" s="53"/>
      <c r="J58" s="3"/>
      <c r="K58" s="3"/>
      <c r="L58" s="3"/>
      <c r="M58" s="3"/>
      <c r="N58" s="3"/>
      <c r="O58" s="3"/>
      <c r="P58" s="3"/>
      <c r="Q58" s="3"/>
      <c r="R58" s="3"/>
      <c r="S58" s="3"/>
      <c r="T58" s="3"/>
      <c r="U58" s="3"/>
      <c r="V58" s="3"/>
      <c r="W58" s="3"/>
      <c r="X58" s="3"/>
      <c r="Y58" s="3"/>
      <c r="Z58" s="3"/>
      <c r="AA58" s="3"/>
      <c r="AB58" s="3"/>
      <c r="AC58" s="3"/>
      <c r="AD58" s="3"/>
      <c r="AE58" s="3"/>
      <c r="AF58" s="3"/>
      <c r="AG58" s="3"/>
      <c r="AH58" s="3"/>
      <c r="AI58" s="3"/>
      <c r="AJ58" s="3"/>
      <c r="AK58" s="3"/>
      <c r="AL58" s="3"/>
      <c r="AM58" s="3"/>
      <c r="AN58" s="3"/>
      <c r="AO58" s="3"/>
      <c r="AP58" s="3"/>
      <c r="AQ58" s="3"/>
      <c r="AR58" s="3"/>
      <c r="AS58" s="3"/>
      <c r="AT58" s="3"/>
      <c r="AU58" s="3"/>
      <c r="AV58" s="3"/>
      <c r="AW58" s="3"/>
      <c r="AX58" s="3"/>
      <c r="AY58" s="3"/>
      <c r="AZ58" s="3"/>
      <c r="BA58" s="3"/>
      <c r="BB58" s="3"/>
      <c r="BC58" s="3"/>
    </row>
    <row r="59" spans="1:55">
      <c r="A59" s="3"/>
      <c r="B59" s="3"/>
      <c r="C59" s="3"/>
      <c r="D59" s="3"/>
      <c r="E59" s="3"/>
      <c r="F59" s="3"/>
      <c r="G59" s="3"/>
      <c r="H59" s="3"/>
      <c r="I59" s="53"/>
      <c r="J59" s="3"/>
      <c r="K59" s="3"/>
      <c r="L59" s="3"/>
      <c r="M59" s="3"/>
      <c r="N59" s="3"/>
      <c r="O59" s="3"/>
      <c r="P59" s="3"/>
      <c r="Q59" s="3"/>
      <c r="R59" s="3"/>
      <c r="S59" s="3"/>
      <c r="T59" s="3"/>
      <c r="U59" s="3"/>
      <c r="V59" s="3"/>
      <c r="W59" s="3"/>
      <c r="X59" s="3"/>
      <c r="Y59" s="3"/>
      <c r="Z59" s="3"/>
      <c r="AA59" s="3"/>
      <c r="AB59" s="3"/>
      <c r="AC59" s="3"/>
      <c r="AD59" s="3"/>
      <c r="AE59" s="3"/>
      <c r="AF59" s="3"/>
      <c r="AG59" s="3"/>
      <c r="AH59" s="3"/>
      <c r="AI59" s="3"/>
      <c r="AJ59" s="3"/>
      <c r="AK59" s="3"/>
      <c r="AL59" s="3"/>
      <c r="AM59" s="3"/>
      <c r="AN59" s="3"/>
      <c r="AO59" s="3"/>
      <c r="AP59" s="3"/>
      <c r="AQ59" s="3"/>
      <c r="AR59" s="3"/>
      <c r="AS59" s="3"/>
      <c r="AT59" s="3"/>
      <c r="AU59" s="3"/>
      <c r="AV59" s="3"/>
      <c r="AW59" s="3"/>
      <c r="AX59" s="3"/>
      <c r="AY59" s="3"/>
      <c r="AZ59" s="3"/>
      <c r="BA59" s="3"/>
      <c r="BB59" s="3"/>
      <c r="BC59" s="3"/>
    </row>
    <row r="60" spans="1:55">
      <c r="A60" s="3"/>
      <c r="B60" s="3"/>
      <c r="C60" s="3"/>
      <c r="D60" s="3"/>
      <c r="E60" s="3"/>
      <c r="F60" s="3"/>
      <c r="G60" s="3"/>
      <c r="H60" s="3"/>
      <c r="I60" s="53"/>
      <c r="J60" s="3"/>
      <c r="K60" s="3"/>
      <c r="L60" s="3"/>
      <c r="M60" s="3"/>
      <c r="N60" s="3"/>
      <c r="O60" s="3"/>
      <c r="P60" s="3"/>
      <c r="Q60" s="3"/>
      <c r="R60" s="3"/>
      <c r="S60" s="3"/>
      <c r="T60" s="3"/>
      <c r="U60" s="3"/>
      <c r="V60" s="3"/>
      <c r="W60" s="3"/>
      <c r="X60" s="3"/>
      <c r="Y60" s="3"/>
      <c r="Z60" s="3"/>
      <c r="AA60" s="3"/>
      <c r="AB60" s="3"/>
      <c r="AC60" s="3"/>
      <c r="AD60" s="3"/>
      <c r="AE60" s="3"/>
      <c r="AF60" s="3"/>
      <c r="AG60" s="3"/>
      <c r="AH60" s="3"/>
      <c r="AI60" s="3"/>
      <c r="AJ60" s="3"/>
      <c r="AK60" s="3"/>
      <c r="AL60" s="3"/>
      <c r="AM60" s="3"/>
      <c r="AN60" s="3"/>
      <c r="AO60" s="3"/>
      <c r="AP60" s="3"/>
      <c r="AQ60" s="3"/>
      <c r="AR60" s="3"/>
      <c r="AS60" s="3"/>
      <c r="AT60" s="3"/>
      <c r="AU60" s="3"/>
      <c r="AV60" s="3"/>
      <c r="AW60" s="3"/>
      <c r="AX60" s="3"/>
      <c r="AY60" s="3"/>
      <c r="AZ60" s="3"/>
      <c r="BA60" s="3"/>
      <c r="BB60" s="3"/>
      <c r="BC60" s="3"/>
    </row>
    <row r="61" spans="1:55">
      <c r="A61" s="3"/>
      <c r="B61" s="3"/>
      <c r="C61" s="3"/>
      <c r="D61" s="3"/>
      <c r="E61" s="3"/>
      <c r="F61" s="3"/>
      <c r="G61" s="3"/>
      <c r="H61" s="3"/>
      <c r="I61" s="53"/>
      <c r="J61" s="3"/>
      <c r="K61" s="3"/>
      <c r="L61" s="3"/>
      <c r="M61" s="3"/>
      <c r="N61" s="3"/>
      <c r="O61" s="3"/>
      <c r="P61" s="3"/>
      <c r="Q61" s="3"/>
      <c r="R61" s="3"/>
      <c r="S61" s="3"/>
      <c r="T61" s="3"/>
      <c r="U61" s="3"/>
      <c r="V61" s="3"/>
      <c r="W61" s="3"/>
      <c r="X61" s="3"/>
      <c r="Y61" s="3"/>
      <c r="Z61" s="3"/>
      <c r="AA61" s="3"/>
      <c r="AB61" s="3"/>
      <c r="AC61" s="3"/>
      <c r="AD61" s="3"/>
      <c r="AE61" s="3"/>
      <c r="AF61" s="3"/>
      <c r="AG61" s="3"/>
      <c r="AH61" s="3"/>
      <c r="AI61" s="3"/>
      <c r="AJ61" s="3"/>
      <c r="AK61" s="3"/>
      <c r="AL61" s="3"/>
      <c r="AM61" s="3"/>
      <c r="AN61" s="3"/>
      <c r="AO61" s="3"/>
      <c r="AP61" s="3"/>
      <c r="AQ61" s="3"/>
      <c r="AR61" s="3"/>
      <c r="AS61" s="3"/>
      <c r="AT61" s="3"/>
      <c r="AU61" s="3"/>
      <c r="AV61" s="3"/>
      <c r="AW61" s="3"/>
      <c r="AX61" s="3"/>
      <c r="AY61" s="3"/>
      <c r="AZ61" s="3"/>
      <c r="BA61" s="3"/>
      <c r="BB61" s="3"/>
      <c r="BC61" s="3"/>
    </row>
    <row r="62" spans="1:55">
      <c r="A62" s="3"/>
      <c r="B62" s="3"/>
      <c r="C62" s="3"/>
      <c r="D62" s="3"/>
      <c r="E62" s="3"/>
      <c r="F62" s="3"/>
      <c r="G62" s="3"/>
      <c r="H62" s="3"/>
      <c r="I62" s="53"/>
      <c r="J62" s="3"/>
      <c r="K62" s="3"/>
      <c r="L62" s="3"/>
      <c r="M62" s="3"/>
      <c r="N62" s="3"/>
      <c r="O62" s="3"/>
      <c r="P62" s="3"/>
      <c r="Q62" s="3"/>
      <c r="R62" s="3"/>
      <c r="S62" s="3"/>
      <c r="T62" s="3"/>
      <c r="U62" s="3"/>
      <c r="V62" s="3"/>
      <c r="W62" s="3"/>
      <c r="X62" s="3"/>
      <c r="Y62" s="3"/>
      <c r="Z62" s="3"/>
      <c r="AA62" s="3"/>
      <c r="AB62" s="3"/>
      <c r="AC62" s="3"/>
      <c r="AD62" s="3"/>
      <c r="AE62" s="3"/>
      <c r="AF62" s="3"/>
      <c r="AG62" s="3"/>
      <c r="AH62" s="3"/>
      <c r="AI62" s="3"/>
      <c r="AJ62" s="3"/>
      <c r="AK62" s="3"/>
      <c r="AL62" s="3"/>
      <c r="AM62" s="3"/>
      <c r="AN62" s="3"/>
      <c r="AO62" s="3"/>
      <c r="AP62" s="3"/>
      <c r="AQ62" s="3"/>
      <c r="AR62" s="3"/>
      <c r="AS62" s="3"/>
      <c r="AT62" s="3"/>
      <c r="AU62" s="3"/>
      <c r="AV62" s="3"/>
      <c r="AW62" s="3"/>
      <c r="AX62" s="3"/>
      <c r="AY62" s="3"/>
      <c r="AZ62" s="3"/>
      <c r="BA62" s="3"/>
      <c r="BB62" s="3"/>
      <c r="BC62" s="3"/>
    </row>
    <row r="63" spans="1:55">
      <c r="A63" s="3"/>
      <c r="B63" s="3"/>
      <c r="C63" s="3"/>
      <c r="D63" s="3"/>
      <c r="E63" s="3"/>
      <c r="F63" s="3"/>
      <c r="G63" s="3"/>
      <c r="H63" s="3"/>
      <c r="I63" s="53"/>
      <c r="J63" s="3"/>
      <c r="K63" s="3"/>
      <c r="L63" s="3"/>
      <c r="M63" s="3"/>
      <c r="N63" s="3"/>
      <c r="O63" s="3"/>
      <c r="P63" s="3"/>
      <c r="Q63" s="3"/>
      <c r="R63" s="3"/>
      <c r="S63" s="3"/>
      <c r="T63" s="3"/>
      <c r="U63" s="3"/>
      <c r="V63" s="3"/>
      <c r="W63" s="3"/>
      <c r="X63" s="3"/>
      <c r="Y63" s="3"/>
      <c r="Z63" s="3"/>
      <c r="AA63" s="3"/>
      <c r="AB63" s="3"/>
      <c r="AC63" s="3"/>
      <c r="AD63" s="3"/>
      <c r="AE63" s="3"/>
      <c r="AF63" s="3"/>
      <c r="AG63" s="3"/>
      <c r="AH63" s="3"/>
      <c r="AI63" s="3"/>
      <c r="AJ63" s="3"/>
      <c r="AK63" s="3"/>
      <c r="AL63" s="3"/>
      <c r="AM63" s="3"/>
      <c r="AN63" s="3"/>
      <c r="AO63" s="3"/>
      <c r="AP63" s="3"/>
      <c r="AQ63" s="3"/>
      <c r="AR63" s="3"/>
      <c r="AS63" s="3"/>
      <c r="AT63" s="3"/>
      <c r="AU63" s="3"/>
      <c r="AV63" s="3"/>
      <c r="AW63" s="3"/>
      <c r="AX63" s="3"/>
      <c r="AY63" s="3"/>
      <c r="AZ63" s="3"/>
      <c r="BA63" s="3"/>
      <c r="BB63" s="3"/>
      <c r="BC63" s="3"/>
    </row>
    <row r="64" spans="1:55">
      <c r="A64" s="3"/>
      <c r="B64" s="3"/>
      <c r="C64" s="3"/>
      <c r="D64" s="3"/>
      <c r="E64" s="3"/>
      <c r="F64" s="3"/>
      <c r="G64" s="3"/>
      <c r="H64" s="3"/>
      <c r="I64" s="53"/>
      <c r="J64" s="3"/>
      <c r="K64" s="3"/>
      <c r="L64" s="3"/>
      <c r="M64" s="3"/>
      <c r="N64" s="3"/>
      <c r="O64" s="3"/>
      <c r="P64" s="3"/>
      <c r="Q64" s="3"/>
      <c r="R64" s="3"/>
      <c r="S64" s="3"/>
      <c r="T64" s="3"/>
      <c r="U64" s="3"/>
      <c r="V64" s="3"/>
      <c r="W64" s="3"/>
      <c r="X64" s="3"/>
      <c r="Y64" s="3"/>
      <c r="Z64" s="3"/>
      <c r="AA64" s="3"/>
      <c r="AB64" s="3"/>
      <c r="AC64" s="3"/>
      <c r="AD64" s="3"/>
      <c r="AE64" s="3"/>
      <c r="AF64" s="3"/>
      <c r="AG64" s="3"/>
      <c r="AH64" s="3"/>
      <c r="AI64" s="3"/>
      <c r="AJ64" s="3"/>
      <c r="AK64" s="3"/>
      <c r="AL64" s="3"/>
      <c r="AM64" s="3"/>
      <c r="AN64" s="3"/>
      <c r="AO64" s="3"/>
      <c r="AP64" s="3"/>
      <c r="AQ64" s="3"/>
      <c r="AR64" s="3"/>
      <c r="AS64" s="3"/>
      <c r="AT64" s="3"/>
      <c r="AU64" s="3"/>
      <c r="AV64" s="3"/>
      <c r="AW64" s="3"/>
      <c r="AX64" s="3"/>
      <c r="AY64" s="3"/>
      <c r="AZ64" s="3"/>
      <c r="BA64" s="3"/>
      <c r="BB64" s="3"/>
      <c r="BC64" s="3"/>
    </row>
    <row r="65" spans="1:55">
      <c r="A65" s="3"/>
      <c r="B65" s="3"/>
      <c r="C65" s="3"/>
      <c r="D65" s="3"/>
      <c r="E65" s="3"/>
      <c r="F65" s="3"/>
      <c r="G65" s="3"/>
      <c r="H65" s="3"/>
      <c r="I65" s="53"/>
      <c r="J65" s="3"/>
      <c r="K65" s="3"/>
      <c r="L65" s="3"/>
      <c r="M65" s="3"/>
      <c r="N65" s="3"/>
      <c r="O65" s="3"/>
      <c r="P65" s="3"/>
      <c r="Q65" s="3"/>
      <c r="R65" s="3"/>
      <c r="S65" s="3"/>
      <c r="T65" s="3"/>
      <c r="U65" s="3"/>
      <c r="V65" s="3"/>
      <c r="W65" s="3"/>
      <c r="X65" s="3"/>
      <c r="Y65" s="3"/>
      <c r="Z65" s="3"/>
      <c r="AA65" s="3"/>
      <c r="AB65" s="3"/>
      <c r="AC65" s="3"/>
      <c r="AD65" s="3"/>
      <c r="AE65" s="3"/>
      <c r="AF65" s="3"/>
      <c r="AG65" s="3"/>
      <c r="AH65" s="3"/>
      <c r="AI65" s="3"/>
      <c r="AJ65" s="3"/>
      <c r="AK65" s="3"/>
      <c r="AL65" s="3"/>
      <c r="AM65" s="3"/>
      <c r="AN65" s="3"/>
      <c r="AO65" s="3"/>
      <c r="AP65" s="3"/>
      <c r="AQ65" s="3"/>
      <c r="AR65" s="3"/>
      <c r="AS65" s="3"/>
      <c r="AT65" s="3"/>
      <c r="AU65" s="3"/>
      <c r="AV65" s="3"/>
      <c r="AW65" s="3"/>
      <c r="AX65" s="3"/>
      <c r="AY65" s="3"/>
      <c r="AZ65" s="3"/>
      <c r="BA65" s="3"/>
      <c r="BB65" s="3"/>
      <c r="BC65" s="3"/>
    </row>
    <row r="66" spans="1:55">
      <c r="A66" s="3"/>
      <c r="B66" s="3"/>
      <c r="C66" s="3"/>
      <c r="D66" s="3"/>
      <c r="E66" s="3"/>
      <c r="F66" s="3"/>
      <c r="G66" s="3"/>
      <c r="H66" s="3"/>
      <c r="I66" s="53"/>
      <c r="J66" s="3"/>
      <c r="K66" s="3"/>
      <c r="L66" s="3"/>
      <c r="M66" s="3"/>
      <c r="N66" s="3"/>
      <c r="O66" s="3"/>
      <c r="P66" s="3"/>
      <c r="Q66" s="3"/>
      <c r="R66" s="3"/>
      <c r="S66" s="3"/>
      <c r="T66" s="3"/>
      <c r="U66" s="3"/>
      <c r="V66" s="3"/>
      <c r="W66" s="3"/>
      <c r="X66" s="3"/>
      <c r="Y66" s="3"/>
      <c r="Z66" s="3"/>
      <c r="AA66" s="3"/>
      <c r="AB66" s="3"/>
      <c r="AC66" s="3"/>
      <c r="AD66" s="3"/>
      <c r="AE66" s="3"/>
      <c r="AF66" s="3"/>
      <c r="AG66" s="3"/>
      <c r="AH66" s="3"/>
      <c r="AI66" s="3"/>
      <c r="AJ66" s="3"/>
      <c r="AK66" s="3"/>
      <c r="AL66" s="3"/>
      <c r="AM66" s="3"/>
      <c r="AN66" s="3"/>
      <c r="AO66" s="3"/>
      <c r="AP66" s="3"/>
      <c r="AQ66" s="3"/>
      <c r="AR66" s="3"/>
      <c r="AS66" s="3"/>
      <c r="AT66" s="3"/>
      <c r="AU66" s="3"/>
      <c r="AV66" s="3"/>
      <c r="AW66" s="3"/>
      <c r="AX66" s="3"/>
      <c r="AY66" s="3"/>
      <c r="AZ66" s="3"/>
      <c r="BA66" s="3"/>
      <c r="BB66" s="3"/>
      <c r="BC66" s="3"/>
    </row>
    <row r="67" spans="1:55">
      <c r="A67" s="3"/>
      <c r="B67" s="3"/>
      <c r="C67" s="3"/>
      <c r="D67" s="3"/>
      <c r="E67" s="3"/>
      <c r="F67" s="3"/>
      <c r="G67" s="3"/>
      <c r="H67" s="3"/>
      <c r="I67" s="53"/>
      <c r="J67" s="3"/>
      <c r="K67" s="3"/>
      <c r="L67" s="3"/>
      <c r="M67" s="3"/>
      <c r="N67" s="3"/>
      <c r="O67" s="3"/>
      <c r="P67" s="3"/>
      <c r="Q67" s="3"/>
      <c r="R67" s="3"/>
      <c r="S67" s="3"/>
      <c r="T67" s="3"/>
      <c r="U67" s="3"/>
      <c r="V67" s="3"/>
      <c r="W67" s="3"/>
      <c r="X67" s="3"/>
      <c r="Y67" s="3"/>
      <c r="Z67" s="3"/>
      <c r="AA67" s="3"/>
      <c r="AB67" s="3"/>
      <c r="AC67" s="3"/>
      <c r="AD67" s="3"/>
      <c r="AE67" s="3"/>
      <c r="AF67" s="3"/>
      <c r="AG67" s="3"/>
      <c r="AH67" s="3"/>
      <c r="AI67" s="3"/>
      <c r="AJ67" s="3"/>
      <c r="AK67" s="3"/>
      <c r="AL67" s="3"/>
      <c r="AM67" s="3"/>
      <c r="AN67" s="3"/>
      <c r="AO67" s="3"/>
      <c r="AP67" s="3"/>
      <c r="AQ67" s="3"/>
      <c r="AR67" s="3"/>
      <c r="AS67" s="3"/>
      <c r="AT67" s="3"/>
      <c r="AU67" s="3"/>
      <c r="AV67" s="3"/>
      <c r="AW67" s="3"/>
      <c r="AX67" s="3"/>
      <c r="AY67" s="3"/>
      <c r="AZ67" s="3"/>
      <c r="BA67" s="3"/>
      <c r="BB67" s="3"/>
      <c r="BC67" s="3"/>
    </row>
    <row r="68" spans="1:55">
      <c r="A68" s="3"/>
      <c r="B68" s="3"/>
      <c r="C68" s="3"/>
      <c r="D68" s="3"/>
      <c r="E68" s="3"/>
      <c r="F68" s="3"/>
      <c r="G68" s="3"/>
      <c r="H68" s="3"/>
      <c r="I68" s="53"/>
      <c r="J68" s="3"/>
      <c r="K68" s="3"/>
      <c r="L68" s="3"/>
      <c r="M68" s="3"/>
      <c r="N68" s="3"/>
      <c r="O68" s="3"/>
      <c r="P68" s="3"/>
      <c r="Q68" s="3"/>
      <c r="R68" s="3"/>
      <c r="S68" s="3"/>
      <c r="T68" s="3"/>
      <c r="U68" s="3"/>
      <c r="V68" s="3"/>
      <c r="W68" s="3"/>
      <c r="X68" s="3"/>
      <c r="Y68" s="3"/>
      <c r="Z68" s="3"/>
      <c r="AA68" s="3"/>
      <c r="AB68" s="3"/>
      <c r="AC68" s="3"/>
      <c r="AD68" s="3"/>
      <c r="AE68" s="3"/>
      <c r="AF68" s="3"/>
      <c r="AG68" s="3"/>
      <c r="AH68" s="3"/>
      <c r="AI68" s="3"/>
      <c r="AJ68" s="3"/>
      <c r="AK68" s="3"/>
      <c r="AL68" s="3"/>
      <c r="AM68" s="3"/>
      <c r="AN68" s="3"/>
      <c r="AO68" s="3"/>
      <c r="AP68" s="3"/>
      <c r="AQ68" s="3"/>
      <c r="AR68" s="3"/>
      <c r="AS68" s="3"/>
      <c r="AT68" s="3"/>
      <c r="AU68" s="3"/>
      <c r="AV68" s="3"/>
      <c r="AW68" s="3"/>
      <c r="AX68" s="3"/>
      <c r="AY68" s="3"/>
      <c r="AZ68" s="3"/>
      <c r="BA68" s="3"/>
      <c r="BB68" s="3"/>
      <c r="BC68" s="3"/>
    </row>
    <row r="69" spans="1:55">
      <c r="A69" s="3"/>
      <c r="B69" s="3"/>
      <c r="C69" s="3"/>
      <c r="D69" s="3"/>
      <c r="E69" s="3"/>
      <c r="F69" s="3"/>
      <c r="G69" s="3"/>
      <c r="H69" s="3"/>
      <c r="I69" s="53"/>
      <c r="J69" s="3"/>
      <c r="K69" s="3"/>
      <c r="L69" s="3"/>
      <c r="M69" s="3"/>
      <c r="N69" s="3"/>
      <c r="O69" s="3"/>
      <c r="P69" s="3"/>
      <c r="Q69" s="3"/>
      <c r="R69" s="3"/>
      <c r="S69" s="3"/>
      <c r="T69" s="3"/>
      <c r="U69" s="3"/>
      <c r="V69" s="3"/>
      <c r="W69" s="3"/>
      <c r="X69" s="3"/>
      <c r="Y69" s="3"/>
      <c r="Z69" s="3"/>
      <c r="AA69" s="3"/>
      <c r="AB69" s="3"/>
      <c r="AC69" s="3"/>
      <c r="AD69" s="3"/>
      <c r="AE69" s="3"/>
      <c r="AF69" s="3"/>
      <c r="AG69" s="3"/>
      <c r="AH69" s="3"/>
      <c r="AI69" s="3"/>
      <c r="AJ69" s="3"/>
      <c r="AK69" s="3"/>
      <c r="AL69" s="3"/>
      <c r="AM69" s="3"/>
      <c r="AN69" s="3"/>
      <c r="AO69" s="3"/>
      <c r="AP69" s="3"/>
      <c r="AQ69" s="3"/>
      <c r="AR69" s="3"/>
      <c r="AS69" s="3"/>
      <c r="AT69" s="3"/>
      <c r="AU69" s="3"/>
      <c r="AV69" s="3"/>
      <c r="AW69" s="3"/>
      <c r="AX69" s="3"/>
      <c r="AY69" s="3"/>
      <c r="AZ69" s="3"/>
      <c r="BA69" s="3"/>
      <c r="BB69" s="3"/>
      <c r="BC69" s="3"/>
    </row>
    <row r="70" spans="1:55">
      <c r="A70" s="3"/>
      <c r="B70" s="3"/>
      <c r="C70" s="3"/>
      <c r="D70" s="3"/>
      <c r="E70" s="3"/>
      <c r="F70" s="3"/>
      <c r="G70" s="3"/>
      <c r="H70" s="3"/>
      <c r="I70" s="53"/>
      <c r="J70" s="3"/>
      <c r="K70" s="3"/>
      <c r="L70" s="3"/>
      <c r="M70" s="3"/>
      <c r="N70" s="3"/>
      <c r="O70" s="3"/>
      <c r="P70" s="3"/>
      <c r="Q70" s="3"/>
      <c r="R70" s="3"/>
      <c r="S70" s="3"/>
      <c r="T70" s="3"/>
      <c r="U70" s="3"/>
      <c r="V70" s="3"/>
      <c r="W70" s="3"/>
      <c r="X70" s="3"/>
      <c r="Y70" s="3"/>
      <c r="Z70" s="3"/>
      <c r="AA70" s="3"/>
      <c r="AB70" s="3"/>
      <c r="AC70" s="3"/>
      <c r="AD70" s="3"/>
      <c r="AE70" s="3"/>
      <c r="AF70" s="3"/>
      <c r="AG70" s="3"/>
      <c r="AH70" s="3"/>
      <c r="AI70" s="3"/>
      <c r="AJ70" s="3"/>
      <c r="AK70" s="3"/>
      <c r="AL70" s="3"/>
      <c r="AM70" s="3"/>
      <c r="AN70" s="3"/>
      <c r="AO70" s="3"/>
      <c r="AP70" s="3"/>
      <c r="AQ70" s="3"/>
      <c r="AR70" s="3"/>
      <c r="AS70" s="3"/>
      <c r="AT70" s="3"/>
      <c r="AU70" s="3"/>
      <c r="AV70" s="3"/>
      <c r="AW70" s="3"/>
      <c r="AX70" s="3"/>
      <c r="AY70" s="3"/>
      <c r="AZ70" s="3"/>
      <c r="BA70" s="3"/>
      <c r="BB70" s="3"/>
      <c r="BC70" s="3"/>
    </row>
    <row r="71" spans="1:55">
      <c r="A71" s="3"/>
      <c r="B71" s="3"/>
      <c r="C71" s="3"/>
      <c r="D71" s="3"/>
      <c r="E71" s="3"/>
      <c r="F71" s="3"/>
      <c r="G71" s="3"/>
      <c r="H71" s="3"/>
      <c r="I71" s="53"/>
      <c r="J71" s="3"/>
      <c r="K71" s="3"/>
      <c r="L71" s="3"/>
      <c r="M71" s="3"/>
      <c r="N71" s="3"/>
      <c r="O71" s="3"/>
      <c r="P71" s="3"/>
      <c r="Q71" s="3"/>
      <c r="R71" s="3"/>
      <c r="S71" s="3"/>
      <c r="T71" s="3"/>
      <c r="U71" s="3"/>
      <c r="V71" s="3"/>
      <c r="W71" s="3"/>
      <c r="X71" s="3"/>
      <c r="Y71" s="3"/>
      <c r="Z71" s="3"/>
      <c r="AA71" s="3"/>
      <c r="AB71" s="3"/>
      <c r="AC71" s="3"/>
      <c r="AD71" s="3"/>
      <c r="AE71" s="3"/>
      <c r="AF71" s="3"/>
      <c r="AG71" s="3"/>
      <c r="AH71" s="3"/>
      <c r="AI71" s="3"/>
      <c r="AJ71" s="3"/>
      <c r="AK71" s="3"/>
      <c r="AL71" s="3"/>
      <c r="AM71" s="3"/>
      <c r="AN71" s="3"/>
      <c r="AO71" s="3"/>
      <c r="AP71" s="3"/>
      <c r="AQ71" s="3"/>
      <c r="AR71" s="3"/>
      <c r="AS71" s="3"/>
      <c r="AT71" s="3"/>
      <c r="AU71" s="3"/>
      <c r="AV71" s="3"/>
      <c r="AW71" s="3"/>
      <c r="AX71" s="3"/>
      <c r="AY71" s="3"/>
      <c r="AZ71" s="3"/>
      <c r="BA71" s="3"/>
      <c r="BB71" s="3"/>
      <c r="BC71" s="3"/>
    </row>
    <row r="72" spans="1:55">
      <c r="A72" s="3"/>
      <c r="B72" s="3"/>
      <c r="C72" s="3"/>
      <c r="D72" s="3"/>
      <c r="E72" s="3"/>
      <c r="F72" s="3"/>
      <c r="G72" s="3"/>
      <c r="H72" s="3"/>
      <c r="I72" s="53"/>
      <c r="J72" s="3"/>
      <c r="K72" s="3"/>
      <c r="L72" s="3"/>
      <c r="M72" s="3"/>
      <c r="N72" s="3"/>
      <c r="O72" s="3"/>
      <c r="P72" s="3"/>
      <c r="Q72" s="3"/>
      <c r="R72" s="3"/>
      <c r="S72" s="3"/>
      <c r="T72" s="3"/>
      <c r="U72" s="3"/>
      <c r="V72" s="3"/>
      <c r="W72" s="3"/>
      <c r="X72" s="3"/>
      <c r="Y72" s="3"/>
      <c r="Z72" s="3"/>
      <c r="AA72" s="3"/>
      <c r="AB72" s="3"/>
      <c r="AC72" s="3"/>
      <c r="AD72" s="3"/>
      <c r="AE72" s="3"/>
      <c r="AF72" s="3"/>
      <c r="AG72" s="3"/>
      <c r="AH72" s="3"/>
      <c r="AI72" s="3"/>
      <c r="AJ72" s="3"/>
      <c r="AK72" s="3"/>
      <c r="AL72" s="3"/>
      <c r="AM72" s="3"/>
      <c r="AN72" s="3"/>
      <c r="AO72" s="3"/>
      <c r="AP72" s="3"/>
      <c r="AQ72" s="3"/>
      <c r="AR72" s="3"/>
      <c r="AS72" s="3"/>
      <c r="AT72" s="3"/>
      <c r="AU72" s="3"/>
      <c r="AV72" s="3"/>
      <c r="AW72" s="3"/>
      <c r="AX72" s="3"/>
      <c r="AY72" s="3"/>
      <c r="AZ72" s="3"/>
      <c r="BA72" s="3"/>
      <c r="BB72" s="3"/>
      <c r="BC72" s="3"/>
    </row>
    <row r="73" spans="1:55">
      <c r="A73" s="3"/>
      <c r="B73" s="3"/>
      <c r="C73" s="3"/>
      <c r="D73" s="3"/>
      <c r="E73" s="3"/>
      <c r="F73" s="3"/>
      <c r="G73" s="3"/>
      <c r="H73" s="3"/>
      <c r="I73" s="53"/>
      <c r="J73" s="3"/>
      <c r="K73" s="3"/>
      <c r="L73" s="3"/>
      <c r="M73" s="3"/>
      <c r="N73" s="3"/>
      <c r="O73" s="3"/>
      <c r="P73" s="3"/>
      <c r="Q73" s="3"/>
      <c r="R73" s="3"/>
      <c r="S73" s="3"/>
      <c r="T73" s="3"/>
      <c r="U73" s="3"/>
      <c r="V73" s="3"/>
      <c r="W73" s="3"/>
      <c r="X73" s="3"/>
      <c r="Y73" s="3"/>
      <c r="Z73" s="3"/>
      <c r="AA73" s="3"/>
      <c r="AB73" s="3"/>
      <c r="AC73" s="3"/>
      <c r="AD73" s="3"/>
      <c r="AE73" s="3"/>
      <c r="AF73" s="3"/>
      <c r="AG73" s="3"/>
      <c r="AH73" s="3"/>
      <c r="AI73" s="3"/>
      <c r="AJ73" s="3"/>
      <c r="AK73" s="3"/>
      <c r="AL73" s="3"/>
      <c r="AM73" s="3"/>
      <c r="AN73" s="3"/>
      <c r="AO73" s="3"/>
      <c r="AP73" s="3"/>
      <c r="AQ73" s="3"/>
      <c r="AR73" s="3"/>
      <c r="AS73" s="3"/>
      <c r="AT73" s="3"/>
      <c r="AU73" s="3"/>
      <c r="AV73" s="3"/>
      <c r="AW73" s="3"/>
      <c r="AX73" s="3"/>
      <c r="AY73" s="3"/>
      <c r="AZ73" s="3"/>
      <c r="BA73" s="3"/>
      <c r="BB73" s="3"/>
      <c r="BC73" s="3"/>
    </row>
    <row r="74" spans="1:55">
      <c r="A74" s="3"/>
      <c r="B74" s="3"/>
      <c r="C74" s="3"/>
      <c r="D74" s="3"/>
      <c r="E74" s="3"/>
      <c r="F74" s="3"/>
      <c r="G74" s="3"/>
      <c r="H74" s="3"/>
      <c r="I74" s="53"/>
      <c r="J74" s="3"/>
      <c r="K74" s="3"/>
      <c r="L74" s="3"/>
      <c r="M74" s="3"/>
      <c r="N74" s="3"/>
      <c r="O74" s="3"/>
      <c r="P74" s="3"/>
      <c r="Q74" s="3"/>
      <c r="R74" s="3"/>
      <c r="S74" s="3"/>
      <c r="T74" s="3"/>
      <c r="U74" s="3"/>
      <c r="V74" s="3"/>
      <c r="W74" s="3"/>
      <c r="X74" s="3"/>
      <c r="Y74" s="3"/>
      <c r="Z74" s="3"/>
      <c r="AA74" s="3"/>
      <c r="AB74" s="3"/>
      <c r="AC74" s="3"/>
      <c r="AD74" s="3"/>
      <c r="AE74" s="3"/>
      <c r="AF74" s="3"/>
      <c r="AG74" s="3"/>
      <c r="AH74" s="3"/>
      <c r="AI74" s="3"/>
      <c r="AJ74" s="3"/>
      <c r="AK74" s="3"/>
      <c r="AL74" s="3"/>
      <c r="AM74" s="3"/>
      <c r="AN74" s="3"/>
      <c r="AO74" s="3"/>
      <c r="AP74" s="3"/>
      <c r="AQ74" s="3"/>
      <c r="AR74" s="3"/>
      <c r="AS74" s="3"/>
      <c r="AT74" s="3"/>
      <c r="AU74" s="3"/>
      <c r="AV74" s="3"/>
      <c r="AW74" s="3"/>
      <c r="AX74" s="3"/>
      <c r="AY74" s="3"/>
      <c r="AZ74" s="3"/>
      <c r="BA74" s="3"/>
      <c r="BB74" s="3"/>
      <c r="BC74" s="3"/>
    </row>
    <row r="75" spans="1:55">
      <c r="A75" s="3"/>
      <c r="B75" s="3"/>
      <c r="C75" s="3"/>
      <c r="D75" s="3"/>
      <c r="E75" s="3"/>
      <c r="F75" s="3"/>
      <c r="G75" s="3"/>
      <c r="H75" s="3"/>
      <c r="I75" s="53"/>
      <c r="J75" s="3"/>
      <c r="K75" s="3"/>
      <c r="L75" s="3"/>
      <c r="M75" s="3"/>
      <c r="N75" s="3"/>
      <c r="O75" s="3"/>
      <c r="P75" s="3"/>
      <c r="Q75" s="3"/>
      <c r="R75" s="3"/>
      <c r="S75" s="3"/>
      <c r="T75" s="3"/>
      <c r="U75" s="3"/>
      <c r="V75" s="3"/>
      <c r="W75" s="3"/>
      <c r="X75" s="3"/>
      <c r="Y75" s="3"/>
      <c r="Z75" s="3"/>
      <c r="AA75" s="3"/>
      <c r="AB75" s="3"/>
      <c r="AC75" s="3"/>
      <c r="AD75" s="3"/>
      <c r="AE75" s="3"/>
      <c r="AF75" s="3"/>
      <c r="AG75" s="3"/>
      <c r="AH75" s="3"/>
      <c r="AI75" s="3"/>
      <c r="AJ75" s="3"/>
      <c r="AK75" s="3"/>
      <c r="AL75" s="3"/>
      <c r="AM75" s="3"/>
      <c r="AN75" s="3"/>
      <c r="AO75" s="3"/>
      <c r="AP75" s="3"/>
      <c r="AQ75" s="3"/>
      <c r="AR75" s="3"/>
      <c r="AS75" s="3"/>
      <c r="AT75" s="3"/>
      <c r="AU75" s="3"/>
      <c r="AV75" s="3"/>
      <c r="AW75" s="3"/>
      <c r="AX75" s="3"/>
      <c r="AY75" s="3"/>
      <c r="AZ75" s="3"/>
      <c r="BA75" s="3"/>
      <c r="BB75" s="3"/>
      <c r="BC75" s="3"/>
    </row>
    <row r="76" spans="1:55">
      <c r="A76" s="3"/>
      <c r="B76" s="3"/>
      <c r="C76" s="3"/>
      <c r="D76" s="3"/>
      <c r="E76" s="3"/>
      <c r="F76" s="3"/>
      <c r="G76" s="3"/>
      <c r="H76" s="3"/>
      <c r="I76" s="53"/>
      <c r="J76" s="3"/>
      <c r="K76" s="3"/>
      <c r="L76" s="3"/>
      <c r="M76" s="3"/>
      <c r="N76" s="3"/>
      <c r="O76" s="3"/>
      <c r="P76" s="3"/>
      <c r="Q76" s="3"/>
      <c r="R76" s="3"/>
      <c r="S76" s="3"/>
      <c r="T76" s="3"/>
      <c r="U76" s="3"/>
      <c r="V76" s="3"/>
      <c r="W76" s="3"/>
      <c r="X76" s="3"/>
      <c r="Y76" s="3"/>
      <c r="Z76" s="3"/>
      <c r="AA76" s="3"/>
      <c r="AB76" s="3"/>
      <c r="AC76" s="3"/>
      <c r="AD76" s="3"/>
      <c r="AE76" s="3"/>
      <c r="AF76" s="3"/>
      <c r="AG76" s="3"/>
      <c r="AH76" s="3"/>
      <c r="AI76" s="3"/>
      <c r="AJ76" s="3"/>
      <c r="AK76" s="3"/>
      <c r="AL76" s="3"/>
      <c r="AM76" s="3"/>
      <c r="AN76" s="3"/>
      <c r="AO76" s="3"/>
      <c r="AP76" s="3"/>
      <c r="AQ76" s="3"/>
      <c r="AR76" s="3"/>
      <c r="AS76" s="3"/>
      <c r="AT76" s="3"/>
      <c r="AU76" s="3"/>
      <c r="AV76" s="3"/>
      <c r="AW76" s="3"/>
      <c r="AX76" s="3"/>
      <c r="AY76" s="3"/>
      <c r="AZ76" s="3"/>
      <c r="BA76" s="3"/>
      <c r="BB76" s="3"/>
      <c r="BC76" s="3"/>
    </row>
    <row r="77" spans="1:55">
      <c r="A77" s="3"/>
      <c r="B77" s="3"/>
      <c r="C77" s="3"/>
      <c r="D77" s="3"/>
      <c r="E77" s="3"/>
      <c r="F77" s="3"/>
      <c r="G77" s="3"/>
      <c r="H77" s="3"/>
      <c r="I77" s="53"/>
      <c r="J77" s="3"/>
      <c r="K77" s="3"/>
      <c r="L77" s="3"/>
      <c r="M77" s="3"/>
      <c r="N77" s="3"/>
      <c r="O77" s="3"/>
      <c r="P77" s="3"/>
      <c r="Q77" s="3"/>
      <c r="R77" s="3"/>
      <c r="S77" s="3"/>
      <c r="T77" s="3"/>
      <c r="U77" s="3"/>
      <c r="V77" s="3"/>
      <c r="W77" s="3"/>
      <c r="X77" s="3"/>
      <c r="Y77" s="3"/>
      <c r="Z77" s="3"/>
      <c r="AA77" s="3"/>
      <c r="AB77" s="3"/>
      <c r="AC77" s="3"/>
      <c r="AD77" s="3"/>
      <c r="AE77" s="3"/>
      <c r="AF77" s="3"/>
      <c r="AG77" s="3"/>
      <c r="AH77" s="3"/>
      <c r="AI77" s="3"/>
      <c r="AJ77" s="3"/>
      <c r="AK77" s="3"/>
      <c r="AL77" s="3"/>
      <c r="AM77" s="3"/>
      <c r="AN77" s="3"/>
      <c r="AO77" s="3"/>
      <c r="AP77" s="3"/>
      <c r="AQ77" s="3"/>
      <c r="AR77" s="3"/>
      <c r="AS77" s="3"/>
      <c r="AT77" s="3"/>
      <c r="AU77" s="3"/>
      <c r="AV77" s="3"/>
      <c r="AW77" s="3"/>
      <c r="AX77" s="3"/>
      <c r="AY77" s="3"/>
      <c r="AZ77" s="3"/>
      <c r="BA77" s="3"/>
      <c r="BB77" s="3"/>
      <c r="BC77" s="3"/>
    </row>
    <row r="78" spans="1:55">
      <c r="A78" s="3"/>
      <c r="B78" s="3"/>
      <c r="C78" s="3"/>
      <c r="D78" s="3"/>
      <c r="E78" s="3"/>
      <c r="F78" s="3"/>
      <c r="G78" s="3"/>
      <c r="H78" s="3"/>
      <c r="I78" s="53"/>
      <c r="J78" s="3"/>
      <c r="K78" s="3"/>
      <c r="L78" s="3"/>
      <c r="M78" s="3"/>
      <c r="N78" s="3"/>
      <c r="O78" s="3"/>
      <c r="P78" s="3"/>
      <c r="Q78" s="3"/>
      <c r="R78" s="3"/>
      <c r="S78" s="3"/>
      <c r="T78" s="3"/>
      <c r="U78" s="3"/>
      <c r="V78" s="3"/>
      <c r="W78" s="3"/>
      <c r="X78" s="3"/>
      <c r="Y78" s="3"/>
      <c r="Z78" s="3"/>
      <c r="AA78" s="3"/>
      <c r="AB78" s="3"/>
      <c r="AC78" s="3"/>
      <c r="AD78" s="3"/>
      <c r="AE78" s="3"/>
      <c r="AF78" s="3"/>
      <c r="AG78" s="3"/>
      <c r="AH78" s="3"/>
      <c r="AI78" s="3"/>
      <c r="AJ78" s="3"/>
      <c r="AK78" s="3"/>
      <c r="AL78" s="3"/>
      <c r="AM78" s="3"/>
      <c r="AN78" s="3"/>
      <c r="AO78" s="3"/>
      <c r="AP78" s="3"/>
      <c r="AQ78" s="3"/>
      <c r="AR78" s="3"/>
      <c r="AS78" s="3"/>
      <c r="AT78" s="3"/>
      <c r="AU78" s="3"/>
      <c r="AV78" s="3"/>
      <c r="AW78" s="3"/>
      <c r="AX78" s="3"/>
      <c r="AY78" s="3"/>
      <c r="AZ78" s="3"/>
      <c r="BA78" s="3"/>
      <c r="BB78" s="3"/>
      <c r="BC78" s="3"/>
    </row>
    <row r="79" spans="1:55">
      <c r="A79" s="3"/>
      <c r="B79" s="3"/>
      <c r="C79" s="3"/>
      <c r="D79" s="3"/>
      <c r="E79" s="3"/>
      <c r="F79" s="3"/>
      <c r="G79" s="3"/>
      <c r="H79" s="3"/>
      <c r="I79" s="53"/>
      <c r="J79" s="3"/>
      <c r="K79" s="3"/>
      <c r="L79" s="3"/>
      <c r="M79" s="3"/>
      <c r="N79" s="3"/>
      <c r="O79" s="3"/>
      <c r="P79" s="3"/>
      <c r="Q79" s="3"/>
      <c r="R79" s="3"/>
      <c r="S79" s="3"/>
      <c r="T79" s="3"/>
      <c r="U79" s="3"/>
      <c r="V79" s="3"/>
      <c r="W79" s="3"/>
      <c r="X79" s="3"/>
      <c r="Y79" s="3"/>
      <c r="Z79" s="3"/>
      <c r="AA79" s="3"/>
      <c r="AB79" s="3"/>
      <c r="AC79" s="3"/>
      <c r="AD79" s="3"/>
      <c r="AE79" s="3"/>
      <c r="AF79" s="3"/>
      <c r="AG79" s="3"/>
      <c r="AH79" s="3"/>
      <c r="AI79" s="3"/>
      <c r="AJ79" s="3"/>
      <c r="AK79" s="3"/>
      <c r="AL79" s="3"/>
      <c r="AM79" s="3"/>
      <c r="AN79" s="3"/>
      <c r="AO79" s="3"/>
      <c r="AP79" s="3"/>
      <c r="AQ79" s="3"/>
      <c r="AR79" s="3"/>
      <c r="AS79" s="3"/>
      <c r="AT79" s="3"/>
      <c r="AU79" s="3"/>
      <c r="AV79" s="3"/>
      <c r="AW79" s="3"/>
      <c r="AX79" s="3"/>
      <c r="AY79" s="3"/>
      <c r="AZ79" s="3"/>
      <c r="BA79" s="3"/>
      <c r="BB79" s="3"/>
      <c r="BC79" s="3"/>
    </row>
    <row r="80" spans="1:55">
      <c r="A80" s="3"/>
      <c r="B80" s="3"/>
      <c r="C80" s="3"/>
      <c r="D80" s="3"/>
      <c r="E80" s="3"/>
      <c r="F80" s="3"/>
      <c r="G80" s="3"/>
      <c r="H80" s="3"/>
      <c r="I80" s="53"/>
      <c r="J80" s="3"/>
      <c r="K80" s="3"/>
      <c r="L80" s="3"/>
      <c r="M80" s="3"/>
      <c r="N80" s="3"/>
      <c r="O80" s="3"/>
      <c r="P80" s="3"/>
      <c r="Q80" s="3"/>
      <c r="R80" s="3"/>
      <c r="S80" s="3"/>
      <c r="T80" s="3"/>
      <c r="U80" s="3"/>
      <c r="V80" s="3"/>
      <c r="W80" s="3"/>
      <c r="X80" s="3"/>
      <c r="Y80" s="3"/>
      <c r="Z80" s="3"/>
      <c r="AA80" s="3"/>
      <c r="AB80" s="3"/>
      <c r="AC80" s="3"/>
      <c r="AD80" s="3"/>
      <c r="AE80" s="3"/>
      <c r="AF80" s="3"/>
      <c r="AG80" s="3"/>
      <c r="AH80" s="3"/>
      <c r="AI80" s="3"/>
      <c r="AJ80" s="3"/>
      <c r="AK80" s="3"/>
      <c r="AL80" s="3"/>
      <c r="AM80" s="3"/>
      <c r="AN80" s="3"/>
      <c r="AO80" s="3"/>
      <c r="AP80" s="3"/>
      <c r="AQ80" s="3"/>
      <c r="AR80" s="3"/>
      <c r="AS80" s="3"/>
      <c r="AT80" s="3"/>
      <c r="AU80" s="3"/>
      <c r="AV80" s="3"/>
      <c r="AW80" s="3"/>
      <c r="AX80" s="3"/>
      <c r="AY80" s="3"/>
      <c r="AZ80" s="3"/>
      <c r="BA80" s="3"/>
      <c r="BB80" s="3"/>
      <c r="BC80" s="3"/>
    </row>
    <row r="81" spans="1:55">
      <c r="A81" s="3"/>
      <c r="B81" s="3"/>
      <c r="C81" s="3"/>
      <c r="D81" s="3"/>
      <c r="E81" s="3"/>
      <c r="F81" s="3"/>
      <c r="G81" s="3"/>
      <c r="H81" s="3"/>
      <c r="I81" s="53"/>
      <c r="J81" s="3"/>
      <c r="K81" s="3"/>
      <c r="L81" s="3"/>
      <c r="M81" s="3"/>
      <c r="N81" s="3"/>
      <c r="O81" s="3"/>
      <c r="P81" s="3"/>
      <c r="Q81" s="3"/>
      <c r="R81" s="3"/>
      <c r="S81" s="3"/>
      <c r="T81" s="3"/>
      <c r="U81" s="3"/>
      <c r="V81" s="3"/>
      <c r="W81" s="3"/>
      <c r="X81" s="3"/>
      <c r="Y81" s="3"/>
      <c r="Z81" s="3"/>
      <c r="AA81" s="3"/>
      <c r="AB81" s="3"/>
      <c r="AC81" s="3"/>
      <c r="AD81" s="3"/>
      <c r="AE81" s="3"/>
      <c r="AF81" s="3"/>
      <c r="AG81" s="3"/>
      <c r="AH81" s="3"/>
      <c r="AI81" s="3"/>
      <c r="AJ81" s="3"/>
      <c r="AK81" s="3"/>
      <c r="AL81" s="3"/>
      <c r="AM81" s="3"/>
      <c r="AN81" s="3"/>
      <c r="AO81" s="3"/>
      <c r="AP81" s="3"/>
      <c r="AQ81" s="3"/>
      <c r="AR81" s="3"/>
      <c r="AS81" s="3"/>
      <c r="AT81" s="3"/>
      <c r="AU81" s="3"/>
      <c r="AV81" s="3"/>
      <c r="AW81" s="3"/>
      <c r="AX81" s="3"/>
      <c r="AY81" s="3"/>
      <c r="AZ81" s="3"/>
      <c r="BA81" s="3"/>
      <c r="BB81" s="3"/>
      <c r="BC81" s="3"/>
    </row>
    <row r="82" spans="1:55">
      <c r="A82" s="3"/>
      <c r="B82" s="3"/>
      <c r="C82" s="3"/>
      <c r="D82" s="3"/>
      <c r="E82" s="3"/>
      <c r="F82" s="3"/>
      <c r="G82" s="3"/>
      <c r="H82" s="3"/>
      <c r="I82" s="53"/>
      <c r="J82" s="3"/>
      <c r="K82" s="3"/>
      <c r="L82" s="3"/>
      <c r="M82" s="3"/>
      <c r="N82" s="3"/>
      <c r="O82" s="3"/>
      <c r="P82" s="3"/>
      <c r="Q82" s="3"/>
      <c r="R82" s="3"/>
      <c r="S82" s="3"/>
      <c r="T82" s="3"/>
      <c r="U82" s="3"/>
      <c r="V82" s="3"/>
      <c r="W82" s="3"/>
      <c r="X82" s="3"/>
      <c r="Y82" s="3"/>
      <c r="Z82" s="3"/>
      <c r="AA82" s="3"/>
      <c r="AB82" s="3"/>
      <c r="AC82" s="3"/>
      <c r="AD82" s="3"/>
      <c r="AE82" s="3"/>
      <c r="AF82" s="3"/>
      <c r="AG82" s="3"/>
      <c r="AH82" s="3"/>
      <c r="AI82" s="3"/>
      <c r="AJ82" s="3"/>
      <c r="AK82" s="3"/>
      <c r="AL82" s="3"/>
      <c r="AM82" s="3"/>
      <c r="AN82" s="3"/>
      <c r="AO82" s="3"/>
      <c r="AP82" s="3"/>
      <c r="AQ82" s="3"/>
      <c r="AR82" s="3"/>
      <c r="AS82" s="3"/>
      <c r="AT82" s="3"/>
      <c r="AU82" s="3"/>
      <c r="AV82" s="3"/>
      <c r="AW82" s="3"/>
      <c r="AX82" s="3"/>
      <c r="AY82" s="3"/>
      <c r="AZ82" s="3"/>
      <c r="BA82" s="3"/>
      <c r="BB82" s="3"/>
      <c r="BC82" s="3"/>
    </row>
    <row r="83" spans="1:55">
      <c r="A83" s="3"/>
      <c r="B83" s="3"/>
      <c r="C83" s="3"/>
      <c r="D83" s="3"/>
      <c r="E83" s="3"/>
      <c r="F83" s="3"/>
      <c r="G83" s="3"/>
      <c r="H83" s="3"/>
      <c r="I83" s="53"/>
      <c r="J83" s="3"/>
      <c r="K83" s="3"/>
      <c r="L83" s="3"/>
      <c r="M83" s="3"/>
      <c r="N83" s="3"/>
      <c r="O83" s="3"/>
      <c r="P83" s="3"/>
      <c r="Q83" s="3"/>
      <c r="R83" s="3"/>
      <c r="S83" s="3"/>
      <c r="T83" s="3"/>
      <c r="U83" s="3"/>
      <c r="V83" s="3"/>
      <c r="W83" s="3"/>
      <c r="X83" s="3"/>
      <c r="Y83" s="3"/>
      <c r="Z83" s="3"/>
      <c r="AA83" s="3"/>
      <c r="AB83" s="3"/>
      <c r="AC83" s="3"/>
      <c r="AD83" s="3"/>
      <c r="AE83" s="3"/>
      <c r="AF83" s="3"/>
      <c r="AG83" s="3"/>
      <c r="AH83" s="3"/>
      <c r="AI83" s="3"/>
      <c r="AJ83" s="3"/>
      <c r="AK83" s="3"/>
      <c r="AL83" s="3"/>
      <c r="AM83" s="3"/>
      <c r="AN83" s="3"/>
      <c r="AO83" s="3"/>
      <c r="AP83" s="3"/>
      <c r="AQ83" s="3"/>
      <c r="AR83" s="3"/>
      <c r="AS83" s="3"/>
      <c r="AT83" s="3"/>
      <c r="AU83" s="3"/>
      <c r="AV83" s="3"/>
      <c r="AW83" s="3"/>
      <c r="AX83" s="3"/>
      <c r="AY83" s="3"/>
      <c r="AZ83" s="3"/>
      <c r="BA83" s="3"/>
      <c r="BB83" s="3"/>
      <c r="BC83" s="3"/>
    </row>
    <row r="84" spans="1:55">
      <c r="A84" s="3"/>
      <c r="B84" s="3"/>
      <c r="C84" s="3"/>
      <c r="D84" s="3"/>
      <c r="E84" s="3"/>
      <c r="F84" s="3"/>
      <c r="G84" s="3"/>
      <c r="H84" s="3"/>
      <c r="I84" s="53"/>
      <c r="J84" s="3"/>
      <c r="K84" s="3"/>
      <c r="L84" s="3"/>
      <c r="M84" s="3"/>
      <c r="N84" s="3"/>
      <c r="O84" s="3"/>
      <c r="P84" s="3"/>
      <c r="Q84" s="3"/>
      <c r="R84" s="3"/>
      <c r="S84" s="3"/>
      <c r="T84" s="3"/>
      <c r="U84" s="3"/>
      <c r="V84" s="3"/>
      <c r="W84" s="3"/>
      <c r="X84" s="3"/>
      <c r="Y84" s="3"/>
      <c r="Z84" s="3"/>
      <c r="AA84" s="3"/>
      <c r="AB84" s="3"/>
      <c r="AC84" s="3"/>
      <c r="AD84" s="3"/>
      <c r="AE84" s="3"/>
      <c r="AF84" s="3"/>
      <c r="AG84" s="3"/>
      <c r="AH84" s="3"/>
      <c r="AI84" s="3"/>
      <c r="AJ84" s="3"/>
      <c r="AK84" s="3"/>
      <c r="AL84" s="3"/>
      <c r="AM84" s="3"/>
      <c r="AN84" s="3"/>
      <c r="AO84" s="3"/>
      <c r="AP84" s="3"/>
      <c r="AQ84" s="3"/>
      <c r="AR84" s="3"/>
      <c r="AS84" s="3"/>
      <c r="AT84" s="3"/>
      <c r="AU84" s="3"/>
      <c r="AV84" s="3"/>
      <c r="AW84" s="3"/>
      <c r="AX84" s="3"/>
      <c r="AY84" s="3"/>
      <c r="AZ84" s="3"/>
      <c r="BA84" s="3"/>
      <c r="BB84" s="3"/>
      <c r="BC84" s="3"/>
    </row>
    <row r="85" spans="1:55">
      <c r="A85" s="3"/>
      <c r="B85" s="3"/>
      <c r="C85" s="3"/>
      <c r="D85" s="3"/>
      <c r="E85" s="3"/>
      <c r="F85" s="3"/>
      <c r="G85" s="3"/>
      <c r="H85" s="3"/>
      <c r="I85" s="53"/>
      <c r="J85" s="3"/>
      <c r="K85" s="3"/>
      <c r="L85" s="3"/>
      <c r="M85" s="3"/>
      <c r="N85" s="3"/>
      <c r="O85" s="3"/>
      <c r="P85" s="3"/>
      <c r="Q85" s="3"/>
      <c r="R85" s="3"/>
      <c r="S85" s="3"/>
      <c r="T85" s="3"/>
      <c r="U85" s="3"/>
      <c r="V85" s="3"/>
      <c r="W85" s="3"/>
      <c r="X85" s="3"/>
      <c r="Y85" s="3"/>
      <c r="Z85" s="3"/>
      <c r="AA85" s="3"/>
      <c r="AB85" s="3"/>
      <c r="AC85" s="3"/>
      <c r="AD85" s="3"/>
      <c r="AE85" s="3"/>
      <c r="AF85" s="3"/>
      <c r="AG85" s="3"/>
      <c r="AH85" s="3"/>
      <c r="AI85" s="3"/>
      <c r="AJ85" s="3"/>
      <c r="AK85" s="3"/>
      <c r="AL85" s="3"/>
      <c r="AM85" s="3"/>
      <c r="AN85" s="3"/>
      <c r="AO85" s="3"/>
      <c r="AP85" s="3"/>
      <c r="AQ85" s="3"/>
      <c r="AR85" s="3"/>
      <c r="AS85" s="3"/>
      <c r="AT85" s="3"/>
      <c r="AU85" s="3"/>
      <c r="AV85" s="3"/>
      <c r="AW85" s="3"/>
      <c r="AX85" s="3"/>
      <c r="AY85" s="3"/>
      <c r="AZ85" s="3"/>
      <c r="BA85" s="3"/>
      <c r="BB85" s="3"/>
      <c r="BC85" s="3"/>
    </row>
    <row r="86" spans="1:55">
      <c r="A86" s="3"/>
      <c r="B86" s="3"/>
      <c r="C86" s="3"/>
      <c r="D86" s="3"/>
      <c r="E86" s="3"/>
      <c r="F86" s="3"/>
      <c r="G86" s="3"/>
      <c r="H86" s="3"/>
      <c r="I86" s="53"/>
      <c r="J86" s="3"/>
      <c r="K86" s="3"/>
      <c r="L86" s="3"/>
      <c r="M86" s="3"/>
      <c r="N86" s="3"/>
      <c r="O86" s="3"/>
      <c r="P86" s="3"/>
      <c r="Q86" s="3"/>
      <c r="R86" s="3"/>
      <c r="S86" s="3"/>
      <c r="T86" s="3"/>
      <c r="U86" s="3"/>
      <c r="V86" s="3"/>
      <c r="W86" s="3"/>
      <c r="X86" s="3"/>
      <c r="Y86" s="3"/>
      <c r="Z86" s="3"/>
      <c r="AA86" s="3"/>
      <c r="AB86" s="3"/>
      <c r="AC86" s="3"/>
      <c r="AD86" s="3"/>
      <c r="AE86" s="3"/>
      <c r="AF86" s="3"/>
      <c r="AG86" s="3"/>
      <c r="AH86" s="3"/>
      <c r="AI86" s="3"/>
      <c r="AJ86" s="3"/>
      <c r="AK86" s="3"/>
      <c r="AL86" s="3"/>
      <c r="AM86" s="3"/>
      <c r="AN86" s="3"/>
      <c r="AO86" s="3"/>
      <c r="AP86" s="3"/>
      <c r="AQ86" s="3"/>
      <c r="AR86" s="3"/>
      <c r="AS86" s="3"/>
      <c r="AT86" s="3"/>
      <c r="AU86" s="3"/>
      <c r="AV86" s="3"/>
      <c r="AW86" s="3"/>
      <c r="AX86" s="3"/>
      <c r="AY86" s="3"/>
      <c r="AZ86" s="3"/>
      <c r="BA86" s="3"/>
      <c r="BB86" s="3"/>
      <c r="BC86" s="3"/>
    </row>
    <row r="87" spans="1:55">
      <c r="A87" s="3"/>
      <c r="B87" s="3"/>
      <c r="C87" s="3"/>
      <c r="D87" s="3"/>
      <c r="E87" s="3"/>
      <c r="F87" s="3"/>
      <c r="G87" s="3"/>
      <c r="H87" s="3"/>
      <c r="I87" s="53"/>
      <c r="J87" s="3"/>
      <c r="K87" s="3"/>
      <c r="L87" s="3"/>
      <c r="M87" s="3"/>
      <c r="N87" s="3"/>
      <c r="O87" s="3"/>
      <c r="P87" s="3"/>
      <c r="Q87" s="3"/>
      <c r="R87" s="3"/>
      <c r="S87" s="3"/>
      <c r="T87" s="3"/>
      <c r="U87" s="3"/>
      <c r="V87" s="3"/>
      <c r="W87" s="3"/>
      <c r="X87" s="3"/>
      <c r="Y87" s="3"/>
      <c r="Z87" s="3"/>
      <c r="AA87" s="3"/>
      <c r="AB87" s="3"/>
      <c r="AC87" s="3"/>
      <c r="AD87" s="3"/>
      <c r="AE87" s="3"/>
      <c r="AF87" s="3"/>
      <c r="AG87" s="3"/>
      <c r="AH87" s="3"/>
      <c r="AI87" s="3"/>
      <c r="AJ87" s="3"/>
      <c r="AK87" s="3"/>
      <c r="AL87" s="3"/>
      <c r="AM87" s="3"/>
      <c r="AN87" s="3"/>
      <c r="AO87" s="3"/>
      <c r="AP87" s="3"/>
      <c r="AQ87" s="3"/>
      <c r="AR87" s="3"/>
      <c r="AS87" s="3"/>
      <c r="AT87" s="3"/>
      <c r="AU87" s="3"/>
      <c r="AV87" s="3"/>
      <c r="AW87" s="3"/>
      <c r="AX87" s="3"/>
      <c r="AY87" s="3"/>
      <c r="AZ87" s="3"/>
      <c r="BA87" s="3"/>
      <c r="BB87" s="3"/>
      <c r="BC87" s="3"/>
    </row>
    <row r="88" spans="1:55">
      <c r="A88" s="3"/>
      <c r="B88" s="3"/>
      <c r="C88" s="3"/>
      <c r="D88" s="3"/>
      <c r="E88" s="3"/>
      <c r="F88" s="3"/>
      <c r="G88" s="3"/>
      <c r="H88" s="3"/>
      <c r="I88" s="53"/>
      <c r="J88" s="3"/>
      <c r="K88" s="3"/>
      <c r="L88" s="3"/>
      <c r="M88" s="3"/>
      <c r="N88" s="3"/>
      <c r="O88" s="3"/>
      <c r="P88" s="3"/>
      <c r="Q88" s="3"/>
      <c r="R88" s="3"/>
      <c r="S88" s="3"/>
      <c r="T88" s="3"/>
      <c r="U88" s="3"/>
      <c r="V88" s="3"/>
      <c r="W88" s="3"/>
      <c r="X88" s="3"/>
      <c r="Y88" s="3"/>
      <c r="Z88" s="3"/>
      <c r="AA88" s="3"/>
      <c r="AB88" s="3"/>
      <c r="AC88" s="3"/>
      <c r="AD88" s="3"/>
      <c r="AE88" s="3"/>
      <c r="AF88" s="3"/>
      <c r="AG88" s="3"/>
      <c r="AH88" s="3"/>
      <c r="AI88" s="3"/>
      <c r="AJ88" s="3"/>
      <c r="AK88" s="3"/>
      <c r="AL88" s="3"/>
      <c r="AM88" s="3"/>
      <c r="AN88" s="3"/>
      <c r="AO88" s="3"/>
      <c r="AP88" s="3"/>
      <c r="AQ88" s="3"/>
      <c r="AR88" s="3"/>
      <c r="AS88" s="3"/>
      <c r="AT88" s="3"/>
      <c r="AU88" s="3"/>
      <c r="AV88" s="3"/>
      <c r="AW88" s="3"/>
      <c r="AX88" s="3"/>
      <c r="AY88" s="3"/>
      <c r="AZ88" s="3"/>
      <c r="BA88" s="3"/>
      <c r="BB88" s="3"/>
      <c r="BC88" s="3"/>
    </row>
    <row r="89" spans="1:55">
      <c r="A89" s="3"/>
      <c r="B89" s="3"/>
      <c r="C89" s="3"/>
      <c r="D89" s="3"/>
      <c r="E89" s="3"/>
      <c r="F89" s="3"/>
      <c r="G89" s="3"/>
      <c r="H89" s="3"/>
      <c r="I89" s="53"/>
      <c r="J89" s="3"/>
      <c r="K89" s="3"/>
      <c r="L89" s="3"/>
      <c r="M89" s="3"/>
      <c r="N89" s="3"/>
      <c r="O89" s="3"/>
      <c r="P89" s="3"/>
      <c r="Q89" s="3"/>
      <c r="R89" s="3"/>
      <c r="S89" s="3"/>
      <c r="T89" s="3"/>
      <c r="U89" s="3"/>
      <c r="V89" s="3"/>
      <c r="W89" s="3"/>
      <c r="X89" s="3"/>
      <c r="Y89" s="3"/>
      <c r="Z89" s="3"/>
      <c r="AA89" s="3"/>
      <c r="AB89" s="3"/>
      <c r="AC89" s="3"/>
      <c r="AD89" s="3"/>
      <c r="AE89" s="3"/>
      <c r="AF89" s="3"/>
      <c r="AG89" s="3"/>
      <c r="AH89" s="3"/>
      <c r="AI89" s="3"/>
      <c r="AJ89" s="3"/>
      <c r="AK89" s="3"/>
      <c r="AL89" s="3"/>
      <c r="AM89" s="3"/>
      <c r="AN89" s="3"/>
      <c r="AO89" s="3"/>
      <c r="AP89" s="3"/>
      <c r="AQ89" s="3"/>
      <c r="AR89" s="3"/>
      <c r="AS89" s="3"/>
      <c r="AT89" s="3"/>
      <c r="AU89" s="3"/>
      <c r="AV89" s="3"/>
      <c r="AW89" s="3"/>
      <c r="AX89" s="3"/>
      <c r="AY89" s="3"/>
      <c r="AZ89" s="3"/>
      <c r="BA89" s="3"/>
      <c r="BB89" s="3"/>
      <c r="BC89" s="3"/>
    </row>
    <row r="90" spans="1:55">
      <c r="A90" s="3"/>
      <c r="B90" s="3"/>
      <c r="C90" s="3"/>
      <c r="D90" s="3"/>
      <c r="E90" s="3"/>
      <c r="F90" s="3"/>
      <c r="G90" s="3"/>
      <c r="H90" s="3"/>
      <c r="I90" s="53"/>
      <c r="J90" s="3"/>
      <c r="K90" s="3"/>
      <c r="L90" s="3"/>
      <c r="M90" s="3"/>
      <c r="N90" s="3"/>
      <c r="O90" s="3"/>
      <c r="P90" s="3"/>
      <c r="Q90" s="3"/>
      <c r="R90" s="3"/>
      <c r="S90" s="3"/>
      <c r="T90" s="3"/>
      <c r="U90" s="3"/>
      <c r="V90" s="3"/>
      <c r="W90" s="3"/>
      <c r="X90" s="3"/>
      <c r="Y90" s="3"/>
      <c r="Z90" s="3"/>
      <c r="AA90" s="3"/>
      <c r="AB90" s="3"/>
      <c r="AC90" s="3"/>
      <c r="AD90" s="3"/>
      <c r="AE90" s="3"/>
      <c r="AF90" s="3"/>
      <c r="AG90" s="3"/>
      <c r="AH90" s="3"/>
      <c r="AI90" s="3"/>
      <c r="AJ90" s="3"/>
      <c r="AK90" s="3"/>
      <c r="AL90" s="3"/>
      <c r="AM90" s="3"/>
      <c r="AN90" s="3"/>
      <c r="AO90" s="3"/>
      <c r="AP90" s="3"/>
      <c r="AQ90" s="3"/>
      <c r="AR90" s="3"/>
      <c r="AS90" s="3"/>
      <c r="AT90" s="3"/>
      <c r="AU90" s="3"/>
      <c r="AV90" s="3"/>
      <c r="AW90" s="3"/>
      <c r="AX90" s="3"/>
      <c r="AY90" s="3"/>
      <c r="AZ90" s="3"/>
      <c r="BA90" s="3"/>
      <c r="BB90" s="3"/>
      <c r="BC90" s="3"/>
    </row>
    <row r="91" spans="1:55">
      <c r="A91" s="3"/>
      <c r="B91" s="3"/>
      <c r="C91" s="3"/>
      <c r="D91" s="3"/>
      <c r="E91" s="3"/>
      <c r="F91" s="3"/>
      <c r="G91" s="3"/>
      <c r="H91" s="3"/>
      <c r="I91" s="53"/>
      <c r="J91" s="3"/>
      <c r="K91" s="3"/>
      <c r="L91" s="3"/>
      <c r="M91" s="3"/>
      <c r="N91" s="3"/>
      <c r="O91" s="3"/>
      <c r="P91" s="3"/>
      <c r="Q91" s="3"/>
      <c r="R91" s="3"/>
      <c r="S91" s="3"/>
      <c r="T91" s="3"/>
      <c r="U91" s="3"/>
      <c r="V91" s="3"/>
      <c r="W91" s="3"/>
      <c r="X91" s="3"/>
      <c r="Y91" s="3"/>
      <c r="Z91" s="3"/>
      <c r="AA91" s="3"/>
      <c r="AB91" s="3"/>
      <c r="AC91" s="3"/>
      <c r="AD91" s="3"/>
      <c r="AE91" s="3"/>
      <c r="AF91" s="3"/>
      <c r="AG91" s="3"/>
      <c r="AH91" s="3"/>
      <c r="AI91" s="3"/>
      <c r="AJ91" s="3"/>
      <c r="AK91" s="3"/>
      <c r="AL91" s="3"/>
      <c r="AM91" s="3"/>
      <c r="AN91" s="3"/>
      <c r="AO91" s="3"/>
      <c r="AP91" s="3"/>
      <c r="AQ91" s="3"/>
      <c r="AR91" s="3"/>
      <c r="AS91" s="3"/>
      <c r="AT91" s="3"/>
      <c r="AU91" s="3"/>
      <c r="AV91" s="3"/>
      <c r="AW91" s="3"/>
      <c r="AX91" s="3"/>
      <c r="AY91" s="3"/>
      <c r="AZ91" s="3"/>
      <c r="BA91" s="3"/>
      <c r="BB91" s="3"/>
      <c r="BC91" s="3"/>
    </row>
    <row r="92" spans="1:55">
      <c r="A92" s="3"/>
      <c r="B92" s="3"/>
      <c r="C92" s="3"/>
      <c r="D92" s="3"/>
      <c r="E92" s="3"/>
      <c r="F92" s="3"/>
      <c r="G92" s="3"/>
      <c r="H92" s="3"/>
      <c r="I92" s="53"/>
      <c r="J92" s="3"/>
      <c r="K92" s="3"/>
      <c r="L92" s="3"/>
      <c r="M92" s="3"/>
      <c r="N92" s="3"/>
      <c r="O92" s="3"/>
      <c r="P92" s="3"/>
      <c r="Q92" s="3"/>
      <c r="R92" s="3"/>
      <c r="S92" s="3"/>
      <c r="T92" s="3"/>
      <c r="U92" s="3"/>
      <c r="V92" s="3"/>
      <c r="W92" s="3"/>
      <c r="X92" s="3"/>
      <c r="Y92" s="3"/>
      <c r="Z92" s="3"/>
      <c r="AA92" s="3"/>
      <c r="AB92" s="3"/>
      <c r="AC92" s="3"/>
      <c r="AD92" s="3"/>
      <c r="AE92" s="3"/>
      <c r="AF92" s="3"/>
      <c r="AG92" s="3"/>
      <c r="AH92" s="3"/>
      <c r="AI92" s="3"/>
      <c r="AJ92" s="3"/>
      <c r="AK92" s="3"/>
      <c r="AL92" s="3"/>
      <c r="AM92" s="3"/>
      <c r="AN92" s="3"/>
      <c r="AO92" s="3"/>
      <c r="AP92" s="3"/>
      <c r="AQ92" s="3"/>
      <c r="AR92" s="3"/>
      <c r="AS92" s="3"/>
      <c r="AT92" s="3"/>
      <c r="AU92" s="3"/>
      <c r="AV92" s="3"/>
      <c r="AW92" s="3"/>
      <c r="AX92" s="3"/>
      <c r="AY92" s="3"/>
      <c r="AZ92" s="3"/>
      <c r="BA92" s="3"/>
      <c r="BB92" s="3"/>
      <c r="BC92" s="3"/>
    </row>
    <row r="93" spans="1:55">
      <c r="A93" s="3"/>
      <c r="B93" s="3"/>
      <c r="C93" s="3"/>
      <c r="D93" s="3"/>
      <c r="E93" s="3"/>
      <c r="F93" s="3"/>
      <c r="G93" s="3"/>
      <c r="H93" s="3"/>
      <c r="I93" s="53"/>
      <c r="J93" s="3"/>
      <c r="K93" s="3"/>
      <c r="L93" s="3"/>
      <c r="M93" s="3"/>
      <c r="N93" s="3"/>
      <c r="O93" s="3"/>
      <c r="P93" s="3"/>
      <c r="Q93" s="3"/>
      <c r="R93" s="3"/>
      <c r="S93" s="3"/>
      <c r="T93" s="3"/>
      <c r="U93" s="3"/>
      <c r="V93" s="3"/>
      <c r="W93" s="3"/>
      <c r="X93" s="3"/>
      <c r="Y93" s="3"/>
      <c r="Z93" s="3"/>
      <c r="AA93" s="3"/>
      <c r="AB93" s="3"/>
      <c r="AC93" s="3"/>
      <c r="AD93" s="3"/>
      <c r="AE93" s="3"/>
      <c r="AF93" s="3"/>
      <c r="AG93" s="3"/>
      <c r="AH93" s="3"/>
      <c r="AI93" s="3"/>
      <c r="AJ93" s="3"/>
      <c r="AK93" s="3"/>
      <c r="AL93" s="3"/>
      <c r="AM93" s="3"/>
      <c r="AN93" s="3"/>
      <c r="AO93" s="3"/>
      <c r="AP93" s="3"/>
      <c r="AQ93" s="3"/>
      <c r="AR93" s="3"/>
      <c r="AS93" s="3"/>
      <c r="AT93" s="3"/>
      <c r="AU93" s="3"/>
      <c r="AV93" s="3"/>
      <c r="AW93" s="3"/>
      <c r="AX93" s="3"/>
      <c r="AY93" s="3"/>
      <c r="AZ93" s="3"/>
      <c r="BA93" s="3"/>
      <c r="BB93" s="3"/>
      <c r="BC93" s="3"/>
    </row>
    <row r="94" spans="1:55">
      <c r="A94" s="3"/>
      <c r="B94" s="3"/>
      <c r="C94" s="3"/>
      <c r="D94" s="3"/>
      <c r="E94" s="3"/>
      <c r="F94" s="3"/>
      <c r="G94" s="3"/>
      <c r="H94" s="3"/>
      <c r="I94" s="53"/>
      <c r="J94" s="3"/>
      <c r="K94" s="3"/>
      <c r="L94" s="3"/>
      <c r="M94" s="3"/>
      <c r="N94" s="3"/>
      <c r="O94" s="3"/>
      <c r="P94" s="3"/>
      <c r="Q94" s="3"/>
      <c r="R94" s="3"/>
      <c r="S94" s="3"/>
      <c r="T94" s="3"/>
      <c r="U94" s="3"/>
      <c r="V94" s="3"/>
      <c r="W94" s="3"/>
      <c r="X94" s="3"/>
      <c r="Y94" s="3"/>
      <c r="Z94" s="3"/>
      <c r="AA94" s="3"/>
      <c r="AB94" s="3"/>
      <c r="AC94" s="3"/>
      <c r="AD94" s="3"/>
      <c r="AE94" s="3"/>
      <c r="AF94" s="3"/>
      <c r="AG94" s="3"/>
      <c r="AH94" s="3"/>
      <c r="AI94" s="3"/>
      <c r="AJ94" s="3"/>
      <c r="AK94" s="3"/>
      <c r="AL94" s="3"/>
      <c r="AM94" s="3"/>
      <c r="AN94" s="3"/>
      <c r="AO94" s="3"/>
      <c r="AP94" s="3"/>
      <c r="AQ94" s="3"/>
      <c r="AR94" s="3"/>
      <c r="AS94" s="3"/>
      <c r="AT94" s="3"/>
      <c r="AU94" s="3"/>
      <c r="AV94" s="3"/>
      <c r="AW94" s="3"/>
      <c r="AX94" s="3"/>
      <c r="AY94" s="3"/>
      <c r="AZ94" s="3"/>
      <c r="BA94" s="3"/>
      <c r="BB94" s="3"/>
      <c r="BC94" s="3"/>
    </row>
    <row r="95" spans="1:55">
      <c r="A95" s="3"/>
      <c r="B95" s="3"/>
      <c r="C95" s="3"/>
      <c r="D95" s="3"/>
      <c r="E95" s="3"/>
      <c r="F95" s="3"/>
      <c r="G95" s="3"/>
      <c r="H95" s="3"/>
      <c r="I95" s="53"/>
      <c r="J95" s="3"/>
      <c r="K95" s="3"/>
      <c r="L95" s="3"/>
      <c r="M95" s="3"/>
      <c r="N95" s="3"/>
      <c r="O95" s="3"/>
      <c r="P95" s="3"/>
      <c r="Q95" s="3"/>
      <c r="R95" s="3"/>
      <c r="S95" s="3"/>
      <c r="T95" s="3"/>
      <c r="U95" s="3"/>
      <c r="V95" s="3"/>
      <c r="W95" s="3"/>
      <c r="X95" s="3"/>
      <c r="Y95" s="3"/>
      <c r="Z95" s="3"/>
      <c r="AA95" s="3"/>
      <c r="AB95" s="3"/>
      <c r="AC95" s="3"/>
      <c r="AD95" s="3"/>
      <c r="AE95" s="3"/>
      <c r="AF95" s="3"/>
      <c r="AG95" s="3"/>
      <c r="AH95" s="3"/>
      <c r="AI95" s="3"/>
      <c r="AJ95" s="3"/>
      <c r="AK95" s="3"/>
      <c r="AL95" s="3"/>
      <c r="AM95" s="3"/>
      <c r="AN95" s="3"/>
      <c r="AO95" s="3"/>
      <c r="AP95" s="3"/>
      <c r="AQ95" s="3"/>
      <c r="AR95" s="3"/>
      <c r="AS95" s="3"/>
      <c r="AT95" s="3"/>
      <c r="AU95" s="3"/>
      <c r="AV95" s="3"/>
      <c r="AW95" s="3"/>
      <c r="AX95" s="3"/>
      <c r="AY95" s="3"/>
      <c r="AZ95" s="3"/>
      <c r="BA95" s="3"/>
      <c r="BB95" s="3"/>
      <c r="BC95" s="3"/>
    </row>
    <row r="96" spans="1:55">
      <c r="A96" s="3"/>
      <c r="B96" s="3"/>
      <c r="C96" s="3"/>
      <c r="D96" s="3"/>
      <c r="E96" s="3"/>
      <c r="F96" s="3"/>
      <c r="G96" s="3"/>
      <c r="H96" s="3"/>
      <c r="I96" s="53"/>
      <c r="J96" s="3"/>
      <c r="K96" s="3"/>
      <c r="L96" s="3"/>
      <c r="M96" s="3"/>
      <c r="N96" s="3"/>
      <c r="O96" s="3"/>
      <c r="P96" s="3"/>
      <c r="Q96" s="3"/>
      <c r="R96" s="3"/>
      <c r="S96" s="3"/>
      <c r="T96" s="3"/>
      <c r="U96" s="3"/>
      <c r="V96" s="3"/>
      <c r="W96" s="3"/>
      <c r="X96" s="3"/>
      <c r="Y96" s="3"/>
      <c r="Z96" s="3"/>
      <c r="AA96" s="3"/>
      <c r="AB96" s="3"/>
      <c r="AC96" s="3"/>
      <c r="AD96" s="3"/>
      <c r="AE96" s="3"/>
      <c r="AF96" s="3"/>
      <c r="AG96" s="3"/>
      <c r="AH96" s="3"/>
      <c r="AI96" s="3"/>
      <c r="AJ96" s="3"/>
      <c r="AK96" s="3"/>
      <c r="AL96" s="3"/>
      <c r="AM96" s="3"/>
      <c r="AN96" s="3"/>
      <c r="AO96" s="3"/>
      <c r="AP96" s="3"/>
      <c r="AQ96" s="3"/>
      <c r="AR96" s="3"/>
      <c r="AS96" s="3"/>
      <c r="AT96" s="3"/>
      <c r="AU96" s="3"/>
      <c r="AV96" s="3"/>
      <c r="AW96" s="3"/>
      <c r="AX96" s="3"/>
      <c r="AY96" s="3"/>
      <c r="AZ96" s="3"/>
      <c r="BA96" s="3"/>
      <c r="BB96" s="3"/>
      <c r="BC96" s="3"/>
    </row>
    <row r="97" spans="1:55">
      <c r="A97" s="3"/>
      <c r="B97" s="3"/>
      <c r="C97" s="3"/>
      <c r="D97" s="3"/>
      <c r="E97" s="3"/>
      <c r="F97" s="3"/>
      <c r="I97" s="53"/>
      <c r="J97" s="3"/>
      <c r="K97" s="3"/>
      <c r="L97" s="3"/>
      <c r="M97" s="3"/>
      <c r="N97" s="3"/>
      <c r="O97" s="3"/>
      <c r="P97" s="3"/>
      <c r="Q97" s="3"/>
      <c r="R97" s="3"/>
      <c r="S97" s="3"/>
      <c r="T97" s="3"/>
      <c r="U97" s="3"/>
      <c r="V97" s="3"/>
      <c r="W97" s="3"/>
      <c r="X97" s="3"/>
      <c r="Y97" s="3"/>
      <c r="Z97" s="3"/>
      <c r="AA97" s="3"/>
      <c r="AB97" s="3"/>
      <c r="AC97" s="3"/>
      <c r="AD97" s="3"/>
      <c r="AE97" s="3"/>
      <c r="AF97" s="3"/>
      <c r="AG97" s="3"/>
      <c r="AH97" s="3"/>
      <c r="AI97" s="3"/>
      <c r="AJ97" s="3"/>
      <c r="AK97" s="3"/>
      <c r="AL97" s="3"/>
      <c r="AM97" s="3"/>
      <c r="AN97" s="3"/>
      <c r="AO97" s="3"/>
      <c r="AP97" s="3"/>
      <c r="AQ97" s="3"/>
      <c r="AR97" s="3"/>
      <c r="AS97" s="3"/>
      <c r="AT97" s="3"/>
      <c r="AU97" s="3"/>
      <c r="AV97" s="3"/>
      <c r="AW97" s="3"/>
      <c r="AX97" s="3"/>
      <c r="AY97" s="3"/>
      <c r="AZ97" s="3"/>
      <c r="BA97" s="3"/>
      <c r="BB97" s="3"/>
      <c r="BC97" s="3"/>
    </row>
    <row r="98" spans="1:55">
      <c r="A98" s="3"/>
      <c r="I98" s="53"/>
      <c r="J98" s="3"/>
      <c r="K98" s="3"/>
      <c r="L98" s="3"/>
      <c r="M98" s="3"/>
      <c r="N98" s="3"/>
      <c r="O98" s="3"/>
      <c r="P98" s="3"/>
      <c r="Q98" s="3"/>
      <c r="R98" s="3"/>
      <c r="S98" s="3"/>
      <c r="T98" s="3"/>
      <c r="U98" s="3"/>
      <c r="V98" s="3"/>
      <c r="W98" s="3"/>
      <c r="X98" s="3"/>
      <c r="Y98" s="3"/>
      <c r="Z98" s="3"/>
      <c r="AA98" s="3" t="s">
        <v>9</v>
      </c>
      <c r="AB98" s="3"/>
      <c r="AC98" s="3"/>
      <c r="AD98" s="3"/>
      <c r="AE98" s="3"/>
      <c r="AF98" s="3"/>
      <c r="AG98" s="3"/>
      <c r="AH98" s="3"/>
      <c r="AI98" s="3"/>
      <c r="AJ98" s="3"/>
      <c r="AK98" s="3"/>
      <c r="AL98" s="3"/>
      <c r="AM98" s="3"/>
      <c r="AN98" s="3"/>
      <c r="AO98" s="3"/>
      <c r="AP98" s="3"/>
      <c r="AQ98" s="3"/>
      <c r="AR98" s="3"/>
      <c r="AS98" s="3"/>
      <c r="AT98" s="3"/>
      <c r="AU98" s="3"/>
      <c r="AV98" s="3"/>
      <c r="AW98" s="3"/>
      <c r="AX98" s="3"/>
      <c r="AY98" s="3"/>
      <c r="AZ98" s="3"/>
      <c r="BA98" s="3"/>
      <c r="BB98" s="3"/>
      <c r="BC98" s="3"/>
    </row>
  </sheetData>
  <sheetProtection algorithmName="SHA-512" hashValue="I4yV25RHgbjkYFYvwkf4rzPrEaKcgDiBFuDR7GYLh46NuoTVrOjqCXvYkKWNbaQZtv1IMC75pInU5BglYqKQtg==" saltValue="uGpX+oaOZIkxWuXqKeHGOQ==" spinCount="100000" sheet="1" objects="1" scenarios="1" selectLockedCells="1"/>
  <mergeCells count="22">
    <mergeCell ref="C20:H20"/>
    <mergeCell ref="C18:G18"/>
    <mergeCell ref="C15:G15"/>
    <mergeCell ref="C12:D12"/>
    <mergeCell ref="C19:G19"/>
    <mergeCell ref="C17:G17"/>
    <mergeCell ref="C7:G7"/>
    <mergeCell ref="C2:H2"/>
    <mergeCell ref="K9:K14"/>
    <mergeCell ref="C10:D10"/>
    <mergeCell ref="E10:G10"/>
    <mergeCell ref="C11:D11"/>
    <mergeCell ref="E11:G11"/>
    <mergeCell ref="C3:H3"/>
    <mergeCell ref="C4:H4"/>
    <mergeCell ref="C9:G9"/>
    <mergeCell ref="C6:G6"/>
    <mergeCell ref="C13:D13"/>
    <mergeCell ref="E13:G13"/>
    <mergeCell ref="E12:G12"/>
    <mergeCell ref="C14:D14"/>
    <mergeCell ref="E14:G14"/>
  </mergeCells>
  <conditionalFormatting sqref="H6">
    <cfRule type="expression" dxfId="20" priority="25">
      <formula>$I$6=3</formula>
    </cfRule>
    <cfRule type="expression" dxfId="19" priority="32">
      <formula>$I$6=2</formula>
    </cfRule>
    <cfRule type="expression" dxfId="18" priority="33">
      <formula>$I$6=1</formula>
    </cfRule>
  </conditionalFormatting>
  <conditionalFormatting sqref="H7">
    <cfRule type="expression" dxfId="17" priority="30">
      <formula>$I$7=2</formula>
    </cfRule>
    <cfRule type="expression" dxfId="16" priority="31">
      <formula>$I$7=1</formula>
    </cfRule>
  </conditionalFormatting>
  <conditionalFormatting sqref="H17">
    <cfRule type="cellIs" dxfId="15" priority="16" operator="equal">
      <formula>0</formula>
    </cfRule>
  </conditionalFormatting>
  <conditionalFormatting sqref="H17:H18">
    <cfRule type="cellIs" dxfId="14" priority="1" operator="greaterThan">
      <formula>0</formula>
    </cfRule>
  </conditionalFormatting>
  <conditionalFormatting sqref="H18">
    <cfRule type="cellIs" dxfId="13" priority="2" operator="equal">
      <formula>0</formula>
    </cfRule>
  </conditionalFormatting>
  <dataValidations disablePrompts="1" count="1">
    <dataValidation type="decimal" operator="notEqual" allowBlank="1" showInputMessage="1" showErrorMessage="1" error="Bitte Dezimalzahl größer 0 eingeben. eingeben" sqref="H17" xr:uid="{00000000-0002-0000-0100-000000000000}">
      <formula1>0</formula1>
    </dataValidation>
  </dataValidations>
  <printOptions gridLines="1"/>
  <pageMargins left="0.70866141732283472" right="0.70866141732283472" top="0.78740157480314965" bottom="0.78740157480314965" header="0.31496062992125984" footer="0.31496062992125984"/>
  <pageSetup paperSize="9" scale="60" orientation="portrait" r:id="rId1"/>
  <headerFooter>
    <oddFooter>&amp;L&amp;D&amp;R&amp;P/&amp;N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5131" r:id="rId4" name="Drop Down 11">
              <controlPr defaultSize="0" autoLine="0" autoPict="0">
                <anchor moveWithCells="1">
                  <from>
                    <xdr:col>7</xdr:col>
                    <xdr:colOff>0</xdr:colOff>
                    <xdr:row>6</xdr:row>
                    <xdr:rowOff>0</xdr:rowOff>
                  </from>
                  <to>
                    <xdr:col>8</xdr:col>
                    <xdr:colOff>0</xdr:colOff>
                    <xdr:row>6</xdr:row>
                    <xdr:rowOff>238125</xdr:rowOff>
                  </to>
                </anchor>
              </controlPr>
            </control>
          </mc:Choice>
        </mc:AlternateContent>
        <mc:AlternateContent xmlns:mc="http://schemas.openxmlformats.org/markup-compatibility/2006">
          <mc:Choice Requires="x14">
            <control shapeId="5136" r:id="rId5" name="Drop Down 16">
              <controlPr defaultSize="0" autoLine="0" autoPict="0">
                <anchor moveWithCells="1">
                  <from>
                    <xdr:col>7</xdr:col>
                    <xdr:colOff>0</xdr:colOff>
                    <xdr:row>5</xdr:row>
                    <xdr:rowOff>0</xdr:rowOff>
                  </from>
                  <to>
                    <xdr:col>8</xdr:col>
                    <xdr:colOff>0</xdr:colOff>
                    <xdr:row>5</xdr:row>
                    <xdr:rowOff>257175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iconSet" priority="34" id="{562A5657-3CD5-47C1-815C-2668CB47D5A4}">
            <x14:iconSet iconSet="3Symbols" showValue="0" custom="1">
              <x14:cfvo type="percent">
                <xm:f>0</xm:f>
              </x14:cfvo>
              <x14:cfvo type="num">
                <xm:f>1.99</xm:f>
              </x14:cfvo>
              <x14:cfvo type="num">
                <xm:f>2</xm:f>
              </x14:cfvo>
              <x14:cfIcon iconSet="3Symbols" iconId="0"/>
              <x14:cfIcon iconSet="3Symbols" iconId="0"/>
              <x14:cfIcon iconSet="3Symbols" iconId="2"/>
            </x14:iconSet>
          </x14:cfRule>
          <xm:sqref>I6</xm:sqref>
        </x14:conditionalFormatting>
        <x14:conditionalFormatting xmlns:xm="http://schemas.microsoft.com/office/excel/2006/main">
          <x14:cfRule type="iconSet" priority="29" id="{95A6D894-CAE5-4D04-BCF7-E127314E0016}">
            <x14:iconSet iconSet="3Symbols" showValue="0" custom="1">
              <x14:cfvo type="percent">
                <xm:f>0</xm:f>
              </x14:cfvo>
              <x14:cfvo type="num">
                <xm:f>1.99</xm:f>
              </x14:cfvo>
              <x14:cfvo type="num">
                <xm:f>2</xm:f>
              </x14:cfvo>
              <x14:cfIcon iconSet="3Symbols" iconId="0"/>
              <x14:cfIcon iconSet="3Symbols" iconId="0"/>
              <x14:cfIcon iconSet="3Symbols" iconId="2"/>
            </x14:iconSet>
          </x14:cfRule>
          <xm:sqref>I7</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2">
    <pageSetUpPr fitToPage="1"/>
  </sheetPr>
  <dimension ref="A1:H102"/>
  <sheetViews>
    <sheetView showRowColHeaders="0" topLeftCell="A7" zoomScaleNormal="100" workbookViewId="0">
      <selection activeCell="C90" sqref="C90"/>
    </sheetView>
  </sheetViews>
  <sheetFormatPr baseColWidth="10" defaultColWidth="27.28515625" defaultRowHeight="12.75"/>
  <cols>
    <col min="1" max="1" width="55.7109375" style="68" customWidth="1"/>
    <col min="2" max="2" width="150.7109375" style="72" customWidth="1"/>
    <col min="3" max="3" width="31.5703125" style="165" customWidth="1"/>
    <col min="4" max="4" width="13.42578125" style="79" customWidth="1"/>
    <col min="5" max="16384" width="27.28515625" style="66"/>
  </cols>
  <sheetData>
    <row r="1" spans="1:5" s="63" customFormat="1" ht="22.5" customHeight="1" thickBot="1">
      <c r="A1" s="229" t="s">
        <v>238</v>
      </c>
      <c r="B1" s="230"/>
      <c r="C1" s="156" t="s">
        <v>72</v>
      </c>
      <c r="D1" s="73"/>
      <c r="E1" s="62"/>
    </row>
    <row r="2" spans="1:5" s="64" customFormat="1" ht="67.5" customHeight="1" thickBot="1">
      <c r="A2" s="231" t="s">
        <v>250</v>
      </c>
      <c r="B2" s="232"/>
      <c r="C2" s="154">
        <f>C4+C11+C65+C93+C97</f>
        <v>0</v>
      </c>
      <c r="D2" s="155"/>
    </row>
    <row r="3" spans="1:5" s="64" customFormat="1" ht="24.95" customHeight="1" thickBot="1">
      <c r="A3" s="235" t="s">
        <v>113</v>
      </c>
      <c r="B3" s="236"/>
      <c r="C3" s="157" t="s">
        <v>239</v>
      </c>
      <c r="D3" s="74"/>
    </row>
    <row r="4" spans="1:5" s="64" customFormat="1" ht="24.95" customHeight="1">
      <c r="A4" s="237" t="s">
        <v>114</v>
      </c>
      <c r="B4" s="238"/>
      <c r="C4" s="59">
        <f>SUM(C6:C10)</f>
        <v>0</v>
      </c>
      <c r="D4" s="74"/>
    </row>
    <row r="5" spans="1:5" s="64" customFormat="1" ht="24.95" customHeight="1">
      <c r="A5" s="233" t="s">
        <v>164</v>
      </c>
      <c r="B5" s="185"/>
      <c r="C5" s="158"/>
      <c r="D5" s="74"/>
    </row>
    <row r="6" spans="1:5" s="65" customFormat="1" ht="12.75" customHeight="1">
      <c r="A6" s="36" t="s">
        <v>75</v>
      </c>
      <c r="B6" s="45" t="s">
        <v>76</v>
      </c>
      <c r="C6" s="159"/>
      <c r="D6" s="75"/>
    </row>
    <row r="7" spans="1:5" s="65" customFormat="1" ht="12.75" customHeight="1">
      <c r="A7" s="37" t="s">
        <v>77</v>
      </c>
      <c r="B7" s="46" t="s">
        <v>210</v>
      </c>
      <c r="C7" s="160"/>
      <c r="D7" s="75"/>
    </row>
    <row r="8" spans="1:5" s="65" customFormat="1" ht="12.75" customHeight="1">
      <c r="A8" s="37" t="s">
        <v>78</v>
      </c>
      <c r="B8" s="47" t="s">
        <v>79</v>
      </c>
      <c r="C8" s="160"/>
      <c r="D8" s="75"/>
    </row>
    <row r="9" spans="1:5" s="65" customFormat="1" ht="12.75" customHeight="1">
      <c r="A9" s="38" t="s">
        <v>80</v>
      </c>
      <c r="B9" s="46" t="s">
        <v>81</v>
      </c>
      <c r="C9" s="160"/>
      <c r="D9" s="75"/>
    </row>
    <row r="10" spans="1:5" s="65" customFormat="1" ht="12.75" customHeight="1">
      <c r="A10" s="37" t="s">
        <v>82</v>
      </c>
      <c r="B10" s="46" t="s">
        <v>83</v>
      </c>
      <c r="C10" s="161"/>
      <c r="D10" s="76"/>
    </row>
    <row r="11" spans="1:5" s="64" customFormat="1" ht="24.95" customHeight="1">
      <c r="A11" s="237" t="s">
        <v>115</v>
      </c>
      <c r="B11" s="238"/>
      <c r="C11" s="59">
        <f>SUM(C13:C16)+SUM(C18:C24)+SUM(C26:C32)+SUM(C34:C40)+SUM(C42:C47)+SUM(C49:C52)+SUM(C54+C56)+SUM(C58:C64)</f>
        <v>0</v>
      </c>
      <c r="D11" s="74"/>
    </row>
    <row r="12" spans="1:5" s="64" customFormat="1" ht="24.95" customHeight="1">
      <c r="A12" s="233" t="s">
        <v>165</v>
      </c>
      <c r="B12" s="185"/>
      <c r="C12" s="158"/>
      <c r="D12" s="74"/>
    </row>
    <row r="13" spans="1:5" s="65" customFormat="1" ht="24" customHeight="1">
      <c r="A13" s="36" t="s">
        <v>84</v>
      </c>
      <c r="B13" s="48" t="s">
        <v>85</v>
      </c>
      <c r="C13" s="162"/>
      <c r="D13" s="75"/>
    </row>
    <row r="14" spans="1:5" s="65" customFormat="1" ht="24" customHeight="1">
      <c r="A14" s="37" t="s">
        <v>86</v>
      </c>
      <c r="B14" s="46" t="s">
        <v>87</v>
      </c>
      <c r="C14" s="160"/>
      <c r="D14" s="75"/>
    </row>
    <row r="15" spans="1:5" s="65" customFormat="1" ht="12.75" customHeight="1">
      <c r="A15" s="37" t="s">
        <v>88</v>
      </c>
      <c r="B15" s="47" t="s">
        <v>89</v>
      </c>
      <c r="C15" s="160"/>
      <c r="D15" s="75"/>
    </row>
    <row r="16" spans="1:5" s="65" customFormat="1" ht="12.75" customHeight="1">
      <c r="A16" s="37" t="s">
        <v>203</v>
      </c>
      <c r="B16" s="47" t="s">
        <v>116</v>
      </c>
      <c r="C16" s="163"/>
      <c r="D16" s="76">
        <f>SUM(C13:C15)/100*5</f>
        <v>0</v>
      </c>
    </row>
    <row r="17" spans="1:4" s="64" customFormat="1" ht="24.95" customHeight="1">
      <c r="A17" s="233" t="s">
        <v>166</v>
      </c>
      <c r="B17" s="185"/>
      <c r="C17" s="158"/>
      <c r="D17" s="74"/>
    </row>
    <row r="18" spans="1:4" s="65" customFormat="1" ht="12.75" customHeight="1">
      <c r="A18" s="37" t="s">
        <v>90</v>
      </c>
      <c r="B18" s="46" t="s">
        <v>91</v>
      </c>
      <c r="C18" s="160"/>
      <c r="D18" s="75"/>
    </row>
    <row r="19" spans="1:4" s="65" customFormat="1" ht="12.75" customHeight="1">
      <c r="A19" s="38" t="s">
        <v>92</v>
      </c>
      <c r="B19" s="47" t="s">
        <v>93</v>
      </c>
      <c r="C19" s="160"/>
      <c r="D19" s="75"/>
    </row>
    <row r="20" spans="1:4" s="65" customFormat="1" ht="12.75" customHeight="1">
      <c r="A20" s="37" t="s">
        <v>94</v>
      </c>
      <c r="B20" s="47" t="s">
        <v>218</v>
      </c>
      <c r="C20" s="160"/>
      <c r="D20" s="75"/>
    </row>
    <row r="21" spans="1:4" s="65" customFormat="1" ht="24" customHeight="1">
      <c r="A21" s="38" t="s">
        <v>95</v>
      </c>
      <c r="B21" s="46" t="s">
        <v>96</v>
      </c>
      <c r="C21" s="160"/>
      <c r="D21" s="75"/>
    </row>
    <row r="22" spans="1:4" s="65" customFormat="1" ht="24" customHeight="1">
      <c r="A22" s="38" t="s">
        <v>97</v>
      </c>
      <c r="B22" s="46" t="s">
        <v>98</v>
      </c>
      <c r="C22" s="160"/>
      <c r="D22" s="75"/>
    </row>
    <row r="23" spans="1:4" s="65" customFormat="1" ht="12.75" customHeight="1">
      <c r="A23" s="37" t="s">
        <v>99</v>
      </c>
      <c r="B23" s="46" t="s">
        <v>100</v>
      </c>
      <c r="C23" s="160"/>
      <c r="D23" s="75"/>
    </row>
    <row r="24" spans="1:4" s="65" customFormat="1" ht="12.75" customHeight="1">
      <c r="A24" s="37" t="s">
        <v>101</v>
      </c>
      <c r="B24" s="47" t="s">
        <v>117</v>
      </c>
      <c r="C24" s="163"/>
      <c r="D24" s="77">
        <f>SUM(C18:C23)/100*5</f>
        <v>0</v>
      </c>
    </row>
    <row r="25" spans="1:4" s="64" customFormat="1" ht="24.95" customHeight="1">
      <c r="A25" s="233" t="s">
        <v>163</v>
      </c>
      <c r="B25" s="185"/>
      <c r="C25" s="158"/>
      <c r="D25" s="74"/>
    </row>
    <row r="26" spans="1:4" s="65" customFormat="1" ht="12.6" customHeight="1">
      <c r="A26" s="37" t="s">
        <v>102</v>
      </c>
      <c r="B26" s="49" t="s">
        <v>103</v>
      </c>
      <c r="C26" s="160"/>
      <c r="D26" s="75"/>
    </row>
    <row r="27" spans="1:4" s="65" customFormat="1" ht="24" customHeight="1">
      <c r="A27" s="37" t="s">
        <v>104</v>
      </c>
      <c r="B27" s="46" t="s">
        <v>107</v>
      </c>
      <c r="C27" s="160"/>
      <c r="D27" s="75"/>
    </row>
    <row r="28" spans="1:4" s="65" customFormat="1" ht="12.75" customHeight="1">
      <c r="A28" s="37" t="s">
        <v>105</v>
      </c>
      <c r="B28" s="47" t="s">
        <v>106</v>
      </c>
      <c r="C28" s="160"/>
      <c r="D28" s="75"/>
    </row>
    <row r="29" spans="1:4" s="65" customFormat="1" ht="12.75" customHeight="1">
      <c r="A29" s="37" t="s">
        <v>108</v>
      </c>
      <c r="B29" s="46" t="s">
        <v>251</v>
      </c>
      <c r="C29" s="160"/>
      <c r="D29" s="75"/>
    </row>
    <row r="30" spans="1:4" s="65" customFormat="1" ht="26.1" customHeight="1">
      <c r="A30" s="38" t="s">
        <v>109</v>
      </c>
      <c r="B30" s="46" t="s">
        <v>252</v>
      </c>
      <c r="C30" s="160"/>
      <c r="D30" s="75"/>
    </row>
    <row r="31" spans="1:4" s="65" customFormat="1" ht="24" customHeight="1">
      <c r="A31" s="38" t="s">
        <v>110</v>
      </c>
      <c r="B31" s="46" t="s">
        <v>253</v>
      </c>
      <c r="C31" s="160"/>
      <c r="D31" s="75"/>
    </row>
    <row r="32" spans="1:4" s="65" customFormat="1" ht="12.75" customHeight="1">
      <c r="A32" s="38" t="s">
        <v>111</v>
      </c>
      <c r="B32" s="46" t="s">
        <v>112</v>
      </c>
      <c r="C32" s="160"/>
      <c r="D32" s="78"/>
    </row>
    <row r="33" spans="1:4" s="64" customFormat="1" ht="24.95" customHeight="1">
      <c r="A33" s="233" t="s">
        <v>171</v>
      </c>
      <c r="B33" s="185"/>
      <c r="C33" s="158"/>
      <c r="D33" s="74"/>
    </row>
    <row r="34" spans="1:4" s="67" customFormat="1" ht="12.75" customHeight="1">
      <c r="A34" s="38" t="s">
        <v>172</v>
      </c>
      <c r="B34" s="46" t="s">
        <v>173</v>
      </c>
      <c r="C34" s="169"/>
      <c r="D34" s="79"/>
    </row>
    <row r="35" spans="1:4" s="67" customFormat="1" ht="24" customHeight="1">
      <c r="A35" s="38" t="s">
        <v>174</v>
      </c>
      <c r="B35" s="46" t="s">
        <v>175</v>
      </c>
      <c r="C35" s="169"/>
      <c r="D35" s="79"/>
    </row>
    <row r="36" spans="1:4" s="67" customFormat="1" ht="12.75" customHeight="1">
      <c r="A36" s="38" t="s">
        <v>176</v>
      </c>
      <c r="B36" s="46" t="s">
        <v>177</v>
      </c>
      <c r="C36" s="169"/>
      <c r="D36" s="79"/>
    </row>
    <row r="37" spans="1:4" s="67" customFormat="1" ht="12.75" customHeight="1">
      <c r="A37" s="38" t="s">
        <v>178</v>
      </c>
      <c r="B37" s="46" t="s">
        <v>251</v>
      </c>
      <c r="C37" s="169"/>
      <c r="D37" s="80"/>
    </row>
    <row r="38" spans="1:4" s="67" customFormat="1" ht="24" customHeight="1">
      <c r="A38" s="38" t="s">
        <v>179</v>
      </c>
      <c r="B38" s="46" t="s">
        <v>254</v>
      </c>
      <c r="C38" s="169"/>
      <c r="D38" s="79"/>
    </row>
    <row r="39" spans="1:4" s="67" customFormat="1" ht="24" customHeight="1">
      <c r="A39" s="38" t="s">
        <v>180</v>
      </c>
      <c r="B39" s="46" t="s">
        <v>181</v>
      </c>
      <c r="C39" s="169"/>
      <c r="D39" s="79"/>
    </row>
    <row r="40" spans="1:4" s="67" customFormat="1" ht="13.5" customHeight="1">
      <c r="A40" s="38" t="s">
        <v>182</v>
      </c>
      <c r="B40" s="46" t="s">
        <v>226</v>
      </c>
      <c r="C40" s="163"/>
      <c r="D40" s="78">
        <f>SUM(C34:C39)/100*5</f>
        <v>0</v>
      </c>
    </row>
    <row r="41" spans="1:4" s="64" customFormat="1" ht="24.95" customHeight="1">
      <c r="A41" s="233" t="s">
        <v>228</v>
      </c>
      <c r="B41" s="185"/>
      <c r="C41" s="158"/>
      <c r="D41" s="74"/>
    </row>
    <row r="42" spans="1:4" s="67" customFormat="1" ht="24" customHeight="1">
      <c r="A42" s="38" t="s">
        <v>183</v>
      </c>
      <c r="B42" s="46" t="s">
        <v>184</v>
      </c>
      <c r="C42" s="169"/>
      <c r="D42" s="79"/>
    </row>
    <row r="43" spans="1:4" s="67" customFormat="1" ht="12.75" customHeight="1">
      <c r="A43" s="38" t="s">
        <v>185</v>
      </c>
      <c r="B43" s="46" t="s">
        <v>256</v>
      </c>
      <c r="C43" s="169"/>
      <c r="D43" s="81"/>
    </row>
    <row r="44" spans="1:4" s="67" customFormat="1" ht="24" customHeight="1">
      <c r="A44" s="38" t="s">
        <v>186</v>
      </c>
      <c r="B44" s="46" t="s">
        <v>255</v>
      </c>
      <c r="C44" s="169"/>
      <c r="D44" s="79"/>
    </row>
    <row r="45" spans="1:4" s="67" customFormat="1" ht="12.75" customHeight="1">
      <c r="A45" s="38" t="s">
        <v>187</v>
      </c>
      <c r="B45" s="46" t="s">
        <v>188</v>
      </c>
      <c r="C45" s="169"/>
      <c r="D45" s="79"/>
    </row>
    <row r="46" spans="1:4" s="67" customFormat="1" ht="12.75" customHeight="1">
      <c r="A46" s="38" t="s">
        <v>189</v>
      </c>
      <c r="B46" s="46" t="s">
        <v>190</v>
      </c>
      <c r="C46" s="169"/>
      <c r="D46" s="79"/>
    </row>
    <row r="47" spans="1:4" s="67" customFormat="1" ht="12.75" customHeight="1">
      <c r="A47" s="38" t="s">
        <v>191</v>
      </c>
      <c r="B47" s="46" t="s">
        <v>222</v>
      </c>
      <c r="C47" s="163"/>
      <c r="D47" s="78">
        <f>SUM(C42:C46)/100*5</f>
        <v>0</v>
      </c>
    </row>
    <row r="48" spans="1:4" s="64" customFormat="1" ht="24.95" customHeight="1">
      <c r="A48" s="233" t="s">
        <v>192</v>
      </c>
      <c r="B48" s="185"/>
      <c r="C48" s="158"/>
      <c r="D48" s="74"/>
    </row>
    <row r="49" spans="1:5" s="67" customFormat="1" ht="24" customHeight="1">
      <c r="A49" s="38" t="s">
        <v>193</v>
      </c>
      <c r="B49" s="46" t="s">
        <v>257</v>
      </c>
      <c r="C49" s="169"/>
      <c r="D49" s="80"/>
    </row>
    <row r="50" spans="1:5" s="67" customFormat="1" ht="24" customHeight="1">
      <c r="A50" s="37" t="s">
        <v>118</v>
      </c>
      <c r="B50" s="49" t="s">
        <v>258</v>
      </c>
      <c r="C50" s="169"/>
      <c r="D50" s="79"/>
    </row>
    <row r="51" spans="1:5" s="67" customFormat="1" ht="12.75" customHeight="1">
      <c r="A51" s="37" t="s">
        <v>119</v>
      </c>
      <c r="B51" s="49" t="s">
        <v>121</v>
      </c>
      <c r="C51" s="169"/>
      <c r="D51" s="79"/>
    </row>
    <row r="52" spans="1:5" s="67" customFormat="1" ht="12.75" customHeight="1">
      <c r="A52" s="37" t="s">
        <v>120</v>
      </c>
      <c r="B52" s="49" t="s">
        <v>223</v>
      </c>
      <c r="C52" s="163"/>
      <c r="D52" s="78">
        <f>SUM(C49:C51)/100*5</f>
        <v>0</v>
      </c>
    </row>
    <row r="53" spans="1:5" s="64" customFormat="1" ht="24.95" customHeight="1">
      <c r="A53" s="233" t="s">
        <v>259</v>
      </c>
      <c r="B53" s="240"/>
      <c r="C53" s="158"/>
      <c r="D53" s="74"/>
    </row>
    <row r="54" spans="1:5" s="64" customFormat="1" ht="12.95" customHeight="1">
      <c r="A54" s="51" t="s">
        <v>221</v>
      </c>
      <c r="B54" s="85" t="s">
        <v>240</v>
      </c>
      <c r="C54" s="164"/>
      <c r="D54" s="80"/>
      <c r="E54" s="67"/>
    </row>
    <row r="55" spans="1:5" s="64" customFormat="1" ht="24.95" customHeight="1">
      <c r="A55" s="233" t="s">
        <v>249</v>
      </c>
      <c r="B55" s="234"/>
      <c r="C55" s="158"/>
      <c r="D55" s="80"/>
      <c r="E55" s="67"/>
    </row>
    <row r="56" spans="1:5" ht="48" customHeight="1">
      <c r="A56" s="37" t="s">
        <v>122</v>
      </c>
      <c r="B56" s="49" t="s">
        <v>260</v>
      </c>
      <c r="C56" s="164"/>
      <c r="D56" s="80"/>
      <c r="E56" s="67"/>
    </row>
    <row r="57" spans="1:5" s="64" customFormat="1" ht="24.95" customHeight="1">
      <c r="A57" s="233" t="s">
        <v>167</v>
      </c>
      <c r="B57" s="185"/>
      <c r="C57" s="158"/>
      <c r="D57" s="74"/>
    </row>
    <row r="58" spans="1:5" ht="36" customHeight="1">
      <c r="A58" s="37" t="s">
        <v>123</v>
      </c>
      <c r="B58" s="49" t="s">
        <v>261</v>
      </c>
      <c r="C58" s="164"/>
    </row>
    <row r="59" spans="1:5" ht="12.75" customHeight="1">
      <c r="A59" s="37" t="s">
        <v>124</v>
      </c>
      <c r="B59" s="50" t="s">
        <v>125</v>
      </c>
      <c r="C59" s="164"/>
    </row>
    <row r="60" spans="1:5" ht="12.75" customHeight="1">
      <c r="A60" s="37" t="s">
        <v>126</v>
      </c>
      <c r="B60" s="49" t="s">
        <v>127</v>
      </c>
      <c r="C60" s="164"/>
    </row>
    <row r="61" spans="1:5" ht="12.75" customHeight="1">
      <c r="A61" s="37" t="s">
        <v>128</v>
      </c>
      <c r="B61" s="49" t="s">
        <v>129</v>
      </c>
      <c r="C61" s="164"/>
    </row>
    <row r="62" spans="1:5" ht="24" customHeight="1">
      <c r="A62" s="37" t="s">
        <v>130</v>
      </c>
      <c r="B62" s="49" t="s">
        <v>131</v>
      </c>
      <c r="C62" s="164"/>
    </row>
    <row r="63" spans="1:5" ht="36" customHeight="1">
      <c r="A63" s="37" t="s">
        <v>132</v>
      </c>
      <c r="B63" s="49" t="s">
        <v>262</v>
      </c>
      <c r="C63" s="164"/>
    </row>
    <row r="64" spans="1:5" ht="26.25" customHeight="1">
      <c r="A64" s="37" t="s">
        <v>133</v>
      </c>
      <c r="B64" s="49" t="s">
        <v>227</v>
      </c>
      <c r="C64" s="163"/>
      <c r="D64" s="78">
        <f>SUM(C58:C63)/100*5</f>
        <v>0</v>
      </c>
    </row>
    <row r="65" spans="1:8" s="64" customFormat="1" ht="24.95" customHeight="1">
      <c r="A65" s="237" t="s">
        <v>134</v>
      </c>
      <c r="B65" s="238"/>
      <c r="C65" s="59">
        <f>SUM(C67:C68)+SUM(C70:C72)+C74+SUM(C76:C77)+SUM(C79:C84)+SUM(C86:C92)</f>
        <v>0</v>
      </c>
      <c r="D65" s="74"/>
    </row>
    <row r="66" spans="1:8" s="69" customFormat="1" ht="24.95" customHeight="1">
      <c r="A66" s="233" t="s">
        <v>263</v>
      </c>
      <c r="B66" s="239"/>
      <c r="C66" s="158"/>
      <c r="D66" s="79"/>
      <c r="E66" s="66"/>
      <c r="F66" s="66"/>
      <c r="G66" s="66"/>
      <c r="H66" s="66"/>
    </row>
    <row r="67" spans="1:8" s="69" customFormat="1" ht="12.4" customHeight="1">
      <c r="A67" s="37" t="s">
        <v>219</v>
      </c>
      <c r="B67" s="49" t="s">
        <v>265</v>
      </c>
      <c r="C67" s="164"/>
      <c r="D67" s="79"/>
      <c r="E67" s="66"/>
      <c r="F67" s="66"/>
      <c r="G67" s="66"/>
      <c r="H67" s="66"/>
    </row>
    <row r="68" spans="1:8" s="69" customFormat="1" ht="12.75" customHeight="1">
      <c r="A68" s="37" t="s">
        <v>202</v>
      </c>
      <c r="B68" s="50" t="s">
        <v>264</v>
      </c>
      <c r="C68" s="163"/>
      <c r="D68" s="78">
        <f>SUM(C67)/100*5</f>
        <v>0</v>
      </c>
      <c r="E68" s="66"/>
      <c r="F68" s="66"/>
      <c r="G68" s="66"/>
      <c r="H68" s="66"/>
    </row>
    <row r="69" spans="1:8" s="70" customFormat="1" ht="24.95" customHeight="1">
      <c r="A69" s="233" t="s">
        <v>266</v>
      </c>
      <c r="B69" s="239"/>
      <c r="C69" s="158"/>
      <c r="D69" s="82"/>
      <c r="E69" s="68"/>
      <c r="F69" s="68"/>
      <c r="G69" s="68"/>
      <c r="H69" s="68"/>
    </row>
    <row r="70" spans="1:8" s="69" customFormat="1" ht="12.75" customHeight="1">
      <c r="A70" s="37" t="s">
        <v>135</v>
      </c>
      <c r="B70" s="50" t="s">
        <v>136</v>
      </c>
      <c r="C70" s="164"/>
      <c r="D70" s="79"/>
      <c r="E70" s="66"/>
      <c r="F70" s="66"/>
      <c r="G70" s="66"/>
      <c r="H70" s="66"/>
    </row>
    <row r="71" spans="1:8" s="69" customFormat="1" ht="12.75" customHeight="1">
      <c r="A71" s="37" t="s">
        <v>137</v>
      </c>
      <c r="B71" s="50" t="s">
        <v>138</v>
      </c>
      <c r="C71" s="164"/>
      <c r="D71" s="79"/>
      <c r="E71" s="66"/>
      <c r="F71" s="66"/>
      <c r="G71" s="66"/>
      <c r="H71" s="66"/>
    </row>
    <row r="72" spans="1:8" s="69" customFormat="1" ht="12.6" customHeight="1">
      <c r="A72" s="37" t="s">
        <v>139</v>
      </c>
      <c r="B72" s="49" t="s">
        <v>224</v>
      </c>
      <c r="C72" s="163"/>
      <c r="D72" s="78">
        <f>SUM(C70:C71)/100*5</f>
        <v>0</v>
      </c>
      <c r="E72" s="66"/>
      <c r="F72" s="66"/>
      <c r="G72" s="66"/>
      <c r="H72" s="66"/>
    </row>
    <row r="73" spans="1:8" s="69" customFormat="1" ht="24.95" customHeight="1">
      <c r="A73" s="233" t="s">
        <v>267</v>
      </c>
      <c r="B73" s="239"/>
      <c r="C73" s="158"/>
      <c r="D73" s="79"/>
      <c r="E73" s="66"/>
      <c r="F73" s="66"/>
      <c r="G73" s="66"/>
      <c r="H73" s="66"/>
    </row>
    <row r="74" spans="1:8" s="69" customFormat="1" ht="12.75" customHeight="1">
      <c r="A74" s="39" t="s">
        <v>157</v>
      </c>
      <c r="B74" s="47" t="s">
        <v>158</v>
      </c>
      <c r="C74" s="164"/>
      <c r="D74" s="79"/>
      <c r="E74" s="66"/>
      <c r="F74" s="66"/>
      <c r="G74" s="66"/>
      <c r="H74" s="66"/>
    </row>
    <row r="75" spans="1:8" s="69" customFormat="1" ht="42" customHeight="1">
      <c r="A75" s="233" t="s">
        <v>168</v>
      </c>
      <c r="B75" s="239"/>
      <c r="C75" s="158"/>
      <c r="D75" s="79"/>
      <c r="E75" s="66"/>
      <c r="F75" s="66"/>
      <c r="G75" s="66"/>
      <c r="H75" s="66"/>
    </row>
    <row r="76" spans="1:8" s="69" customFormat="1" ht="24" customHeight="1">
      <c r="A76" s="38" t="s">
        <v>268</v>
      </c>
      <c r="B76" s="49" t="s">
        <v>269</v>
      </c>
      <c r="C76" s="164"/>
      <c r="D76" s="79"/>
      <c r="E76" s="66"/>
      <c r="F76" s="66"/>
      <c r="G76" s="66"/>
      <c r="H76" s="66"/>
    </row>
    <row r="77" spans="1:8" s="69" customFormat="1" ht="25.5" customHeight="1">
      <c r="A77" s="37" t="s">
        <v>140</v>
      </c>
      <c r="B77" s="49" t="s">
        <v>270</v>
      </c>
      <c r="C77" s="163"/>
      <c r="D77" s="78">
        <f>SUM(C76)/100*5</f>
        <v>0</v>
      </c>
      <c r="E77" s="66"/>
      <c r="F77" s="66"/>
      <c r="G77" s="66"/>
      <c r="H77" s="66"/>
    </row>
    <row r="78" spans="1:8" s="71" customFormat="1" ht="24.95" customHeight="1">
      <c r="A78" s="233" t="s">
        <v>68</v>
      </c>
      <c r="B78" s="239"/>
      <c r="C78" s="158"/>
      <c r="D78" s="79"/>
      <c r="E78" s="66"/>
      <c r="F78" s="66"/>
      <c r="G78" s="66"/>
      <c r="H78" s="66"/>
    </row>
    <row r="79" spans="1:8" s="71" customFormat="1" ht="12.75" customHeight="1">
      <c r="A79" s="37" t="s">
        <v>141</v>
      </c>
      <c r="B79" s="49" t="s">
        <v>271</v>
      </c>
      <c r="C79" s="164"/>
      <c r="D79" s="79"/>
      <c r="E79" s="66"/>
      <c r="F79" s="66"/>
      <c r="G79" s="66"/>
      <c r="H79" s="66"/>
    </row>
    <row r="80" spans="1:8" s="71" customFormat="1" ht="12.75" customHeight="1">
      <c r="A80" s="38" t="s">
        <v>142</v>
      </c>
      <c r="B80" s="49" t="s">
        <v>143</v>
      </c>
      <c r="C80" s="164"/>
      <c r="D80" s="79"/>
      <c r="E80" s="66"/>
      <c r="F80" s="66"/>
      <c r="G80" s="66"/>
      <c r="H80" s="66"/>
    </row>
    <row r="81" spans="1:8" s="71" customFormat="1" ht="12.75" customHeight="1">
      <c r="A81" s="38" t="s">
        <v>144</v>
      </c>
      <c r="B81" s="49" t="s">
        <v>272</v>
      </c>
      <c r="C81" s="164"/>
      <c r="D81" s="82"/>
      <c r="E81" s="66"/>
      <c r="F81" s="66"/>
      <c r="G81" s="66"/>
      <c r="H81" s="66"/>
    </row>
    <row r="82" spans="1:8" s="71" customFormat="1" ht="12.75" customHeight="1">
      <c r="A82" s="38" t="s">
        <v>29</v>
      </c>
      <c r="B82" s="49" t="s">
        <v>146</v>
      </c>
      <c r="C82" s="164"/>
      <c r="D82" s="79"/>
      <c r="E82" s="66"/>
      <c r="F82" s="66"/>
      <c r="G82" s="66"/>
      <c r="H82" s="66"/>
    </row>
    <row r="83" spans="1:8" s="71" customFormat="1" ht="12.75" customHeight="1">
      <c r="A83" s="38" t="s">
        <v>30</v>
      </c>
      <c r="B83" s="49" t="s">
        <v>147</v>
      </c>
      <c r="C83" s="164"/>
      <c r="D83" s="79"/>
      <c r="E83" s="66"/>
      <c r="F83" s="66"/>
      <c r="G83" s="66"/>
      <c r="H83" s="66"/>
    </row>
    <row r="84" spans="1:8" s="69" customFormat="1" ht="12.75" customHeight="1">
      <c r="A84" s="38" t="s">
        <v>148</v>
      </c>
      <c r="B84" s="50" t="s">
        <v>149</v>
      </c>
      <c r="C84" s="163"/>
      <c r="D84" s="78">
        <f>SUM(C79:C83)/100*5</f>
        <v>0</v>
      </c>
      <c r="E84" s="66"/>
      <c r="F84" s="66"/>
      <c r="G84" s="66"/>
      <c r="H84" s="66"/>
    </row>
    <row r="85" spans="1:8" s="69" customFormat="1" ht="24.95" customHeight="1">
      <c r="A85" s="233" t="s">
        <v>169</v>
      </c>
      <c r="B85" s="239"/>
      <c r="C85" s="158"/>
      <c r="D85" s="82"/>
      <c r="E85" s="66"/>
      <c r="F85" s="66"/>
      <c r="G85" s="66"/>
      <c r="H85" s="66"/>
    </row>
    <row r="86" spans="1:8" s="69" customFormat="1" ht="36" customHeight="1">
      <c r="A86" s="38" t="s">
        <v>150</v>
      </c>
      <c r="B86" s="49" t="s">
        <v>273</v>
      </c>
      <c r="C86" s="164"/>
      <c r="D86" s="79"/>
      <c r="E86" s="66"/>
      <c r="F86" s="66"/>
      <c r="G86" s="66"/>
      <c r="H86" s="66"/>
    </row>
    <row r="87" spans="1:8" s="69" customFormat="1" ht="12.75" customHeight="1">
      <c r="A87" s="38" t="s">
        <v>31</v>
      </c>
      <c r="B87" s="50" t="s">
        <v>151</v>
      </c>
      <c r="C87" s="164"/>
      <c r="D87" s="79"/>
      <c r="E87" s="66"/>
      <c r="F87" s="66"/>
      <c r="G87" s="66"/>
      <c r="H87" s="66"/>
    </row>
    <row r="88" spans="1:8" s="69" customFormat="1" ht="12.75" customHeight="1">
      <c r="A88" s="38" t="s">
        <v>32</v>
      </c>
      <c r="B88" s="49" t="s">
        <v>152</v>
      </c>
      <c r="C88" s="164"/>
      <c r="D88" s="79"/>
      <c r="E88" s="66"/>
      <c r="F88" s="66"/>
      <c r="G88" s="66"/>
      <c r="H88" s="66"/>
    </row>
    <row r="89" spans="1:8" s="69" customFormat="1" ht="12.75" customHeight="1">
      <c r="A89" s="38" t="s">
        <v>33</v>
      </c>
      <c r="B89" s="49" t="s">
        <v>129</v>
      </c>
      <c r="C89" s="164"/>
      <c r="D89" s="79"/>
      <c r="E89" s="66"/>
      <c r="F89" s="66"/>
      <c r="G89" s="66"/>
      <c r="H89" s="66"/>
    </row>
    <row r="90" spans="1:8" s="69" customFormat="1" ht="24" customHeight="1">
      <c r="A90" s="38" t="s">
        <v>145</v>
      </c>
      <c r="B90" s="46" t="s">
        <v>153</v>
      </c>
      <c r="C90" s="164"/>
      <c r="D90" s="79"/>
      <c r="E90" s="66"/>
      <c r="F90" s="66"/>
      <c r="G90" s="66"/>
      <c r="H90" s="66"/>
    </row>
    <row r="91" spans="1:8" s="69" customFormat="1" ht="36" customHeight="1">
      <c r="A91" s="38" t="s">
        <v>154</v>
      </c>
      <c r="B91" s="49" t="s">
        <v>274</v>
      </c>
      <c r="C91" s="164"/>
      <c r="D91" s="79"/>
      <c r="E91" s="66"/>
      <c r="F91" s="66"/>
      <c r="G91" s="66"/>
      <c r="H91" s="66"/>
    </row>
    <row r="92" spans="1:8" s="69" customFormat="1" ht="13.35" customHeight="1">
      <c r="A92" s="38" t="s">
        <v>155</v>
      </c>
      <c r="B92" s="46" t="s">
        <v>241</v>
      </c>
      <c r="C92" s="163"/>
      <c r="D92" s="78">
        <f>SUM(C86:C91)/100*5</f>
        <v>0</v>
      </c>
      <c r="E92" s="66"/>
      <c r="F92" s="66"/>
      <c r="G92" s="66"/>
      <c r="H92" s="66"/>
    </row>
    <row r="93" spans="1:8" s="64" customFormat="1" ht="24.95" customHeight="1">
      <c r="A93" s="237" t="s">
        <v>201</v>
      </c>
      <c r="B93" s="238"/>
      <c r="C93" s="59">
        <f>C95+C96</f>
        <v>0</v>
      </c>
      <c r="D93" s="74"/>
    </row>
    <row r="94" spans="1:8" s="69" customFormat="1" ht="24.95" customHeight="1">
      <c r="A94" s="233" t="s">
        <v>225</v>
      </c>
      <c r="B94" s="239"/>
      <c r="C94" s="158"/>
      <c r="D94" s="82"/>
      <c r="E94" s="66"/>
      <c r="F94" s="66"/>
      <c r="G94" s="66"/>
      <c r="H94" s="66"/>
    </row>
    <row r="95" spans="1:8" s="69" customFormat="1" ht="12.75" customHeight="1">
      <c r="A95" s="38" t="s">
        <v>220</v>
      </c>
      <c r="B95" s="49" t="s">
        <v>275</v>
      </c>
      <c r="C95" s="164"/>
      <c r="D95" s="79"/>
      <c r="E95" s="66"/>
      <c r="F95" s="66"/>
      <c r="G95" s="66"/>
      <c r="H95" s="66"/>
    </row>
    <row r="96" spans="1:8" s="69" customFormat="1" ht="12.75" customHeight="1">
      <c r="A96" s="51" t="s">
        <v>199</v>
      </c>
      <c r="B96" s="58" t="s">
        <v>200</v>
      </c>
      <c r="C96" s="163"/>
      <c r="D96" s="78">
        <f>SUM(C95)/100*5</f>
        <v>0</v>
      </c>
      <c r="E96" s="66"/>
      <c r="F96" s="66"/>
      <c r="G96" s="66"/>
      <c r="H96" s="66"/>
    </row>
    <row r="97" spans="1:8" s="64" customFormat="1" ht="24.95" customHeight="1">
      <c r="A97" s="237" t="s">
        <v>156</v>
      </c>
      <c r="B97" s="238"/>
      <c r="C97" s="59">
        <f>SUM(C99:C100)+C102</f>
        <v>0</v>
      </c>
      <c r="D97" s="74"/>
    </row>
    <row r="98" spans="1:8" s="69" customFormat="1" ht="24.95" customHeight="1">
      <c r="A98" s="233" t="s">
        <v>170</v>
      </c>
      <c r="B98" s="239"/>
      <c r="C98" s="158"/>
      <c r="D98" s="82"/>
      <c r="E98" s="66"/>
      <c r="F98" s="66"/>
      <c r="G98" s="66"/>
      <c r="H98" s="66"/>
    </row>
    <row r="99" spans="1:8" ht="24" customHeight="1">
      <c r="A99" s="38" t="s">
        <v>159</v>
      </c>
      <c r="B99" s="49" t="s">
        <v>277</v>
      </c>
      <c r="C99" s="164"/>
    </row>
    <row r="100" spans="1:8" ht="24" customHeight="1">
      <c r="A100" s="38" t="s">
        <v>160</v>
      </c>
      <c r="B100" s="49" t="s">
        <v>276</v>
      </c>
      <c r="C100" s="164"/>
      <c r="D100" s="78"/>
    </row>
    <row r="101" spans="1:8" ht="24.95" customHeight="1">
      <c r="A101" s="233" t="s">
        <v>161</v>
      </c>
      <c r="B101" s="239"/>
      <c r="C101" s="158"/>
      <c r="D101" s="83"/>
    </row>
    <row r="102" spans="1:8" ht="12.75" customHeight="1">
      <c r="A102" s="166" t="s">
        <v>162</v>
      </c>
      <c r="B102" s="167" t="s">
        <v>278</v>
      </c>
      <c r="C102" s="168"/>
    </row>
  </sheetData>
  <sheetProtection algorithmName="SHA-512" hashValue="Cy/eCtD/Kluw3XBKw6oOTFcbN/R8j/bgTuVf/lox/VyGYL7/5Nc89A0Hr+tWOV+WfjGq03wz1acsQbfAa7dHGQ==" saltValue="ldZBfldSo0ZJRG3Sb0DC0Q==" spinCount="100000" sheet="1" objects="1" scenarios="1" selectLockedCells="1"/>
  <mergeCells count="27">
    <mergeCell ref="A85:B85"/>
    <mergeCell ref="A97:B97"/>
    <mergeCell ref="A98:B98"/>
    <mergeCell ref="A101:B101"/>
    <mergeCell ref="A33:B33"/>
    <mergeCell ref="A41:B41"/>
    <mergeCell ref="A48:B48"/>
    <mergeCell ref="A53:B53"/>
    <mergeCell ref="A65:B65"/>
    <mergeCell ref="A66:B66"/>
    <mergeCell ref="A69:B69"/>
    <mergeCell ref="A73:B73"/>
    <mergeCell ref="A75:B75"/>
    <mergeCell ref="A78:B78"/>
    <mergeCell ref="A93:B93"/>
    <mergeCell ref="A94:B94"/>
    <mergeCell ref="A57:B57"/>
    <mergeCell ref="A3:B3"/>
    <mergeCell ref="A4:B4"/>
    <mergeCell ref="A5:B5"/>
    <mergeCell ref="A11:B11"/>
    <mergeCell ref="A12:B12"/>
    <mergeCell ref="A1:B1"/>
    <mergeCell ref="A2:B2"/>
    <mergeCell ref="A17:B17"/>
    <mergeCell ref="A25:B25"/>
    <mergeCell ref="A55:B55"/>
  </mergeCells>
  <conditionalFormatting sqref="C16">
    <cfRule type="cellIs" dxfId="12" priority="1" operator="greaterThan">
      <formula>SUM(C11:C15)/100*5</formula>
    </cfRule>
  </conditionalFormatting>
  <conditionalFormatting sqref="C24">
    <cfRule type="cellIs" dxfId="11" priority="2" operator="greaterThan">
      <formula>SUM(C19:C23)/100*5</formula>
    </cfRule>
  </conditionalFormatting>
  <conditionalFormatting sqref="C40">
    <cfRule type="cellIs" dxfId="10" priority="3" operator="greaterThan">
      <formula>SUM(C35:C39)/100*5</formula>
    </cfRule>
  </conditionalFormatting>
  <conditionalFormatting sqref="C47">
    <cfRule type="cellIs" dxfId="9" priority="4" operator="greaterThan">
      <formula>SUM(C42:C46)/100*5</formula>
    </cfRule>
  </conditionalFormatting>
  <conditionalFormatting sqref="C52">
    <cfRule type="cellIs" dxfId="8" priority="5" operator="greaterThan">
      <formula>SUM(C47:C51)/100*5</formula>
    </cfRule>
  </conditionalFormatting>
  <conditionalFormatting sqref="C64">
    <cfRule type="cellIs" dxfId="7" priority="6" operator="greaterThan">
      <formula>SUM(C59:C63)/100*5</formula>
    </cfRule>
  </conditionalFormatting>
  <conditionalFormatting sqref="C68">
    <cfRule type="cellIs" dxfId="6" priority="7" operator="greaterThan">
      <formula>SUM(C63:C67)/100*5</formula>
    </cfRule>
  </conditionalFormatting>
  <conditionalFormatting sqref="C72">
    <cfRule type="cellIs" dxfId="5" priority="8" operator="greaterThan">
      <formula>SUM(C67:C71)/100*5</formula>
    </cfRule>
  </conditionalFormatting>
  <conditionalFormatting sqref="C77">
    <cfRule type="cellIs" dxfId="4" priority="9" operator="greaterThan">
      <formula>SUM(C72:C76)/100*5</formula>
    </cfRule>
  </conditionalFormatting>
  <conditionalFormatting sqref="C84">
    <cfRule type="cellIs" dxfId="3" priority="10" operator="greaterThan">
      <formula>SUM(C79:C83)/100*5</formula>
    </cfRule>
  </conditionalFormatting>
  <conditionalFormatting sqref="C92">
    <cfRule type="cellIs" dxfId="2" priority="12" operator="greaterThan">
      <formula>SUM(C87:C91)/100*5</formula>
    </cfRule>
  </conditionalFormatting>
  <conditionalFormatting sqref="C96">
    <cfRule type="cellIs" dxfId="1" priority="11" operator="greaterThan">
      <formula>SUM(C91:C95)/100*5</formula>
    </cfRule>
  </conditionalFormatting>
  <conditionalFormatting sqref="C100">
    <cfRule type="cellIs" dxfId="0" priority="14" operator="greaterThan">
      <formula>SUM(C99)/100*5</formula>
    </cfRule>
  </conditionalFormatting>
  <dataValidations count="1">
    <dataValidation type="decimal" operator="lessThanOrEqual" allowBlank="1" showInputMessage="1" showErrorMessage="1" error="Eingabe größer 5%" sqref="C47 C24 C40 C52 C64 C68 C72 C77 C84 C100 C96 C92 C16" xr:uid="{00000000-0002-0000-0200-000000000000}">
      <formula1>D16</formula1>
    </dataValidation>
  </dataValidations>
  <pageMargins left="0.70866141732283472" right="0.70866141732283472" top="0.74803149606299213" bottom="0.74803149606299213" header="0.31496062992125984" footer="0.31496062992125984"/>
  <pageSetup paperSize="9" scale="56" fitToHeight="0" orientation="landscape" r:id="rId1"/>
  <headerFooter>
    <oddFooter>&amp;L&amp;D&amp;R&amp;P/&amp;N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51"/>
  <dimension ref="A1:C27"/>
  <sheetViews>
    <sheetView workbookViewId="0">
      <selection activeCell="C32" sqref="C32"/>
    </sheetView>
  </sheetViews>
  <sheetFormatPr baseColWidth="10" defaultRowHeight="12.75"/>
  <cols>
    <col min="1" max="1" width="44.85546875" style="10" customWidth="1"/>
    <col min="2" max="2" width="34.85546875" style="10" customWidth="1"/>
    <col min="3" max="3" width="72.42578125" style="10" customWidth="1"/>
    <col min="4" max="4" width="30.28515625" customWidth="1"/>
  </cols>
  <sheetData>
    <row r="1" spans="1:3">
      <c r="A1" s="9" t="s">
        <v>244</v>
      </c>
    </row>
    <row r="2" spans="1:3" ht="26.25" thickBot="1">
      <c r="A2" s="11" t="s">
        <v>18</v>
      </c>
      <c r="B2" s="9" t="b">
        <v>1</v>
      </c>
    </row>
    <row r="3" spans="1:3" ht="15">
      <c r="A3" s="24"/>
      <c r="B3" t="s">
        <v>10</v>
      </c>
    </row>
    <row r="5" spans="1:3" s="6" customFormat="1">
      <c r="A5" s="241" t="s">
        <v>245</v>
      </c>
      <c r="B5" s="242"/>
      <c r="C5" s="243"/>
    </row>
    <row r="6" spans="1:3" s="7" customFormat="1" ht="21.75" customHeight="1">
      <c r="A6" s="25" t="s">
        <v>206</v>
      </c>
      <c r="B6" s="25" t="s">
        <v>17</v>
      </c>
      <c r="C6" s="12" t="s">
        <v>207</v>
      </c>
    </row>
    <row r="7" spans="1:3" ht="30" customHeight="1">
      <c r="A7" s="16" t="s">
        <v>213</v>
      </c>
      <c r="B7" s="16" t="s">
        <v>214</v>
      </c>
      <c r="C7" s="17" t="s">
        <v>22</v>
      </c>
    </row>
    <row r="8" spans="1:3" ht="27" customHeight="1">
      <c r="A8" s="14" t="s">
        <v>213</v>
      </c>
      <c r="B8" s="14" t="s">
        <v>214</v>
      </c>
      <c r="C8" s="17" t="s">
        <v>204</v>
      </c>
    </row>
    <row r="9" spans="1:3" ht="27" customHeight="1">
      <c r="A9" s="16" t="s">
        <v>212</v>
      </c>
      <c r="B9" s="16" t="s">
        <v>216</v>
      </c>
      <c r="C9" s="17" t="s">
        <v>22</v>
      </c>
    </row>
    <row r="10" spans="1:3" ht="27" customHeight="1">
      <c r="A10" s="14" t="s">
        <v>212</v>
      </c>
      <c r="B10" s="14" t="s">
        <v>216</v>
      </c>
      <c r="C10" s="17" t="s">
        <v>204</v>
      </c>
    </row>
    <row r="11" spans="1:3" ht="27" customHeight="1">
      <c r="A11" s="14" t="s">
        <v>212</v>
      </c>
      <c r="B11" s="14" t="s">
        <v>216</v>
      </c>
      <c r="C11" s="17" t="s">
        <v>215</v>
      </c>
    </row>
    <row r="12" spans="1:3">
      <c r="A12" s="13" t="s">
        <v>26</v>
      </c>
      <c r="B12" s="13" t="s">
        <v>208</v>
      </c>
      <c r="C12" s="17" t="s">
        <v>27</v>
      </c>
    </row>
    <row r="13" spans="1:3">
      <c r="A13" s="8" t="s">
        <v>26</v>
      </c>
      <c r="B13" s="8" t="s">
        <v>209</v>
      </c>
      <c r="C13" s="17" t="s">
        <v>205</v>
      </c>
    </row>
    <row r="14" spans="1:3">
      <c r="A14" s="12" t="s">
        <v>23</v>
      </c>
      <c r="B14" s="12" t="s">
        <v>17</v>
      </c>
      <c r="C14" s="12" t="s">
        <v>207</v>
      </c>
    </row>
    <row r="15" spans="1:3">
      <c r="A15" s="13" t="s">
        <v>25</v>
      </c>
      <c r="B15" s="13" t="s">
        <v>194</v>
      </c>
      <c r="C15" s="33" t="s">
        <v>12</v>
      </c>
    </row>
    <row r="16" spans="1:3">
      <c r="A16" s="8" t="s">
        <v>25</v>
      </c>
      <c r="B16" s="8" t="s">
        <v>194</v>
      </c>
      <c r="C16" s="33" t="s">
        <v>15</v>
      </c>
    </row>
    <row r="17" spans="1:3">
      <c r="A17" s="8" t="s">
        <v>25</v>
      </c>
      <c r="B17" s="8" t="s">
        <v>194</v>
      </c>
      <c r="C17" s="33" t="s">
        <v>16</v>
      </c>
    </row>
    <row r="18" spans="1:3">
      <c r="A18" s="13" t="s">
        <v>195</v>
      </c>
      <c r="B18" s="13" t="s">
        <v>24</v>
      </c>
      <c r="C18" s="17" t="s">
        <v>22</v>
      </c>
    </row>
    <row r="19" spans="1:3">
      <c r="A19" s="8" t="s">
        <v>195</v>
      </c>
      <c r="B19" s="13" t="s">
        <v>24</v>
      </c>
      <c r="C19" s="17" t="s">
        <v>204</v>
      </c>
    </row>
    <row r="20" spans="1:3">
      <c r="A20" s="15"/>
      <c r="B20" s="15"/>
      <c r="C20" s="8"/>
    </row>
    <row r="21" spans="1:3">
      <c r="A21" s="15"/>
      <c r="B21" s="15"/>
      <c r="C21" s="15"/>
    </row>
    <row r="22" spans="1:3">
      <c r="A22" s="15"/>
      <c r="B22" s="15"/>
      <c r="C22" s="15"/>
    </row>
    <row r="23" spans="1:3">
      <c r="A23" s="15"/>
      <c r="B23" s="15"/>
      <c r="C23" s="15"/>
    </row>
    <row r="24" spans="1:3">
      <c r="A24" s="15"/>
      <c r="B24" s="15"/>
      <c r="C24" s="26"/>
    </row>
    <row r="25" spans="1:3">
      <c r="A25" s="15"/>
      <c r="B25" s="15"/>
      <c r="C25" s="26"/>
    </row>
    <row r="26" spans="1:3">
      <c r="A26" s="15"/>
      <c r="B26" s="15"/>
      <c r="C26" s="26"/>
    </row>
    <row r="27" spans="1:3">
      <c r="A27" s="15"/>
      <c r="B27" s="15"/>
    </row>
  </sheetData>
  <mergeCells count="1">
    <mergeCell ref="A5:C5"/>
  </mergeCells>
  <pageMargins left="0.7" right="0.7" top="0.78740157499999996" bottom="0.78740157499999996" header="0.3" footer="0.3"/>
  <pageSetup paperSize="9" orientation="portrait" r:id="rId1"/>
  <drawing r:id="rId2"/>
  <legacyDrawing r:id="rId3"/>
  <controls>
    <mc:AlternateContent xmlns:mc="http://schemas.openxmlformats.org/markup-compatibility/2006">
      <mc:Choice Requires="x14">
        <control shapeId="6145" r:id="rId4" name="ComboBox1">
          <controlPr defaultSize="0" autoLine="0" r:id="rId5">
            <anchor moveWithCells="1">
              <from>
                <xdr:col>3</xdr:col>
                <xdr:colOff>0</xdr:colOff>
                <xdr:row>6</xdr:row>
                <xdr:rowOff>0</xdr:rowOff>
              </from>
              <to>
                <xdr:col>3</xdr:col>
                <xdr:colOff>1000125</xdr:colOff>
                <xdr:row>6</xdr:row>
                <xdr:rowOff>314325</xdr:rowOff>
              </to>
            </anchor>
          </controlPr>
        </control>
      </mc:Choice>
      <mc:Fallback>
        <control shapeId="6145" r:id="rId4" name="ComboBox1"/>
      </mc:Fallback>
    </mc:AlternateContent>
  </control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7"/>
  <dimension ref="A1:C16"/>
  <sheetViews>
    <sheetView topLeftCell="B2" zoomScale="140" zoomScaleNormal="140" workbookViewId="0">
      <selection activeCell="C4" sqref="C4"/>
    </sheetView>
  </sheetViews>
  <sheetFormatPr baseColWidth="10" defaultRowHeight="12.75"/>
  <cols>
    <col min="1" max="1" width="141.85546875" style="15" customWidth="1"/>
    <col min="2" max="2" width="45.140625" style="20" customWidth="1"/>
    <col min="3" max="3" width="83.42578125" style="15" customWidth="1"/>
  </cols>
  <sheetData>
    <row r="1" spans="1:3">
      <c r="A1" s="12" t="s">
        <v>35</v>
      </c>
      <c r="B1" s="18" t="s">
        <v>37</v>
      </c>
      <c r="C1" s="12" t="s">
        <v>36</v>
      </c>
    </row>
    <row r="2" spans="1:3" ht="116.25" customHeight="1">
      <c r="A2" s="22" t="s">
        <v>55</v>
      </c>
      <c r="B2" s="16" t="s">
        <v>56</v>
      </c>
      <c r="C2" s="13"/>
    </row>
    <row r="3" spans="1:3" ht="57.75" customHeight="1">
      <c r="A3" s="22" t="s">
        <v>48</v>
      </c>
      <c r="B3" s="16" t="s">
        <v>52</v>
      </c>
      <c r="C3" s="8" t="s">
        <v>49</v>
      </c>
    </row>
    <row r="4" spans="1:3" ht="57.75" customHeight="1">
      <c r="A4" s="23" t="s">
        <v>57</v>
      </c>
      <c r="B4" s="10" t="s">
        <v>58</v>
      </c>
      <c r="C4" s="8"/>
    </row>
    <row r="5" spans="1:3" ht="171" customHeight="1">
      <c r="A5" s="23" t="s">
        <v>61</v>
      </c>
      <c r="B5" s="27" t="s">
        <v>62</v>
      </c>
      <c r="C5" s="8"/>
    </row>
    <row r="6" spans="1:3" ht="171" customHeight="1">
      <c r="A6" s="23" t="s">
        <v>63</v>
      </c>
      <c r="B6" s="27" t="s">
        <v>64</v>
      </c>
      <c r="C6" s="8"/>
    </row>
    <row r="7" spans="1:3" ht="171" customHeight="1">
      <c r="A7" s="23" t="s">
        <v>65</v>
      </c>
      <c r="B7" s="28" t="s">
        <v>66</v>
      </c>
      <c r="C7" s="14" t="s">
        <v>67</v>
      </c>
    </row>
    <row r="8" spans="1:3" ht="107.25" customHeight="1">
      <c r="A8" s="22" t="s">
        <v>47</v>
      </c>
      <c r="B8" s="16" t="s">
        <v>51</v>
      </c>
      <c r="C8" s="16" t="s">
        <v>50</v>
      </c>
    </row>
    <row r="9" spans="1:3" ht="325.5" customHeight="1">
      <c r="A9" s="22" t="s">
        <v>53</v>
      </c>
      <c r="B9" s="16" t="s">
        <v>54</v>
      </c>
      <c r="C9" s="16"/>
    </row>
    <row r="10" spans="1:3" ht="291" customHeight="1">
      <c r="A10" s="22" t="s">
        <v>44</v>
      </c>
      <c r="B10" s="16" t="s">
        <v>45</v>
      </c>
      <c r="C10" s="13"/>
    </row>
    <row r="11" spans="1:3" ht="207.75" customHeight="1">
      <c r="A11" s="21" t="s">
        <v>34</v>
      </c>
      <c r="B11" s="19" t="s">
        <v>38</v>
      </c>
    </row>
    <row r="12" spans="1:3" ht="207.75" customHeight="1">
      <c r="A12" s="21"/>
      <c r="B12" s="19"/>
    </row>
    <row r="13" spans="1:3" ht="390" customHeight="1">
      <c r="A13" s="21" t="s">
        <v>39</v>
      </c>
      <c r="B13" s="14" t="s">
        <v>40</v>
      </c>
    </row>
    <row r="14" spans="1:3" ht="352.5" customHeight="1">
      <c r="A14" s="21" t="s">
        <v>41</v>
      </c>
      <c r="B14" s="14" t="s">
        <v>42</v>
      </c>
    </row>
    <row r="15" spans="1:3" ht="206.25" customHeight="1">
      <c r="A15" s="21" t="s">
        <v>43</v>
      </c>
    </row>
    <row r="16" spans="1:3" ht="409.5" customHeight="1">
      <c r="A16" s="21" t="s">
        <v>46</v>
      </c>
    </row>
  </sheetData>
  <hyperlinks>
    <hyperlink ref="A13" r:id="rId1" xr:uid="{00000000-0004-0000-0400-000000000000}"/>
    <hyperlink ref="A14" r:id="rId2" xr:uid="{00000000-0004-0000-0400-000001000000}"/>
    <hyperlink ref="A15" r:id="rId3" xr:uid="{00000000-0004-0000-0400-000002000000}"/>
    <hyperlink ref="A10" r:id="rId4" xr:uid="{00000000-0004-0000-0400-000003000000}"/>
    <hyperlink ref="A11" r:id="rId5" xr:uid="{00000000-0004-0000-0400-000004000000}"/>
    <hyperlink ref="A16" r:id="rId6" xr:uid="{00000000-0004-0000-0400-000005000000}"/>
    <hyperlink ref="A8" r:id="rId7" xr:uid="{00000000-0004-0000-0400-000006000000}"/>
    <hyperlink ref="A3" r:id="rId8" xr:uid="{00000000-0004-0000-0400-000007000000}"/>
    <hyperlink ref="A9" r:id="rId9" xr:uid="{00000000-0004-0000-0400-000008000000}"/>
    <hyperlink ref="A2" r:id="rId10" xr:uid="{00000000-0004-0000-0400-000009000000}"/>
    <hyperlink ref="A4" r:id="rId11" xr:uid="{00000000-0004-0000-0400-00000A000000}"/>
    <hyperlink ref="A5" r:id="rId12" xr:uid="{00000000-0004-0000-0400-00000B000000}"/>
    <hyperlink ref="A6" r:id="rId13" xr:uid="{00000000-0004-0000-0400-00000C000000}"/>
    <hyperlink ref="A7" r:id="rId14" xr:uid="{00000000-0004-0000-0400-00000D000000}"/>
  </hyperlinks>
  <pageMargins left="0.7" right="0.7" top="0.78740157499999996" bottom="0.78740157499999996" header="0.3" footer="0.3"/>
  <pageSetup paperSize="9" orientation="portrait" r:id="rId15"/>
  <drawing r:id="rId16"/>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41"/>
  <dimension ref="A1:A2"/>
  <sheetViews>
    <sheetView workbookViewId="0">
      <selection activeCell="O65" sqref="O65"/>
    </sheetView>
  </sheetViews>
  <sheetFormatPr baseColWidth="10" defaultRowHeight="12.75"/>
  <sheetData>
    <row r="1" ht="64.5" customHeight="1"/>
    <row r="2" ht="31.5" customHeight="1"/>
  </sheetData>
  <pageMargins left="0.7" right="0.7" top="0.78740157499999996" bottom="0.78740157499999996"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3FB08AACC0646040B0A2DBF33500BFA8" ma:contentTypeVersion="8" ma:contentTypeDescription="Ein neues Dokument erstellen." ma:contentTypeScope="" ma:versionID="82dfa6fc94aabaf71518d3802b218ce2">
  <xsd:schema xmlns:xsd="http://www.w3.org/2001/XMLSchema" xmlns:xs="http://www.w3.org/2001/XMLSchema" xmlns:p="http://schemas.microsoft.com/office/2006/metadata/properties" xmlns:ns2="1934966c-ec37-4e59-8b44-db5a8732b60b" xmlns:ns3="01dfe1d6-4a43-4a05-ba47-a6f2d0a93262" targetNamespace="http://schemas.microsoft.com/office/2006/metadata/properties" ma:root="true" ma:fieldsID="82425a09f6709705604c8bf3d65cde7e" ns2:_="" ns3:_="">
    <xsd:import namespace="1934966c-ec37-4e59-8b44-db5a8732b60b"/>
    <xsd:import namespace="01dfe1d6-4a43-4a05-ba47-a6f2d0a93262"/>
    <xsd:element name="properties">
      <xsd:complexType>
        <xsd:sequence>
          <xsd:element name="documentManagement">
            <xsd:complexType>
              <xsd:all>
                <xsd:element ref="ns2:MediaServiceMetadata" minOccurs="0"/>
                <xsd:element ref="ns2:MediaServiceFastMetadata" minOccurs="0"/>
                <xsd:element ref="ns2:MediaServiceDateTaken" minOccurs="0"/>
                <xsd:element ref="ns3:SharedWithUsers" minOccurs="0"/>
                <xsd:element ref="ns3:SharedWithDetails" minOccurs="0"/>
                <xsd:element ref="ns2:MediaServiceAutoTags" minOccurs="0"/>
                <xsd:element ref="ns2:MediaServiceLocation"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934966c-ec37-4e59-8b44-db5a8732b60b"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DateTaken" ma:index="10" nillable="true" ma:displayName="MediaServiceDateTaken" ma:description="" ma:hidden="true" ma:internalName="MediaServiceDateTaken" ma:readOnly="true">
      <xsd:simpleType>
        <xsd:restriction base="dms:Text"/>
      </xsd:simpleType>
    </xsd:element>
    <xsd:element name="MediaServiceAutoTags" ma:index="13" nillable="true" ma:displayName="MediaServiceAutoTags" ma:description="" ma:internalName="MediaServiceAutoTags" ma:readOnly="true">
      <xsd:simpleType>
        <xsd:restriction base="dms:Text"/>
      </xsd:simpleType>
    </xsd:element>
    <xsd:element name="MediaServiceLocation" ma:index="14" nillable="true" ma:displayName="MediaServiceLocation" ma:description="" ma:internalName="MediaServiceLocation" ma:readOnly="true">
      <xsd:simpleType>
        <xsd:restriction base="dms:Text"/>
      </xsd:simpleType>
    </xsd:element>
    <xsd:element name="MediaServiceOCR" ma:index="15" nillable="true" ma:displayName="MediaServiceOCR"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1dfe1d6-4a43-4a05-ba47-a6f2d0a93262" elementFormDefault="qualified">
    <xsd:import namespace="http://schemas.microsoft.com/office/2006/documentManagement/types"/>
    <xsd:import namespace="http://schemas.microsoft.com/office/infopath/2007/PartnerControls"/>
    <xsd:element name="SharedWithUsers" ma:index="11" nillable="true" ma:displayName="Freigegeben für"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Freigegeben für - Details" ma:descrip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8679EC5-E0F9-4BA7-ACAB-C28BBB938CCE}">
  <ds:schemaRefs>
    <ds:schemaRef ds:uri="http://schemas.microsoft.com/sharepoint/v3/contenttype/forms"/>
  </ds:schemaRefs>
</ds:datastoreItem>
</file>

<file path=customXml/itemProps2.xml><?xml version="1.0" encoding="utf-8"?>
<ds:datastoreItem xmlns:ds="http://schemas.openxmlformats.org/officeDocument/2006/customXml" ds:itemID="{8DDB09FA-6A7A-4212-AF8D-563F7D83548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934966c-ec37-4e59-8b44-db5a8732b60b"/>
    <ds:schemaRef ds:uri="01dfe1d6-4a43-4a05-ba47-a6f2d0a9326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A02075B-C6A2-4785-80FF-E26313425DBA}">
  <ds:schemaRefs>
    <ds:schemaRef ds:uri="http://schemas.microsoft.com/office/2006/documentManagement/types"/>
    <ds:schemaRef ds:uri="1934966c-ec37-4e59-8b44-db5a8732b60b"/>
    <ds:schemaRef ds:uri="http://purl.org/dc/elements/1.1/"/>
    <ds:schemaRef ds:uri="http://schemas.microsoft.com/office/2006/metadata/properties"/>
    <ds:schemaRef ds:uri="http://schemas.openxmlformats.org/package/2006/metadata/core-properties"/>
    <ds:schemaRef ds:uri="http://schemas.microsoft.com/office/infopath/2007/PartnerControls"/>
    <ds:schemaRef ds:uri="http://purl.org/dc/terms/"/>
    <ds:schemaRef ds:uri="01dfe1d6-4a43-4a05-ba47-a6f2d0a93262"/>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6</vt:i4>
      </vt:variant>
      <vt:variant>
        <vt:lpstr>Benannte Bereiche</vt:lpstr>
      </vt:variant>
      <vt:variant>
        <vt:i4>3</vt:i4>
      </vt:variant>
    </vt:vector>
  </HeadingPairs>
  <TitlesOfParts>
    <vt:vector size="9" baseType="lpstr">
      <vt:lpstr>Basisdatenblatt</vt:lpstr>
      <vt:lpstr>Maßnahme</vt:lpstr>
      <vt:lpstr>Systemische Optimierung</vt:lpstr>
      <vt:lpstr>WErte</vt:lpstr>
      <vt:lpstr>Bilder</vt:lpstr>
      <vt:lpstr>Ausgabentab. Faulung</vt:lpstr>
      <vt:lpstr>Basisdatenblatt!Druckbereich</vt:lpstr>
      <vt:lpstr>Maßnahme!Druckbereich</vt:lpstr>
      <vt:lpstr>'Systemische Optimierung'!Druckbereich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Kommunalrichtlinie 4.2.8b Systemische Optimierung</dc:title>
  <dc:subject>Nationale Klimaschutzinitiative - Kommunalrichtlinie</dc:subject>
  <cp:keywords>Klimaschutz; NKI; Kommunalrichtlinie; Kommune; Projektförderung; Förderschwerpunkt; Trinkwasser; Optimierung, Systemisch</cp:keywords>
  <cp:lastModifiedBy>Vivian Ryll</cp:lastModifiedBy>
  <cp:lastPrinted>2025-01-21T14:30:20Z</cp:lastPrinted>
  <dcterms:created xsi:type="dcterms:W3CDTF">2002-06-03T11:56:04Z</dcterms:created>
  <dcterms:modified xsi:type="dcterms:W3CDTF">2025-10-28T09:39:59Z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0x0101003FB08AACC0646040B0A2DBF33500BFA8</vt:lpwstr>
  </property>
</Properties>
</file>