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F65C8F3D-E6F9-4DA8-B961-D2913BDD0424}" xr6:coauthVersionLast="47" xr6:coauthVersionMax="47" xr10:uidLastSave="{00000000-0000-0000-0000-000000000000}"/>
  <workbookProtection workbookPassword="C730" lockStructure="1"/>
  <bookViews>
    <workbookView xWindow="28680" yWindow="-120" windowWidth="29040" windowHeight="15720" tabRatio="881" xr2:uid="{00000000-000D-0000-FFFF-FFFF00000000}"/>
  </bookViews>
  <sheets>
    <sheet name="Basisdatenblatt" sheetId="12" r:id="rId1"/>
    <sheet name="Maßnahme" sheetId="60" r:id="rId2"/>
    <sheet name="Systemische Optimierung" sheetId="75" r:id="rId3"/>
    <sheet name="WErte" sheetId="50" state="hidden" r:id="rId4"/>
    <sheet name="Bilder" sheetId="64" state="hidden" r:id="rId5"/>
    <sheet name="Ausgabentab. Faulung" sheetId="62" state="hidden" r:id="rId6"/>
  </sheets>
  <definedNames>
    <definedName name="_xlnm.Print_Area" localSheetId="0">Basisdatenblatt!$B$2:$I$36</definedName>
    <definedName name="_xlnm.Print_Area" localSheetId="1">Maßnahme!$B$2:$I$20</definedName>
    <definedName name="_xlnm.Print_Area" localSheetId="2">'Systemische Optimierung'!$A$1:$C$104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60" l="1"/>
  <c r="C92" i="75"/>
  <c r="H13" i="60" s="1"/>
  <c r="D95" i="75"/>
  <c r="C99" i="75"/>
  <c r="H14" i="60" s="1"/>
  <c r="C10" i="75"/>
  <c r="H11" i="60" s="1"/>
  <c r="C64" i="75"/>
  <c r="H12" i="60" s="1"/>
  <c r="C4" i="75"/>
  <c r="H10" i="60" s="1"/>
  <c r="H15" i="60" l="1"/>
  <c r="C2" i="75"/>
  <c r="I11" i="12"/>
  <c r="I16" i="12" l="1"/>
  <c r="I26" i="12" l="1"/>
  <c r="D71" i="75" l="1"/>
  <c r="D91" i="75"/>
  <c r="D83" i="75"/>
  <c r="D76" i="75"/>
  <c r="D67" i="75"/>
  <c r="D63" i="75"/>
  <c r="D51" i="75"/>
  <c r="D39" i="75"/>
  <c r="D23" i="75"/>
  <c r="D15" i="75"/>
  <c r="F19" i="12"/>
  <c r="D46" i="75" l="1"/>
  <c r="D98" i="75" l="1"/>
  <c r="I12" i="12" l="1"/>
  <c r="F21" i="12" l="1"/>
  <c r="I21" i="12" l="1"/>
  <c r="I19" i="12"/>
  <c r="F15" i="12"/>
  <c r="F17" i="12" l="1"/>
  <c r="I17" i="12" s="1"/>
  <c r="I15" i="12"/>
  <c r="F22" i="12" l="1"/>
  <c r="I22" i="12" s="1"/>
  <c r="H36" i="12" s="1"/>
  <c r="I36" i="12" s="1"/>
  <c r="D36" i="12" s="1"/>
</calcChain>
</file>

<file path=xl/sharedStrings.xml><?xml version="1.0" encoding="utf-8"?>
<sst xmlns="http://schemas.openxmlformats.org/spreadsheetml/2006/main" count="310" uniqueCount="285">
  <si>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</si>
  <si>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</si>
  <si>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</si>
  <si>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</si>
  <si>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</si>
  <si>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</si>
  <si>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</si>
  <si>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</si>
  <si>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</si>
  <si>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</si>
  <si>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</si>
  <si>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Basisdaten</t>
  </si>
  <si>
    <t>Bitte auswählen</t>
  </si>
  <si>
    <t>€</t>
  </si>
  <si>
    <t>Einzureichende Nachweise zur Antragstellung</t>
  </si>
  <si>
    <t>Brutto</t>
  </si>
  <si>
    <t>Netto</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</si>
  <si>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</si>
  <si>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</si>
  <si>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</si>
  <si>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</si>
  <si>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</si>
  <si>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</si>
  <si>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</si>
  <si>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</si>
  <si>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</si>
  <si>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</si>
  <si>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</si>
  <si>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</si>
  <si>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</si>
  <si>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</si>
  <si>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</si>
  <si>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</si>
  <si>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</si>
  <si>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</si>
  <si>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</si>
  <si>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</si>
  <si>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</si>
  <si>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</si>
  <si>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</si>
  <si>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</si>
  <si>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</si>
  <si>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</si>
  <si>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</si>
  <si>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</si>
  <si>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</si>
  <si>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</si>
  <si>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</si>
  <si>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</si>
  <si>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</si>
  <si>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</si>
  <si>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</si>
  <si>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</si>
  <si>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</si>
  <si>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</si>
  <si>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</si>
  <si>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</si>
  <si>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</si>
  <si>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</si>
  <si>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</si>
  <si>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</si>
  <si>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</si>
  <si>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</si>
  <si>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</si>
  <si>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</si>
  <si>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</si>
  <si>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</si>
  <si>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</si>
  <si>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</si>
  <si>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</si>
  <si>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</si>
  <si>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</si>
  <si>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</si>
  <si>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</si>
  <si>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</si>
  <si>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</si>
  <si>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</si>
  <si>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</si>
  <si>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</si>
  <si>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</si>
  <si>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</si>
  <si>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</si>
  <si>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</si>
  <si>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</si>
  <si>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</si>
  <si>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</si>
  <si>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</si>
  <si>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</si>
  <si>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</si>
  <si>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</si>
  <si>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</si>
  <si>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</si>
  <si>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</si>
  <si>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</si>
  <si>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</si>
  <si>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</si>
  <si>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</si>
  <si>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</si>
  <si>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</si>
  <si>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</si>
  <si>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</si>
  <si>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</si>
  <si>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</si>
  <si>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</si>
  <si>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</si>
  <si>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</si>
  <si>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</si>
  <si>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</si>
  <si>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</si>
  <si>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</si>
  <si>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</si>
  <si>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</si>
  <si>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</si>
  <si>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</si>
  <si>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</si>
  <si>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</si>
  <si>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</si>
  <si>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</si>
  <si>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</si>
  <si>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</si>
  <si>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</si>
  <si>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</si>
  <si>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</si>
  <si>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</si>
  <si>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</si>
  <si>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</si>
  <si>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</si>
  <si>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</si>
  <si>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</si>
  <si>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</si>
  <si>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</si>
  <si>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</si>
  <si>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</si>
  <si>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</si>
  <si>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</si>
  <si>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</si>
  <si>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</si>
  <si>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</si>
  <si>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</si>
  <si>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</si>
  <si>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</si>
  <si>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</si>
  <si>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</si>
  <si>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</si>
  <si>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</si>
  <si>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</si>
  <si>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</si>
  <si>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</si>
  <si>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</si>
  <si>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</si>
  <si>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</si>
  <si>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</si>
  <si>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</si>
  <si>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</si>
  <si>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</si>
  <si>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</si>
  <si>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</si>
  <si>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</si>
  <si>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</si>
  <si>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</si>
  <si>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</si>
  <si>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</si>
  <si>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</si>
  <si>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</si>
  <si>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</si>
  <si>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</si>
  <si>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</si>
  <si>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</si>
  <si>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</si>
  <si>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</si>
  <si>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</si>
  <si>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</si>
  <si>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</si>
  <si>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</si>
  <si>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</si>
  <si>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</si>
  <si>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</si>
  <si>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</si>
  <si>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</si>
  <si>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</si>
  <si>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</si>
  <si>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</si>
  <si>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</si>
  <si>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</si>
  <si>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</si>
  <si>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</si>
  <si>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</si>
  <si>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</si>
  <si>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</si>
  <si>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</si>
  <si>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</si>
  <si>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</si>
  <si>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</si>
  <si>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</si>
  <si>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</si>
  <si>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</si>
  <si>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</si>
  <si>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</si>
  <si>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</si>
  <si>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</si>
  <si>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</si>
  <si>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</si>
  <si>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</si>
  <si>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</si>
  <si>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</si>
  <si>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Auswahl Text</t>
  </si>
  <si>
    <t>G 36</t>
  </si>
  <si>
    <t>G36</t>
  </si>
  <si>
    <r>
      <t xml:space="preserve">Abbrechen, Beseitigen und Entsorgen von vorhandenen Baukonstruktionen, technischen Anlagen, </t>
    </r>
    <r>
      <rPr>
        <strike/>
        <sz val="9"/>
        <color theme="0" tint="-0.499984740745262"/>
        <rFont val="Arial"/>
        <family val="2"/>
      </rPr>
      <t>Außenanlagen und Freiflächen zum Herrichten des Grundstücks</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</si>
  <si>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</si>
  <si>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</si>
  <si>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</si>
  <si>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</si>
  <si>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</si>
  <si>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</si>
  <si>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</si>
  <si>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r>
      <t>Pfahlgründung einschließlich der</t>
    </r>
    <r>
      <rPr>
        <sz val="9"/>
        <color theme="1"/>
        <rFont val="Arial"/>
        <family val="2"/>
      </rPr>
      <t xml:space="preserve"> Roste; Brunnengründungen; V</t>
    </r>
    <r>
      <rPr>
        <sz val="9"/>
        <rFont val="Arial"/>
        <family val="2"/>
      </rPr>
      <t>erankerungen</t>
    </r>
  </si>
  <si>
    <t>412 Wasseranlagen</t>
  </si>
  <si>
    <t xml:space="preserve">552 Wasseranlagen  </t>
  </si>
  <si>
    <t xml:space="preserve">376 Anlagen der Wasserversorgung  </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</si>
  <si>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</si>
  <si>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</si>
  <si>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</si>
  <si>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Gitter, Stoßabweiser, Handläufe, Berührungsschutz; Bis zu 5% der zuwendungsfähigen Ausgaben der KG 340</t>
  </si>
  <si>
    <t>Baukonstruktionen und Maßnahmen, die mehrere Kostengruppen betreffen (z. B. Schließanlagen, Schächte, Schornsteine, soweit nicht in anderen Kostengruppen erfasst); Baustellengemeinkosten; Bis zu 5% der zuwendungsfähigen Ausgaben der KG 390</t>
  </si>
  <si>
    <r>
      <t xml:space="preserve">350 Decken/Horizontale Baukonstruktion </t>
    </r>
    <r>
      <rPr>
        <sz val="10"/>
        <rFont val="Arial"/>
        <family val="2"/>
      </rPr>
      <t xml:space="preserve">Tragende und nichttragende Baukonstruktionen für Decken, Treppen, Rampen und andere horizontale Baukonstruktionen  </t>
    </r>
  </si>
  <si>
    <t>https://www.klimaschutz.de/de/foerderung/kommunalrichtlinie</t>
  </si>
  <si>
    <t>Zu erwartende THG-Einsparungen pro Jahr [KWh/a]</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</si>
  <si>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</si>
  <si>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Fördersumme</t>
    </r>
    <r>
      <rPr>
        <sz val="10"/>
        <color rgb="FFFF0000"/>
        <rFont val="Arial"/>
        <family val="2"/>
      </rPr>
      <t xml:space="preserve"> </t>
    </r>
    <r>
      <rPr>
        <sz val="9"/>
        <color theme="1"/>
        <rFont val="Arial"/>
        <family val="2"/>
      </rPr>
      <t>(Mindestzuwendung 10.000,00 €)</t>
    </r>
  </si>
  <si>
    <r>
      <rPr>
        <vertAlign val="superscript"/>
        <sz val="10"/>
        <rFont val="Arial"/>
        <family val="2"/>
      </rPr>
      <t xml:space="preserve">a </t>
    </r>
    <r>
      <rPr>
        <sz val="10"/>
        <rFont val="Arial"/>
        <family val="2"/>
      </rPr>
      <t xml:space="preserve"> berechnet mit Emissionsfaktor von 0,436 kg CO2/kWh (Quelle: Öko-Institut 2021)</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</si>
  <si>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</si>
  <si>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Durch die Modernisierungsmaßnahmen wird der spezifische Energieverbrauch pro m³ Trinkwasser um 20 % reduziert, ohne dass hierdurch die Wasserqualität beeinträchtigt wird. Dies ist durch die Machbarkeitsstudie nachzuweisen. </t>
    </r>
    <r>
      <rPr>
        <b/>
        <sz val="10"/>
        <rFont val="Arial"/>
        <family val="2"/>
      </rPr>
      <t>Bitte geben Sie die entsprechenden Seitenzahlen Ihrer Studie an.</t>
    </r>
  </si>
  <si>
    <r>
      <t xml:space="preserve">Zuwendungsfähige Maßnahmen:
</t>
    </r>
    <r>
      <rPr>
        <sz val="10"/>
        <rFont val="Arial"/>
        <family val="2"/>
      </rPr>
      <t xml:space="preserve">Gefördert werden Maßnahmen zur Energieeinsparung in Trinkwasserversorgungsanlagen durch Modernisierung (Neu- und Umbau) sowie Betriebsoptimierung unter Einsatz von fachkundigen externen Dienstleistern in den Bereichen der </t>
    </r>
    <r>
      <rPr>
        <b/>
        <sz val="10"/>
        <rFont val="Arial"/>
        <family val="2"/>
      </rPr>
      <t>Wassergewinnung und -aufbereitung, Reinwasserverteilung und Wasserspeicherung.</t>
    </r>
  </si>
  <si>
    <r>
      <t>Zu erwartende THG-Einsparungen pro Jahr [t CO2-Äq./a]</t>
    </r>
    <r>
      <rPr>
        <b/>
        <vertAlign val="superscript"/>
        <sz val="10"/>
        <rFont val="Arial"/>
        <family val="2"/>
      </rPr>
      <t>a</t>
    </r>
  </si>
  <si>
    <r>
      <t xml:space="preserve">Maßnahmen im Rahmen der Wassergewinnung und -aufbereitung, Reinwasserverteilung und Wasserspeicherung
DIN 276: Aufschlüsselung bis zur Ebene 3 (gemäß Entwurfsplanung/Genehmigungsplanung) - Hinweis: Die durchgestrichenen Kosten sind gemäß der Kommunalrichtlinie nicht zuwendungsfähig
</t>
    </r>
    <r>
      <rPr>
        <sz val="16"/>
        <color theme="1"/>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</si>
  <si>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Ausgaben je Kostengruppe [€]</t>
  </si>
  <si>
    <t xml:space="preserve">Baukonstruktionen von Anlagen der Wassergewinnung, Wasserspeicherung, Wasseraufbereitung und Wasserverteilung  </t>
  </si>
  <si>
    <t>Technische Anlagen und Maßnahmen, die mehrere Kostengruppen betreffen; Baustellengemeinkosten; Bis zu 5% der zuwendungsfähigen Ausgaben der KG 470</t>
  </si>
  <si>
    <r>
      <t xml:space="preserve">Die beantragte Maßnahme unter Nummer </t>
    </r>
    <r>
      <rPr>
        <sz val="10"/>
        <color theme="1"/>
        <rFont val="Arial"/>
        <family val="2"/>
      </rPr>
      <t xml:space="preserve">4.2.8 b) muss zuvor in einer durchgeführten Machbarkeitsstudie ermittelt worden sein, welche die Anforderungen gemäß Nummer 4.1.6 Machbarkeitsstudien erfüllt und zum Zeitpunkt der </t>
    </r>
    <r>
      <rPr>
        <sz val="10"/>
        <rFont val="Arial"/>
        <family val="2"/>
      </rPr>
      <t xml:space="preserve">Antragstellung nicht älter als zwei Jahre ist. </t>
    </r>
    <r>
      <rPr>
        <b/>
        <sz val="10"/>
        <rFont val="Arial"/>
        <family val="2"/>
      </rPr>
      <t>Die erforderliche Studie wurde mit dem Antrag eingereicht (per E-Mail, PROFI-Online oder postalisch).</t>
    </r>
  </si>
  <si>
    <t>4.2.8 Maßnahmen zur Förderung klimafreundlicher Trinkwasserversorgung - Vorhabenbeschreibung:
b) Systemische Optimierung in der Trinkwasserversorgung</t>
  </si>
  <si>
    <t>Trinkwasser Systemeische Optimierung</t>
  </si>
  <si>
    <t>Prototyp:Systemische Optimierung Excelblatt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</si>
  <si>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</si>
  <si>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</si>
  <si>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</si>
  <si>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380 Baukonstruktive</t>
    </r>
    <r>
      <rPr>
        <sz val="10"/>
        <rFont val="Arial"/>
        <family val="2"/>
      </rPr>
      <t xml:space="preserve"> </t>
    </r>
    <r>
      <rPr>
        <b/>
        <sz val="10"/>
        <rFont val="Arial"/>
        <family val="2"/>
      </rPr>
      <t>Einbauten</t>
    </r>
    <r>
      <rPr>
        <sz val="10"/>
        <rFont val="Arial"/>
        <family val="2"/>
      </rPr>
      <t xml:space="preserve"> (Mit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</si>
  <si>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</si>
  <si>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</si>
  <si>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</si>
  <si>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</si>
  <si>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</si>
  <si>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Beläge auf Deckenkonstruktionen einschließlich Estrichen, Dichtungs-, Dämm-, Schutz- und Nutzschichten sowie Schwingböden und Installationsdoppelböden</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</si>
  <si>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</si>
  <si>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</si>
  <si>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</si>
  <si>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</si>
  <si>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r>
      <t>Mechanische Einbauten (insbesondere in Ingenieurbauten), die einer besonderen Zweckbestimmung des Bauwerk</t>
    </r>
    <r>
      <rPr>
        <sz val="9"/>
        <color theme="1"/>
        <rFont val="Arial"/>
        <family val="2"/>
      </rPr>
      <t>s in der Wasserversorgung (z. B. Räumer für Absetzbecken).</t>
    </r>
    <r>
      <rPr>
        <sz val="9"/>
        <rFont val="Arial"/>
        <family val="2"/>
      </rPr>
      <t xml:space="preserve"> Zu den mechanischen Einbauten gehören die Antriebe der Einbauten (soweit nicht in der KG 466 erfasst. Die Anschlusstechnik und die Verfahrenstechnik sind in der KG 400 erfasst.)</t>
    </r>
  </si>
  <si>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</si>
  <si>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</si>
  <si>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r>
      <t xml:space="preserve">410 </t>
    </r>
    <r>
      <rPr>
        <b/>
        <sz val="10"/>
        <color theme="1"/>
        <rFont val="Arial"/>
        <family val="2"/>
      </rPr>
      <t>Wasseranlagen</t>
    </r>
  </si>
  <si>
    <r>
      <t>Installationsblöcke</t>
    </r>
    <r>
      <rPr>
        <sz val="9"/>
        <color rgb="FFFF0000"/>
        <rFont val="Arial"/>
        <family val="2"/>
      </rPr>
      <t xml:space="preserve"> </t>
    </r>
    <r>
      <rPr>
        <sz val="9"/>
        <rFont val="Arial"/>
        <family val="2"/>
      </rPr>
      <t>(technischer Anteil); Bis zu 5% der zuwendungsfähigen Ausgaben der KG 410</t>
    </r>
  </si>
  <si>
    <t>Wassergewinnungs-, Aufbereitungs- und Druckerhöhungsanlagen, Rohrleitungen</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</si>
  <si>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</si>
  <si>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</si>
  <si>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 xml:space="preserve">477 Verfahrenstechnische Anlagen, </t>
    </r>
    <r>
      <rPr>
        <b/>
        <sz val="10"/>
        <color theme="1"/>
        <rFont val="Arial"/>
        <family val="2"/>
      </rPr>
      <t>Wasser</t>
    </r>
    <r>
      <rPr>
        <b/>
        <strike/>
        <sz val="10"/>
        <color theme="0" tint="-0.499984740745262"/>
        <rFont val="Arial"/>
        <family val="2"/>
      </rPr>
      <t xml:space="preserve"> </t>
    </r>
  </si>
  <si>
    <r>
      <t>Verfahrenstechnische Anlagen für</t>
    </r>
    <r>
      <rPr>
        <sz val="9"/>
        <color theme="1"/>
        <rFont val="Arial"/>
        <family val="2"/>
      </rPr>
      <t xml:space="preserve"> Wassergewinnung (z. B. Anlagen der Wassergewinnung, Wasseraufbereitungsanlagen)</t>
    </r>
  </si>
  <si>
    <t>Bis zu 5% der zuwendungsfähigen Ausgaben der KG 470</t>
  </si>
  <si>
    <t xml:space="preserve">Automationsstationen, Bedien-, Anzeige- und Ausgabeeinrichtungen, Hard- und Software, Funktionen, Schnittstellen, Feldgeräte, Programmiereinrichtungen  </t>
  </si>
  <si>
    <r>
      <t>Übergeordnete Einrichtungen für Automation und Management, Bedien-, Anzeige- und Ausgabeeinrichtungen, Hard- und Software,</t>
    </r>
    <r>
      <rPr>
        <sz val="9"/>
        <color theme="0" tint="-0.499984740745262"/>
        <rFont val="Arial"/>
        <family val="2"/>
      </rPr>
      <t xml:space="preserve"> </t>
    </r>
    <r>
      <rPr>
        <sz val="9"/>
        <rFont val="Arial"/>
        <family val="2"/>
      </rPr>
      <t>Funktionen, Schnittstellen</t>
    </r>
  </si>
  <si>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</si>
  <si>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der Inbetriebnahme</t>
  </si>
  <si>
    <t>Brunnenanlagen, Zisternen, Druckerhöhungsanlagen, Wasserversorgungsleitungen</t>
  </si>
  <si>
    <t>Management zur Inbetriebnahme des Objekts</t>
  </si>
  <si>
    <t xml:space="preserve">Bedarfs-, Betriebs- und Organisationsplanung zur Inbetriebnahme des Objekts  </t>
  </si>
  <si>
    <t xml:space="preserve">Abnahmen (z. B. Prüfung der Tragwerksplanung, Konformitätsprüfungen von Nachhaltigkeitsauditierungen)  </t>
  </si>
  <si>
    <r>
      <rPr>
        <b/>
        <sz val="10"/>
        <color rgb="FFFF0000"/>
        <rFont val="Arial"/>
        <family val="2"/>
      </rPr>
      <t xml:space="preserve">Nicht Zuwendungfähige Maßnahmen: </t>
    </r>
    <r>
      <rPr>
        <sz val="10"/>
        <color theme="1"/>
        <rFont val="Arial"/>
        <family val="2"/>
      </rPr>
      <t xml:space="preserve">
</t>
    </r>
    <r>
      <rPr>
        <sz val="10"/>
        <color theme="1"/>
        <rFont val="Wingdings"/>
        <charset val="2"/>
      </rPr>
      <t></t>
    </r>
    <r>
      <rPr>
        <sz val="10"/>
        <color theme="1"/>
        <rFont val="Arial"/>
        <family val="2"/>
      </rPr>
      <t>Sonstige Kostengruppen: Temporäre Provisorien, Unvorhergesehens, Planungsleistungen nach HOAI</t>
    </r>
    <r>
      <rPr>
        <sz val="10"/>
        <rFont val="Arial"/>
        <family val="2"/>
      </rPr>
      <t xml:space="preserve">
</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</si>
  <si>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</si>
  <si>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</si>
  <si>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</si>
  <si>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 xml:space="preserve">550 Technische Anlage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</si>
  <si>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547 Kanal- und  Schachtkonstruktionen  </t>
  </si>
  <si>
    <t>Rohrkanäle und -schächte, Leerrohre für technische Anlagen</t>
  </si>
  <si>
    <t xml:space="preserve">549 Sonstiges zur KG 540 </t>
  </si>
  <si>
    <t>Bis zu 5% der zuwendungsfähigen Ausgaben der KG 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</si>
</sst>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_-* #,##0.00\ [$€-407]_-;\-* #,##0.00\ [$€-407]_-;_-* &quot;-&quot;??\ [$€-407]_-;_-@_-"/>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u/>
      <sz val="10"/>
      <color theme="10"/>
      <name val="Arial"/>
      <family val="2"/>
    </font>
    <font>
      <b/>
      <sz val="10"/>
      <color theme="0" tint="-0.34998626667073579"/>
      <name val="Arial"/>
      <family val="2"/>
    </font>
    <font>
      <b/>
      <sz val="10"/>
      <color rgb="FF008A3E"/>
      <name val="Arial"/>
      <family val="2"/>
    </font>
    <font>
      <b/>
      <sz val="11"/>
      <color rgb="FF008A3E"/>
      <name val="Arial"/>
      <family val="2"/>
    </font>
    <font>
      <b/>
      <sz val="9"/>
      <name val="Arial"/>
      <family val="2"/>
    </font>
    <font>
      <sz val="9"/>
      <color rgb="FFFF0000"/>
      <name val="Arial"/>
      <family val="2"/>
    </font>
    <font>
      <b/>
      <sz val="10"/>
      <color rgb="FF00A802"/>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sz val="9"/>
      <color theme="1"/>
      <name val="Arial"/>
      <family val="2"/>
    </font>
    <font>
      <b/>
      <sz val="11"/>
      <name val="Arial"/>
      <family val="2"/>
    </font>
    <font>
      <b/>
      <sz val="10"/>
      <color theme="1"/>
      <name val="Arial"/>
      <family val="2"/>
    </font>
    <font>
      <sz val="10"/>
      <color theme="1"/>
      <name val="Wingdings"/>
      <charset val="2"/>
    </font>
    <font>
      <b/>
      <sz val="16"/>
      <color theme="1"/>
      <name val="Arial"/>
      <family val="2"/>
    </font>
    <font>
      <sz val="16"/>
      <color theme="1"/>
      <name val="Arial"/>
      <family val="2"/>
    </font>
    <font>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0"/>
      <color theme="0" tint="-0.34998626667073579"/>
      <name val="Arial"/>
      <family val="2"/>
    </font>
    <font>
      <b/>
      <sz val="10"/>
      <color theme="10"/>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0" tint="-0.34998626667073579"/>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medium">
        <color indexed="64"/>
      </bottom>
      <diagonal/>
    </border>
    <border>
      <left style="medium">
        <color auto="1"/>
      </left>
      <right style="thin">
        <color indexed="64"/>
      </right>
      <top style="thin">
        <color indexed="64"/>
      </top>
      <bottom/>
      <diagonal/>
    </border>
    <border>
      <left style="medium">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43">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5" borderId="0" xfId="5" applyFill="1" applyAlignment="1">
      <alignment vertical="center"/>
    </xf>
    <xf numFmtId="194" fontId="16" fillId="0" borderId="1" xfId="47" applyNumberFormat="1" applyFont="1" applyBorder="1" applyAlignment="1" applyProtection="1">
      <alignment horizontal="center" vertical="center"/>
    </xf>
    <xf numFmtId="0" fontId="1" fillId="4" borderId="0" xfId="5" applyFill="1" applyAlignment="1">
      <alignment vertical="center" wrapText="1"/>
    </xf>
    <xf numFmtId="0" fontId="16" fillId="6" borderId="1" xfId="0" applyFont="1" applyFill="1" applyBorder="1"/>
    <xf numFmtId="0" fontId="16"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6" fillId="6" borderId="1" xfId="0" applyFont="1" applyFill="1" applyBorder="1" applyAlignment="1">
      <alignment horizontal="left" vertical="top"/>
    </xf>
    <xf numFmtId="0" fontId="16"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6" fillId="0" borderId="1" xfId="0" applyFont="1" applyBorder="1" applyAlignment="1">
      <alignment horizontal="left" vertical="top" wrapText="1"/>
    </xf>
    <xf numFmtId="0" fontId="22" fillId="0" borderId="1" xfId="0" applyFont="1" applyBorder="1" applyAlignment="1">
      <alignment horizontal="left" vertical="top"/>
    </xf>
    <xf numFmtId="0" fontId="16" fillId="6" borderId="1" xfId="0" applyFont="1" applyFill="1" applyBorder="1" applyAlignment="1">
      <alignment horizontal="left" vertical="top" wrapText="1"/>
    </xf>
    <xf numFmtId="0" fontId="19"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6"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5" borderId="0" xfId="5" applyFill="1" applyAlignment="1">
      <alignment horizontal="center" vertical="center"/>
    </xf>
    <xf numFmtId="0" fontId="1" fillId="0" borderId="0" xfId="5" applyAlignment="1">
      <alignment horizontal="center" vertical="center"/>
    </xf>
    <xf numFmtId="0" fontId="16" fillId="0" borderId="1" xfId="5" applyFont="1" applyBorder="1" applyAlignment="1">
      <alignment horizontal="center" vertical="center" wrapText="1"/>
    </xf>
    <xf numFmtId="0" fontId="16" fillId="3" borderId="1" xfId="0" applyFont="1" applyFill="1" applyBorder="1" applyAlignment="1" applyProtection="1">
      <alignment horizontal="left" vertical="center" wrapText="1"/>
      <protection locked="0"/>
    </xf>
    <xf numFmtId="0" fontId="30" fillId="0" borderId="1" xfId="0" applyFont="1" applyBorder="1"/>
    <xf numFmtId="0" fontId="1" fillId="3" borderId="1" xfId="5" applyFill="1" applyBorder="1" applyAlignment="1">
      <alignment vertical="center" wrapText="1"/>
    </xf>
    <xf numFmtId="0" fontId="16" fillId="0" borderId="0" xfId="5" applyFont="1" applyAlignment="1">
      <alignment vertical="center" wrapText="1"/>
    </xf>
    <xf numFmtId="0" fontId="16" fillId="0" borderId="24" xfId="0" applyFont="1" applyBorder="1" applyAlignment="1">
      <alignment horizontal="left" vertical="center"/>
    </xf>
    <xf numFmtId="0" fontId="16" fillId="0" borderId="13" xfId="0" applyFont="1" applyBorder="1" applyAlignment="1">
      <alignment horizontal="left" vertical="center"/>
    </xf>
    <xf numFmtId="0" fontId="16" fillId="0" borderId="13" xfId="0" applyFont="1" applyBorder="1" applyAlignment="1">
      <alignment horizontal="left" vertical="center" wrapText="1"/>
    </xf>
    <xf numFmtId="0" fontId="16" fillId="4" borderId="13" xfId="0" applyFont="1" applyFill="1" applyBorder="1" applyAlignment="1">
      <alignment horizontal="left" vertical="center"/>
    </xf>
    <xf numFmtId="0" fontId="1" fillId="0" borderId="0" xfId="5" applyAlignment="1">
      <alignment vertical="center"/>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9" fillId="4" borderId="16"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19" fillId="4" borderId="7" xfId="0" applyFont="1" applyFill="1" applyBorder="1" applyAlignment="1">
      <alignment horizontal="left" vertical="center"/>
    </xf>
    <xf numFmtId="0" fontId="19" fillId="0" borderId="16" xfId="0" applyFont="1" applyBorder="1" applyAlignment="1">
      <alignment horizontal="left" vertical="center" wrapText="1"/>
    </xf>
    <xf numFmtId="0" fontId="19" fillId="0" borderId="7" xfId="0" applyFont="1" applyBorder="1" applyAlignment="1">
      <alignment horizontal="left" vertical="center" wrapText="1"/>
    </xf>
    <xf numFmtId="0" fontId="19" fillId="0" borderId="7" xfId="0" applyFont="1" applyBorder="1" applyAlignment="1">
      <alignment horizontal="left" vertical="center"/>
    </xf>
    <xf numFmtId="0" fontId="16" fillId="0" borderId="23" xfId="0" applyFont="1" applyBorder="1" applyAlignment="1">
      <alignment horizontal="left" vertical="center" wrapText="1"/>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0" borderId="0" xfId="5" applyAlignment="1">
      <alignment horizontal="left" vertical="center"/>
    </xf>
    <xf numFmtId="0" fontId="19" fillId="4" borderId="30" xfId="0" applyFont="1" applyFill="1" applyBorder="1" applyAlignment="1">
      <alignment horizontal="left" vertical="center" wrapText="1"/>
    </xf>
    <xf numFmtId="4" fontId="16" fillId="8" borderId="25" xfId="0" applyNumberFormat="1" applyFont="1" applyFill="1" applyBorder="1" applyAlignment="1">
      <alignment horizontal="center" vertical="center"/>
    </xf>
    <xf numFmtId="4" fontId="1" fillId="0" borderId="1" xfId="47" applyNumberFormat="1" applyFont="1" applyFill="1" applyBorder="1" applyAlignment="1" applyProtection="1">
      <alignment horizontal="right" vertical="center"/>
      <protection locked="0"/>
    </xf>
    <xf numFmtId="0" fontId="1" fillId="9" borderId="0" xfId="5" applyFill="1" applyAlignment="1">
      <alignment vertical="center"/>
    </xf>
    <xf numFmtId="0" fontId="15" fillId="9" borderId="0" xfId="0" applyFont="1" applyFill="1" applyAlignment="1">
      <alignment vertical="top" wrapText="1"/>
    </xf>
    <xf numFmtId="0" fontId="3" fillId="9" borderId="0" xfId="0" applyFont="1" applyFill="1" applyAlignment="1">
      <alignment horizontal="left" vertical="top"/>
    </xf>
    <xf numFmtId="0" fontId="16" fillId="9" borderId="0" xfId="0" applyFont="1" applyFill="1" applyAlignment="1">
      <alignment horizontal="left" vertical="center"/>
    </xf>
    <xf numFmtId="0" fontId="19" fillId="9" borderId="0" xfId="0" applyFont="1" applyFill="1" applyAlignment="1">
      <alignment horizontal="left" vertical="center"/>
    </xf>
    <xf numFmtId="0" fontId="0" fillId="9" borderId="0" xfId="0" applyFill="1" applyAlignment="1">
      <alignment horizontal="left" vertical="center"/>
    </xf>
    <xf numFmtId="0" fontId="17" fillId="9" borderId="0" xfId="0" applyFont="1" applyFill="1" applyAlignment="1">
      <alignment horizontal="left" vertical="top"/>
    </xf>
    <xf numFmtId="0" fontId="1" fillId="9" borderId="0" xfId="0" applyFont="1" applyFill="1" applyAlignment="1">
      <alignment horizontal="left" vertical="center"/>
    </xf>
    <xf numFmtId="197" fontId="23" fillId="9" borderId="0" xfId="0" applyNumberFormat="1" applyFont="1" applyFill="1" applyAlignment="1">
      <alignment horizontal="left" vertical="center"/>
    </xf>
    <xf numFmtId="197" fontId="1" fillId="9" borderId="0" xfId="0" applyNumberFormat="1" applyFont="1" applyFill="1" applyAlignment="1">
      <alignment horizontal="left" vertical="center"/>
    </xf>
    <xf numFmtId="197" fontId="12" fillId="9" borderId="0" xfId="0" applyNumberFormat="1" applyFont="1" applyFill="1" applyAlignment="1">
      <alignment horizontal="left" vertical="center"/>
    </xf>
    <xf numFmtId="0" fontId="28" fillId="9" borderId="0" xfId="0" applyFont="1" applyFill="1" applyAlignment="1">
      <alignment horizontal="left" vertical="center"/>
    </xf>
    <xf numFmtId="0" fontId="44" fillId="9" borderId="0" xfId="0" applyFont="1" applyFill="1" applyAlignment="1">
      <alignment vertical="top" wrapText="1"/>
    </xf>
    <xf numFmtId="0" fontId="25" fillId="9" borderId="0" xfId="0" applyFont="1" applyFill="1" applyAlignment="1">
      <alignment horizontal="left" vertical="center"/>
    </xf>
    <xf numFmtId="0" fontId="45" fillId="9" borderId="0" xfId="0" applyFont="1" applyFill="1" applyAlignment="1">
      <alignment horizontal="left" vertical="center"/>
    </xf>
    <xf numFmtId="44" fontId="45" fillId="9" borderId="0" xfId="48" applyFont="1" applyFill="1" applyBorder="1" applyAlignment="1">
      <alignment horizontal="left" vertical="center"/>
    </xf>
    <xf numFmtId="197" fontId="45" fillId="9" borderId="0" xfId="0" applyNumberFormat="1" applyFont="1" applyFill="1" applyAlignment="1">
      <alignment horizontal="left" vertical="center"/>
    </xf>
    <xf numFmtId="197" fontId="46" fillId="9" borderId="0" xfId="0" applyNumberFormat="1" applyFont="1" applyFill="1" applyAlignment="1">
      <alignment horizontal="left" vertical="center"/>
    </xf>
    <xf numFmtId="0" fontId="47" fillId="9" borderId="0" xfId="0" applyFont="1" applyFill="1" applyAlignment="1">
      <alignment horizontal="left" vertical="center"/>
    </xf>
    <xf numFmtId="0" fontId="46" fillId="9" borderId="0" xfId="0" applyFont="1" applyFill="1" applyAlignment="1">
      <alignment horizontal="left" vertical="top"/>
    </xf>
    <xf numFmtId="0" fontId="47" fillId="9" borderId="0" xfId="0" applyFont="1" applyFill="1" applyAlignment="1">
      <alignment horizontal="left" vertical="center" wrapText="1"/>
    </xf>
    <xf numFmtId="197" fontId="47" fillId="9" borderId="0" xfId="0" applyNumberFormat="1" applyFont="1" applyFill="1" applyAlignment="1">
      <alignment horizontal="left" vertical="center"/>
    </xf>
    <xf numFmtId="0" fontId="25" fillId="9" borderId="0" xfId="0" applyFont="1" applyFill="1" applyAlignment="1">
      <alignment vertical="center" wrapText="1"/>
    </xf>
    <xf numFmtId="0" fontId="2" fillId="2" borderId="0" xfId="5" applyFont="1" applyFill="1" applyAlignment="1">
      <alignment horizontal="left" vertical="center"/>
    </xf>
    <xf numFmtId="0" fontId="19" fillId="0" borderId="30" xfId="0" applyFont="1" applyBorder="1" applyAlignment="1">
      <alignment horizontal="left" vertical="center" wrapText="1"/>
    </xf>
    <xf numFmtId="0" fontId="3" fillId="5" borderId="0" xfId="0" applyFont="1" applyFill="1" applyProtection="1">
      <protection locked="0"/>
    </xf>
    <xf numFmtId="0" fontId="1" fillId="5" borderId="0" xfId="0" applyFont="1" applyFill="1" applyProtection="1">
      <protection locked="0"/>
    </xf>
    <xf numFmtId="0" fontId="1" fillId="0" borderId="0" xfId="0" applyFont="1" applyProtection="1">
      <protection locked="0"/>
    </xf>
    <xf numFmtId="0" fontId="38" fillId="0" borderId="16" xfId="0" applyFont="1" applyBorder="1" applyAlignment="1" applyProtection="1">
      <alignment horizontal="left" vertical="top" wrapText="1"/>
      <protection locked="0"/>
    </xf>
    <xf numFmtId="0" fontId="38" fillId="0" borderId="20" xfId="0" applyFont="1" applyBorder="1" applyAlignment="1" applyProtection="1">
      <alignment horizontal="left" vertical="top" wrapText="1"/>
      <protection locked="0"/>
    </xf>
    <xf numFmtId="0" fontId="1" fillId="5" borderId="0" xfId="0" applyFont="1" applyFill="1" applyAlignment="1" applyProtection="1">
      <alignment horizontal="center" vertical="center"/>
      <protection locked="0"/>
    </xf>
    <xf numFmtId="1" fontId="1" fillId="5" borderId="0" xfId="0" applyNumberFormat="1" applyFont="1" applyFill="1" applyProtection="1">
      <protection locked="0"/>
    </xf>
    <xf numFmtId="0" fontId="1" fillId="5" borderId="0" xfId="0" applyFont="1" applyFill="1" applyAlignment="1" applyProtection="1">
      <alignment horizontal="left" vertical="top"/>
      <protection locked="0"/>
    </xf>
    <xf numFmtId="0" fontId="1" fillId="0" borderId="0" xfId="0" applyFont="1" applyAlignment="1" applyProtection="1">
      <alignment horizontal="left" vertical="top"/>
      <protection locked="0"/>
    </xf>
    <xf numFmtId="0" fontId="1" fillId="5" borderId="0" xfId="0" applyFont="1" applyFill="1" applyAlignment="1" applyProtection="1">
      <alignment wrapText="1"/>
      <protection locked="0"/>
    </xf>
    <xf numFmtId="0" fontId="1" fillId="0" borderId="0" xfId="0" applyFont="1" applyAlignment="1" applyProtection="1">
      <alignment wrapText="1"/>
      <protection locked="0"/>
    </xf>
    <xf numFmtId="0" fontId="3" fillId="0" borderId="0" xfId="0" applyFont="1" applyProtection="1">
      <protection locked="0"/>
    </xf>
    <xf numFmtId="0" fontId="3" fillId="0" borderId="15" xfId="0" applyFont="1" applyBorder="1" applyProtection="1">
      <protection locked="0"/>
    </xf>
    <xf numFmtId="0" fontId="3" fillId="0" borderId="21" xfId="0" applyFont="1" applyBorder="1" applyProtection="1">
      <protection locked="0"/>
    </xf>
    <xf numFmtId="0" fontId="3" fillId="0" borderId="1" xfId="0" applyFont="1" applyBorder="1" applyProtection="1">
      <protection locked="0"/>
    </xf>
    <xf numFmtId="0" fontId="3" fillId="0" borderId="6" xfId="0" applyFont="1" applyBorder="1" applyProtection="1">
      <protection locked="0"/>
    </xf>
    <xf numFmtId="0" fontId="3" fillId="0" borderId="1" xfId="0" applyFont="1" applyBorder="1" applyAlignment="1" applyProtection="1">
      <alignment horizontal="center" vertical="center"/>
      <protection locked="0"/>
    </xf>
    <xf numFmtId="0" fontId="1" fillId="0" borderId="4" xfId="0" applyFont="1" applyBorder="1"/>
    <xf numFmtId="0" fontId="16" fillId="0" borderId="12" xfId="0" applyFont="1" applyBorder="1" applyAlignment="1">
      <alignment horizontal="left" vertical="top"/>
    </xf>
    <xf numFmtId="0" fontId="18" fillId="0" borderId="12" xfId="0" applyFont="1" applyBorder="1"/>
    <xf numFmtId="0" fontId="16" fillId="0" borderId="12" xfId="0" applyFont="1" applyBorder="1"/>
    <xf numFmtId="0" fontId="1" fillId="0" borderId="12" xfId="0" applyFont="1" applyBorder="1"/>
    <xf numFmtId="0" fontId="1" fillId="0" borderId="3" xfId="0" applyFont="1" applyBorder="1"/>
    <xf numFmtId="0" fontId="1" fillId="0" borderId="0" xfId="0" applyFont="1"/>
    <xf numFmtId="0" fontId="21" fillId="0" borderId="3" xfId="0" applyFont="1" applyBorder="1" applyAlignment="1">
      <alignment vertical="center" wrapText="1"/>
    </xf>
    <xf numFmtId="0" fontId="21" fillId="0" borderId="0" xfId="0" applyFont="1" applyAlignment="1">
      <alignment vertical="center" wrapText="1"/>
    </xf>
    <xf numFmtId="0" fontId="1" fillId="0" borderId="3" xfId="0" applyFont="1" applyBorder="1" applyAlignment="1">
      <alignment horizontal="center" vertical="center"/>
    </xf>
    <xf numFmtId="0" fontId="1" fillId="0" borderId="0" xfId="0" applyFont="1" applyAlignment="1">
      <alignment horizontal="center" vertical="center"/>
    </xf>
    <xf numFmtId="0" fontId="20" fillId="0" borderId="0" xfId="0" applyFont="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3" fontId="16" fillId="0" borderId="1" xfId="48" applyNumberFormat="1"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6" fillId="0" borderId="0" xfId="47" applyNumberFormat="1" applyFont="1" applyFill="1" applyBorder="1" applyAlignment="1" applyProtection="1">
      <alignment horizontal="left" vertical="center"/>
    </xf>
    <xf numFmtId="0" fontId="1" fillId="0" borderId="0" xfId="0" applyFont="1" applyAlignment="1">
      <alignment horizontal="left" vertical="center" wrapText="1"/>
    </xf>
    <xf numFmtId="4" fontId="16" fillId="0" borderId="1" xfId="47" applyNumberFormat="1" applyFont="1" applyFill="1" applyBorder="1" applyAlignment="1" applyProtection="1">
      <alignment horizontal="left" vertical="center"/>
    </xf>
    <xf numFmtId="195" fontId="43"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4" borderId="1" xfId="5" applyNumberFormat="1" applyFill="1" applyBorder="1" applyAlignment="1">
      <alignment horizontal="left" vertical="center"/>
    </xf>
    <xf numFmtId="10" fontId="1" fillId="0" borderId="0" xfId="0" applyNumberFormat="1" applyFont="1" applyAlignment="1">
      <alignment horizontal="left" vertical="center"/>
    </xf>
    <xf numFmtId="3" fontId="1" fillId="0" borderId="1" xfId="0" applyNumberFormat="1" applyFont="1" applyBorder="1" applyAlignment="1">
      <alignment horizontal="left" vertical="center"/>
    </xf>
    <xf numFmtId="3" fontId="1" fillId="0" borderId="1" xfId="5" applyNumberFormat="1" applyBorder="1" applyAlignment="1">
      <alignment horizontal="left" vertical="center"/>
    </xf>
    <xf numFmtId="196" fontId="1" fillId="4" borderId="1" xfId="5" applyNumberFormat="1" applyFill="1" applyBorder="1" applyAlignment="1">
      <alignment horizontal="left" vertical="center"/>
    </xf>
    <xf numFmtId="0" fontId="1" fillId="0" borderId="0" xfId="5"/>
    <xf numFmtId="2" fontId="16" fillId="0" borderId="0" xfId="47" applyNumberFormat="1" applyFont="1" applyFill="1" applyBorder="1" applyAlignment="1" applyProtection="1">
      <alignment horizontal="right"/>
    </xf>
    <xf numFmtId="10" fontId="16" fillId="0" borderId="0" xfId="0" applyNumberFormat="1" applyFont="1" applyAlignment="1">
      <alignment vertical="center"/>
    </xf>
    <xf numFmtId="0" fontId="1" fillId="0" borderId="0" xfId="0" applyFont="1" applyAlignment="1">
      <alignment horizontal="center"/>
    </xf>
    <xf numFmtId="2" fontId="43" fillId="0" borderId="11" xfId="48" applyNumberFormat="1" applyFont="1" applyFill="1" applyBorder="1" applyAlignment="1" applyProtection="1">
      <alignment horizontal="right" vertical="center"/>
    </xf>
    <xf numFmtId="0" fontId="1" fillId="2" borderId="2" xfId="5" applyFill="1" applyBorder="1" applyAlignment="1" applyProtection="1">
      <alignment horizontal="left" vertical="center"/>
      <protection locked="0"/>
    </xf>
    <xf numFmtId="0" fontId="49" fillId="5" borderId="0" xfId="0" applyFont="1" applyFill="1" applyAlignment="1" applyProtection="1">
      <alignment horizontal="left"/>
      <protection locked="0"/>
    </xf>
    <xf numFmtId="0" fontId="43" fillId="0" borderId="5" xfId="0" applyFont="1" applyBorder="1" applyAlignment="1">
      <alignment horizontal="left" vertical="center"/>
    </xf>
    <xf numFmtId="0" fontId="43" fillId="0" borderId="2" xfId="0" applyFont="1" applyBorder="1" applyAlignment="1">
      <alignment horizontal="left" vertical="center"/>
    </xf>
    <xf numFmtId="0" fontId="50" fillId="0" borderId="2" xfId="0" applyFont="1" applyBorder="1" applyAlignment="1">
      <alignment horizontal="left" vertical="center" wrapText="1"/>
    </xf>
    <xf numFmtId="0" fontId="43" fillId="0" borderId="2" xfId="0" applyFont="1" applyBorder="1" applyAlignment="1">
      <alignment horizontal="left" vertical="center" wrapText="1"/>
    </xf>
    <xf numFmtId="1" fontId="43" fillId="0" borderId="2" xfId="0" applyNumberFormat="1" applyFont="1" applyBorder="1" applyAlignment="1">
      <alignment horizontal="left" vertical="center"/>
    </xf>
    <xf numFmtId="0" fontId="43" fillId="0" borderId="2" xfId="0" applyFont="1" applyBorder="1" applyAlignment="1" applyProtection="1">
      <alignment horizontal="left" vertical="center"/>
      <protection locked="0"/>
    </xf>
    <xf numFmtId="2" fontId="43" fillId="0" borderId="10" xfId="0" applyNumberFormat="1" applyFont="1" applyBorder="1" applyAlignment="1">
      <alignment horizontal="left" vertical="center"/>
    </xf>
    <xf numFmtId="0" fontId="43" fillId="5" borderId="0" xfId="0" applyFont="1" applyFill="1" applyAlignment="1" applyProtection="1">
      <alignment horizontal="left" wrapText="1"/>
      <protection locked="0"/>
    </xf>
    <xf numFmtId="0" fontId="49" fillId="0" borderId="0" xfId="0" applyFont="1" applyAlignment="1" applyProtection="1">
      <alignment horizontal="left" vertical="center"/>
      <protection locked="0"/>
    </xf>
    <xf numFmtId="4" fontId="15" fillId="0" borderId="38" xfId="0" applyNumberFormat="1" applyFont="1" applyBorder="1" applyAlignment="1">
      <alignment horizontal="center" vertical="center" wrapText="1"/>
    </xf>
    <xf numFmtId="0" fontId="25" fillId="9" borderId="3" xfId="0" applyFont="1" applyFill="1" applyBorder="1" applyAlignment="1">
      <alignment horizontal="left" vertical="center"/>
    </xf>
    <xf numFmtId="4" fontId="15" fillId="0" borderId="28" xfId="0" applyNumberFormat="1" applyFont="1" applyBorder="1" applyAlignment="1">
      <alignment vertical="top" wrapText="1"/>
    </xf>
    <xf numFmtId="4" fontId="16" fillId="0" borderId="32" xfId="0" applyNumberFormat="1" applyFont="1" applyBorder="1" applyAlignment="1">
      <alignment horizontal="center" vertical="center" wrapText="1"/>
    </xf>
    <xf numFmtId="4" fontId="16" fillId="7" borderId="26" xfId="0" applyNumberFormat="1" applyFont="1" applyFill="1" applyBorder="1" applyAlignment="1">
      <alignment horizontal="center" vertical="center" wrapText="1"/>
    </xf>
    <xf numFmtId="4" fontId="19" fillId="3" borderId="27" xfId="0" applyNumberFormat="1" applyFont="1" applyFill="1" applyBorder="1" applyAlignment="1" applyProtection="1">
      <alignment horizontal="center" vertical="center"/>
      <protection locked="0"/>
    </xf>
    <xf numFmtId="4" fontId="19" fillId="3" borderId="26" xfId="0" applyNumberFormat="1" applyFont="1" applyFill="1" applyBorder="1" applyAlignment="1" applyProtection="1">
      <alignment horizontal="center" vertical="center"/>
      <protection locked="0"/>
    </xf>
    <xf numFmtId="4" fontId="19" fillId="3" borderId="27" xfId="0" applyNumberFormat="1" applyFont="1" applyFill="1" applyBorder="1" applyAlignment="1" applyProtection="1">
      <alignment horizontal="center" vertical="center" wrapText="1"/>
      <protection locked="0"/>
    </xf>
    <xf numFmtId="4" fontId="1" fillId="3" borderId="26" xfId="5" applyNumberFormat="1" applyFill="1" applyBorder="1" applyAlignment="1" applyProtection="1">
      <alignment horizontal="center" vertical="center"/>
      <protection locked="0"/>
    </xf>
    <xf numFmtId="4" fontId="1" fillId="3" borderId="26" xfId="0" applyNumberFormat="1" applyFont="1" applyFill="1" applyBorder="1" applyAlignment="1" applyProtection="1">
      <alignment horizontal="center" vertical="center"/>
      <protection locked="0"/>
    </xf>
    <xf numFmtId="4" fontId="1" fillId="9" borderId="0" xfId="0" applyNumberFormat="1" applyFont="1" applyFill="1" applyAlignment="1">
      <alignment horizontal="center" vertical="center"/>
    </xf>
    <xf numFmtId="0" fontId="16" fillId="0" borderId="39" xfId="0" applyFont="1" applyBorder="1" applyAlignment="1">
      <alignment horizontal="left" vertical="center" wrapText="1"/>
    </xf>
    <xf numFmtId="0" fontId="19" fillId="0" borderId="17" xfId="0" applyFont="1" applyBorder="1" applyAlignment="1">
      <alignment horizontal="left" vertical="center" wrapText="1"/>
    </xf>
    <xf numFmtId="4" fontId="1" fillId="3" borderId="40" xfId="0" applyNumberFormat="1" applyFont="1" applyFill="1" applyBorder="1" applyAlignment="1" applyProtection="1">
      <alignment horizontal="center" vertical="center"/>
      <protection locked="0"/>
    </xf>
    <xf numFmtId="4" fontId="36" fillId="3" borderId="26" xfId="0" applyNumberFormat="1" applyFont="1" applyFill="1" applyBorder="1" applyAlignment="1" applyProtection="1">
      <alignment horizontal="center" vertical="top"/>
      <protection locked="0"/>
    </xf>
    <xf numFmtId="4" fontId="1" fillId="0" borderId="15" xfId="47" applyNumberFormat="1" applyFont="1" applyFill="1" applyBorder="1" applyAlignment="1" applyProtection="1">
      <alignment vertical="center"/>
    </xf>
    <xf numFmtId="0" fontId="1" fillId="4" borderId="10" xfId="5" applyFill="1" applyBorder="1" applyAlignment="1">
      <alignment horizontal="left" vertical="center"/>
    </xf>
    <xf numFmtId="0" fontId="1" fillId="4" borderId="9" xfId="5" applyFill="1" applyBorder="1" applyAlignment="1">
      <alignment vertical="center"/>
    </xf>
    <xf numFmtId="0" fontId="27" fillId="0" borderId="0" xfId="0" applyFont="1" applyAlignment="1">
      <alignment horizontal="left" vertical="center" wrapText="1"/>
    </xf>
    <xf numFmtId="0" fontId="1" fillId="0" borderId="1" xfId="0" applyFont="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38" fillId="0" borderId="17" xfId="0" applyFont="1" applyBorder="1" applyAlignment="1">
      <alignment horizontal="left" vertical="top" wrapText="1"/>
    </xf>
    <xf numFmtId="0" fontId="38" fillId="0" borderId="18" xfId="0" applyFont="1" applyBorder="1" applyAlignment="1">
      <alignment horizontal="left" vertical="top" wrapText="1"/>
    </xf>
    <xf numFmtId="0" fontId="3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6" fillId="7" borderId="6"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16" fillId="7" borderId="8" xfId="0" applyFont="1" applyFill="1" applyBorder="1" applyAlignment="1">
      <alignment horizontal="left" vertical="center" wrapText="1"/>
    </xf>
    <xf numFmtId="0" fontId="16" fillId="7" borderId="1" xfId="0" applyFont="1" applyFill="1" applyBorder="1" applyAlignment="1">
      <alignment horizontal="left" vertical="center"/>
    </xf>
    <xf numFmtId="0" fontId="48" fillId="4" borderId="21" xfId="49" applyFont="1" applyFill="1" applyBorder="1" applyAlignment="1" applyProtection="1">
      <alignment horizontal="left" vertical="top" wrapText="1"/>
      <protection locked="0"/>
    </xf>
    <xf numFmtId="0" fontId="48" fillId="4" borderId="16" xfId="49" applyFont="1" applyFill="1" applyBorder="1" applyAlignment="1" applyProtection="1">
      <alignment horizontal="left" vertical="top" wrapText="1"/>
      <protection locked="0"/>
    </xf>
    <xf numFmtId="0" fontId="16" fillId="7" borderId="1" xfId="0" applyFont="1" applyFill="1" applyBorder="1" applyAlignment="1">
      <alignment horizontal="left" vertical="center" wrapText="1"/>
    </xf>
    <xf numFmtId="0" fontId="16" fillId="7" borderId="1" xfId="0" applyFont="1" applyFill="1" applyBorder="1" applyAlignment="1">
      <alignment horizontal="left" vertical="top" wrapText="1"/>
    </xf>
    <xf numFmtId="0" fontId="16" fillId="7" borderId="1" xfId="0" applyFont="1" applyFill="1" applyBorder="1" applyAlignment="1">
      <alignment horizontal="left" vertical="top"/>
    </xf>
    <xf numFmtId="0" fontId="16" fillId="7" borderId="6" xfId="0" applyFont="1" applyFill="1" applyBorder="1" applyAlignment="1">
      <alignment horizontal="left" vertical="center"/>
    </xf>
    <xf numFmtId="0" fontId="16" fillId="7" borderId="7" xfId="0" applyFont="1" applyFill="1" applyBorder="1" applyAlignment="1">
      <alignment horizontal="left" vertical="center"/>
    </xf>
    <xf numFmtId="0" fontId="16" fillId="7" borderId="8" xfId="0" applyFont="1" applyFill="1" applyBorder="1" applyAlignment="1">
      <alignment horizontal="left"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5"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6" fillId="0" borderId="6" xfId="5" applyFont="1" applyBorder="1" applyAlignment="1" applyProtection="1">
      <alignment horizontal="center" vertical="center" wrapText="1"/>
      <protection locked="0"/>
    </xf>
    <xf numFmtId="0" fontId="16" fillId="0" borderId="7" xfId="5" applyFont="1" applyBorder="1" applyAlignment="1" applyProtection="1">
      <alignment horizontal="center" vertical="center" wrapText="1"/>
      <protection locked="0"/>
    </xf>
    <xf numFmtId="3" fontId="16" fillId="0" borderId="6" xfId="5" applyNumberFormat="1" applyFont="1" applyBorder="1" applyAlignment="1">
      <alignment horizontal="left" vertical="center" wrapText="1"/>
    </xf>
    <xf numFmtId="3" fontId="16" fillId="0" borderId="7" xfId="5" applyNumberFormat="1" applyFont="1" applyBorder="1" applyAlignment="1">
      <alignment horizontal="left" vertical="center" wrapText="1"/>
    </xf>
    <xf numFmtId="3" fontId="16" fillId="0" borderId="8" xfId="5" applyNumberFormat="1" applyFont="1" applyBorder="1" applyAlignment="1">
      <alignment horizontal="left" vertical="center" wrapText="1"/>
    </xf>
    <xf numFmtId="0" fontId="26" fillId="2" borderId="1" xfId="0" applyFont="1" applyFill="1" applyBorder="1" applyAlignment="1">
      <alignment horizontal="left" vertical="top" wrapText="1"/>
    </xf>
    <xf numFmtId="0" fontId="1" fillId="0" borderId="6" xfId="5" applyBorder="1" applyAlignment="1">
      <alignment horizontal="left" vertical="top" wrapText="1"/>
    </xf>
    <xf numFmtId="0" fontId="1" fillId="0" borderId="7" xfId="5" applyBorder="1" applyAlignment="1">
      <alignment horizontal="left" vertical="top" wrapText="1"/>
    </xf>
    <xf numFmtId="0" fontId="1" fillId="0" borderId="8" xfId="5" applyBorder="1" applyAlignment="1">
      <alignment horizontal="left" vertical="top" wrapText="1"/>
    </xf>
    <xf numFmtId="0" fontId="16" fillId="0" borderId="6" xfId="5" applyFont="1" applyBorder="1" applyAlignment="1">
      <alignment horizontal="center" vertical="center" wrapText="1"/>
    </xf>
    <xf numFmtId="0" fontId="16" fillId="0" borderId="7" xfId="5" applyFont="1" applyBorder="1" applyAlignment="1">
      <alignment horizontal="center" vertical="center" wrapText="1"/>
    </xf>
    <xf numFmtId="0" fontId="16" fillId="0" borderId="8" xfId="5" applyFont="1" applyBorder="1" applyAlignment="1">
      <alignment horizontal="center" vertical="center" wrapText="1"/>
    </xf>
    <xf numFmtId="0" fontId="16" fillId="4" borderId="6" xfId="5" applyFont="1" applyFill="1" applyBorder="1" applyAlignment="1">
      <alignment horizontal="left" vertical="center" wrapText="1"/>
    </xf>
    <xf numFmtId="0" fontId="16" fillId="4" borderId="7" xfId="5" applyFont="1" applyFill="1" applyBorder="1" applyAlignment="1">
      <alignment horizontal="left" vertical="center" wrapText="1"/>
    </xf>
    <xf numFmtId="0" fontId="16" fillId="4" borderId="8" xfId="5" applyFont="1" applyFill="1" applyBorder="1" applyAlignment="1">
      <alignment horizontal="left" vertical="center" wrapText="1"/>
    </xf>
    <xf numFmtId="0" fontId="16" fillId="0" borderId="8" xfId="5" applyFont="1" applyBorder="1" applyAlignment="1" applyProtection="1">
      <alignment horizontal="center" vertical="center" wrapText="1"/>
      <protection locked="0"/>
    </xf>
    <xf numFmtId="3" fontId="16" fillId="0" borderId="6" xfId="5" applyNumberFormat="1" applyFont="1" applyBorder="1" applyAlignment="1" applyProtection="1">
      <alignment horizontal="left" vertical="center" wrapText="1"/>
      <protection locked="0"/>
    </xf>
    <xf numFmtId="3" fontId="1" fillId="0" borderId="7" xfId="5" applyNumberFormat="1" applyBorder="1" applyAlignment="1" applyProtection="1">
      <alignment horizontal="left" vertical="center" wrapText="1"/>
      <protection locked="0"/>
    </xf>
    <xf numFmtId="3" fontId="1" fillId="0" borderId="8" xfId="5" applyNumberFormat="1" applyBorder="1" applyAlignment="1" applyProtection="1">
      <alignment horizontal="left" vertical="center" wrapText="1"/>
      <protection locked="0"/>
    </xf>
    <xf numFmtId="0" fontId="1" fillId="0" borderId="11" xfId="5" applyBorder="1" applyAlignment="1">
      <alignment horizontal="left" vertical="center" wrapText="1"/>
    </xf>
    <xf numFmtId="0" fontId="16" fillId="4" borderId="6" xfId="5" applyFont="1" applyFill="1" applyBorder="1" applyAlignment="1">
      <alignment vertical="center" wrapText="1"/>
    </xf>
    <xf numFmtId="0" fontId="16" fillId="4" borderId="7" xfId="5" applyFont="1" applyFill="1" applyBorder="1" applyAlignment="1">
      <alignment vertical="center" wrapText="1"/>
    </xf>
    <xf numFmtId="0" fontId="16" fillId="4" borderId="8" xfId="5" applyFont="1" applyFill="1" applyBorder="1" applyAlignment="1">
      <alignment vertical="center" wrapText="1"/>
    </xf>
    <xf numFmtId="0" fontId="16" fillId="0" borderId="1" xfId="5" applyFont="1" applyBorder="1" applyAlignment="1">
      <alignment vertical="center"/>
    </xf>
    <xf numFmtId="0" fontId="1" fillId="4" borderId="18" xfId="5" applyFill="1" applyBorder="1" applyAlignment="1">
      <alignment horizontal="left" vertical="center" wrapText="1"/>
    </xf>
    <xf numFmtId="0" fontId="16" fillId="0" borderId="6" xfId="5" applyFont="1" applyBorder="1" applyAlignment="1">
      <alignment horizontal="left" vertical="center"/>
    </xf>
    <xf numFmtId="0" fontId="16" fillId="0" borderId="7" xfId="5" applyFont="1" applyBorder="1" applyAlignment="1">
      <alignment horizontal="left" vertical="center"/>
    </xf>
    <xf numFmtId="0" fontId="16" fillId="0" borderId="8" xfId="5" applyFont="1" applyBorder="1" applyAlignment="1">
      <alignment horizontal="left" vertical="center"/>
    </xf>
    <xf numFmtId="0" fontId="16" fillId="7" borderId="23" xfId="0" applyFont="1" applyFill="1" applyBorder="1" applyAlignment="1">
      <alignment horizontal="left" vertical="center" wrapText="1"/>
    </xf>
    <xf numFmtId="0" fontId="16" fillId="7" borderId="29" xfId="0" applyFont="1" applyFill="1" applyBorder="1" applyAlignment="1">
      <alignment horizontal="left" vertical="center" wrapText="1"/>
    </xf>
    <xf numFmtId="0" fontId="41" fillId="0" borderId="37" xfId="0" applyFont="1" applyBorder="1" applyAlignment="1">
      <alignment vertical="top" wrapText="1"/>
    </xf>
    <xf numFmtId="0" fontId="41" fillId="0" borderId="31" xfId="0" applyFont="1" applyBorder="1" applyAlignment="1">
      <alignment vertical="top" wrapText="1"/>
    </xf>
    <xf numFmtId="0" fontId="1" fillId="4" borderId="35" xfId="0" applyFont="1" applyFill="1" applyBorder="1" applyAlignment="1">
      <alignment vertical="top" wrapText="1"/>
    </xf>
    <xf numFmtId="0" fontId="1" fillId="4" borderId="36" xfId="0" applyFont="1" applyFill="1" applyBorder="1" applyAlignment="1">
      <alignment vertical="top" wrapText="1"/>
    </xf>
    <xf numFmtId="0" fontId="16" fillId="7" borderId="16" xfId="0" applyFont="1" applyFill="1" applyBorder="1" applyAlignment="1">
      <alignment horizontal="left"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8" borderId="3"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7" borderId="18" xfId="0" applyFont="1" applyFill="1" applyBorder="1" applyAlignment="1">
      <alignment horizontal="left" vertical="center" wrapText="1"/>
    </xf>
    <xf numFmtId="0" fontId="16" fillId="6" borderId="6" xfId="0" applyFont="1" applyFill="1" applyBorder="1" applyAlignment="1">
      <alignment horizontal="center" vertical="top"/>
    </xf>
    <xf numFmtId="0" fontId="16" fillId="6" borderId="7" xfId="0" applyFont="1" applyFill="1" applyBorder="1" applyAlignment="1">
      <alignment horizontal="center" vertical="top"/>
    </xf>
    <xf numFmtId="0" fontId="16"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08444"/>
      <color rgb="FF008A3E"/>
      <color rgb="FFE6B8B9"/>
      <color rgb="FFFFFFCC"/>
      <color rgb="FF9BBB59"/>
      <color rgb="FF9BBB37"/>
      <color rgb="FF00A802"/>
      <color rgb="FFFFFF99"/>
      <color rgb="FFE6B9B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5" fmlaRange="WErte!$C$7:$C$8" noThreeD="1" sel="1" val="0"/>
</file>

<file path=xl/ctrlProps/ctrlProp10.xml><?xml version="1.0" encoding="utf-8"?>
<formControlPr xmlns="http://schemas.microsoft.com/office/spreadsheetml/2009/9/main" objectType="Drop" dropLines="3" dropStyle="combo" dx="16" fmlaLink="$I$6" fmlaRange="WErte!$C$15:$C$17" noThreeD="1" sel="1" val="0"/>
</file>

<file path=xl/ctrlProps/ctrlProp2.xml><?xml version="1.0" encoding="utf-8"?>
<formControlPr xmlns="http://schemas.microsoft.com/office/spreadsheetml/2009/9/main" objectType="Drop" dropLines="2" dropStyle="combo" dx="16" fmlaLink="$I$29" fmlaRange="WErte!$C$7:$C$8" noThreeD="1" sel="1" val="0"/>
</file>

<file path=xl/ctrlProps/ctrlProp3.xml><?xml version="1.0" encoding="utf-8"?>
<formControlPr xmlns="http://schemas.microsoft.com/office/spreadsheetml/2009/9/main" objectType="Drop" dropLines="3" dropStyle="combo" dx="16" fmlaLink="$I$33" fmlaRange="WErte!$C$9:$C$11" noThreeD="1" sel="1" val="0"/>
</file>

<file path=xl/ctrlProps/ctrlProp4.xml><?xml version="1.0" encoding="utf-8"?>
<formControlPr xmlns="http://schemas.microsoft.com/office/spreadsheetml/2009/9/main" objectType="Drop" dropLines="2" dropStyle="combo" dx="16" fmlaLink="$I$28" fmlaRange="WErte!$C$7:$C$8" noThreeD="1" sel="1" val="0"/>
</file>

<file path=xl/ctrlProps/ctrlProp5.xml><?xml version="1.0" encoding="utf-8"?>
<formControlPr xmlns="http://schemas.microsoft.com/office/spreadsheetml/2009/9/main" objectType="Drop" dropLines="2" dropStyle="combo" dx="16" fmlaLink="$I$34" fmlaRange="WErte!$C$7:$C$8" noThreeD="1" sel="1" val="0"/>
</file>

<file path=xl/ctrlProps/ctrlProp6.xml><?xml version="1.0" encoding="utf-8"?>
<formControlPr xmlns="http://schemas.microsoft.com/office/spreadsheetml/2009/9/main" objectType="Drop" dropLines="2" dropStyle="combo" dx="16" fmlaLink="$I$35" fmlaRange="WErte!$C$12:$C$13" noThreeD="1" sel="1" val="0"/>
</file>

<file path=xl/ctrlProps/ctrlProp7.xml><?xml version="1.0" encoding="utf-8"?>
<formControlPr xmlns="http://schemas.microsoft.com/office/spreadsheetml/2009/9/main" objectType="Drop" dropLines="3" dropStyle="combo" dx="16" fmlaLink="$I$34" fmlaRange="WErte!$C$9:$C$11" noThreeD="1" sel="1" val="0"/>
</file>

<file path=xl/ctrlProps/ctrlProp8.xml><?xml version="1.0" encoding="utf-8"?>
<formControlPr xmlns="http://schemas.microsoft.com/office/spreadsheetml/2009/9/main" objectType="Drop" dropLines="3" dropStyle="combo" dx="16" fmlaLink="#REF!" fmlaRange="WErte!$C$9:$C$11" noThreeD="1" sel="2" val="0"/>
</file>

<file path=xl/ctrlProps/ctrlProp9.xml><?xml version="1.0" encoding="utf-8"?>
<formControlPr xmlns="http://schemas.microsoft.com/office/spreadsheetml/2009/9/main" objectType="Drop" dropLines="3" dropStyle="combo" dx="16" fmlaLink="$I$7" fmlaRange="WErte!$C$18:$C$19"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8</xdr:col>
          <xdr:colOff>0</xdr:colOff>
          <xdr:row>24</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295275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257175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8</xdr:col>
          <xdr:colOff>0</xdr:colOff>
          <xdr:row>33</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2476500</xdr:colOff>
          <xdr:row>33</xdr:row>
          <xdr:rowOff>0</xdr:rowOff>
        </xdr:from>
        <xdr:to>
          <xdr:col>7</xdr:col>
          <xdr:colOff>981075</xdr:colOff>
          <xdr:row>33</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2247900</xdr:colOff>
      <xdr:row>1</xdr:row>
      <xdr:rowOff>47625</xdr:rowOff>
    </xdr:from>
    <xdr:to>
      <xdr:col>8</xdr:col>
      <xdr:colOff>467468</xdr:colOff>
      <xdr:row>6</xdr:row>
      <xdr:rowOff>142194</xdr:rowOff>
    </xdr:to>
    <xdr:pic>
      <xdr:nvPicPr>
        <xdr:cNvPr id="2" name="Grafik 1">
          <a:extLst>
            <a:ext uri="{FF2B5EF4-FFF2-40B4-BE49-F238E27FC236}">
              <a16:creationId xmlns:a16="http://schemas.microsoft.com/office/drawing/2014/main" id="{63AC5CC8-906A-4DFD-99A7-3D63C41F9878}"/>
            </a:ext>
          </a:extLst>
        </xdr:cNvPr>
        <xdr:cNvPicPr>
          <a:picLocks noChangeAspect="1"/>
        </xdr:cNvPicPr>
      </xdr:nvPicPr>
      <xdr:blipFill rotWithShape="1">
        <a:blip xmlns:r="http://schemas.openxmlformats.org/officeDocument/2006/relationships" r:embed="rId1"/>
        <a:srcRect l="32113"/>
        <a:stretch>
          <a:fillRect/>
        </a:stretch>
      </xdr:blipFill>
      <xdr:spPr>
        <a:xfrm>
          <a:off x="6181725" y="295275"/>
          <a:ext cx="2658218" cy="932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1</xdr:rowOff>
        </xdr:from>
        <xdr:to>
          <xdr:col>8</xdr:col>
          <xdr:colOff>0</xdr:colOff>
          <xdr:row>6</xdr:row>
          <xdr:rowOff>238126</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0</xdr:colOff>
          <xdr:row>5</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1000125</xdr:colOff>
          <xdr:row>6</xdr:row>
          <xdr:rowOff>314325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theme="9"/>
    <pageSetUpPr fitToPage="1"/>
  </sheetPr>
  <dimension ref="A1:DD1455"/>
  <sheetViews>
    <sheetView showGridLines="0" showRowColHeaders="0" tabSelected="1" zoomScaleNormal="100" zoomScaleSheetLayoutView="100" workbookViewId="0">
      <selection activeCell="F11" sqref="F11:H11"/>
    </sheetView>
  </sheetViews>
  <sheetFormatPr baseColWidth="10" defaultColWidth="11.42578125" defaultRowHeight="15"/>
  <cols>
    <col min="1" max="1" width="4.5703125" style="97" customWidth="1"/>
    <col min="2" max="3" width="4.7109375" style="102" customWidth="1"/>
    <col min="4" max="4" width="40.140625" style="100" customWidth="1"/>
    <col min="5" max="5" width="4.85546875" style="100" customWidth="1"/>
    <col min="6" max="6" width="35.42578125" style="100" customWidth="1"/>
    <col min="7" max="7" width="17.140625" style="100" customWidth="1"/>
    <col min="8" max="8" width="14" style="101" customWidth="1"/>
    <col min="9" max="9" width="9.140625" style="153" customWidth="1"/>
    <col min="10" max="16384" width="11.42578125" style="97"/>
  </cols>
  <sheetData>
    <row r="1" spans="1:108" s="86" customFormat="1" ht="20.100000000000001" customHeight="1" thickBot="1">
      <c r="I1" s="144"/>
    </row>
    <row r="2" spans="1:108" s="88" customFormat="1" ht="12.75">
      <c r="A2" s="87"/>
      <c r="B2" s="103"/>
      <c r="C2" s="104"/>
      <c r="D2" s="105"/>
      <c r="E2" s="106"/>
      <c r="F2" s="107"/>
      <c r="G2" s="107"/>
      <c r="H2" s="107"/>
      <c r="I2" s="145"/>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row>
    <row r="3" spans="1:108" s="88" customFormat="1" ht="12.75">
      <c r="A3" s="87"/>
      <c r="B3" s="108"/>
      <c r="C3" s="109"/>
      <c r="D3" s="27"/>
      <c r="E3" s="27"/>
      <c r="F3" s="27"/>
      <c r="G3" s="109"/>
      <c r="H3" s="109"/>
      <c r="I3" s="146"/>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row>
    <row r="4" spans="1:108" s="88" customFormat="1" ht="12.75">
      <c r="A4" s="87"/>
      <c r="B4" s="108"/>
      <c r="C4" s="109"/>
      <c r="D4" s="27"/>
      <c r="E4" s="27"/>
      <c r="F4" s="27"/>
      <c r="G4" s="109"/>
      <c r="H4" s="109"/>
      <c r="I4" s="146"/>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row>
    <row r="5" spans="1:108" s="88" customFormat="1" ht="12.75">
      <c r="A5" s="87"/>
      <c r="B5" s="108"/>
      <c r="C5" s="109"/>
      <c r="D5" s="27"/>
      <c r="E5" s="27"/>
      <c r="F5" s="27"/>
      <c r="G5" s="109"/>
      <c r="H5" s="109"/>
      <c r="I5" s="146"/>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row>
    <row r="6" spans="1:108" s="88" customFormat="1" ht="15.6" customHeight="1">
      <c r="A6" s="87"/>
      <c r="B6" s="108"/>
      <c r="C6" s="109"/>
      <c r="D6" s="27"/>
      <c r="E6" s="27"/>
      <c r="F6" s="27"/>
      <c r="G6" s="109"/>
      <c r="H6" s="109"/>
      <c r="I6" s="146"/>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row>
    <row r="7" spans="1:108" s="88" customFormat="1" ht="54.95" customHeight="1">
      <c r="A7" s="87"/>
      <c r="B7" s="110"/>
      <c r="C7" s="111"/>
      <c r="D7" s="172" t="s">
        <v>240</v>
      </c>
      <c r="E7" s="172"/>
      <c r="F7" s="172"/>
      <c r="G7" s="172"/>
      <c r="H7" s="172"/>
      <c r="I7" s="14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row>
    <row r="8" spans="1:108" s="88" customFormat="1" ht="48" customHeight="1">
      <c r="A8" s="87"/>
      <c r="B8" s="112"/>
      <c r="C8" s="113"/>
      <c r="D8" s="178" t="s">
        <v>231</v>
      </c>
      <c r="E8" s="179"/>
      <c r="F8" s="179"/>
      <c r="G8" s="179"/>
      <c r="H8" s="180"/>
      <c r="I8" s="146"/>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row>
    <row r="9" spans="1:108" s="88" customFormat="1" ht="15.95" customHeight="1">
      <c r="A9" s="87"/>
      <c r="B9" s="112"/>
      <c r="C9" s="113"/>
      <c r="D9" s="187" t="s">
        <v>226</v>
      </c>
      <c r="E9" s="188"/>
      <c r="F9" s="188"/>
      <c r="G9" s="89"/>
      <c r="H9" s="90"/>
      <c r="I9" s="146"/>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row>
    <row r="10" spans="1:108" s="88" customFormat="1" ht="15" customHeight="1">
      <c r="A10" s="87"/>
      <c r="B10" s="112"/>
      <c r="C10" s="113"/>
      <c r="D10" s="183" t="s">
        <v>11</v>
      </c>
      <c r="E10" s="184"/>
      <c r="F10" s="184"/>
      <c r="G10" s="184"/>
      <c r="H10" s="185"/>
      <c r="I10" s="14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row>
    <row r="11" spans="1:108" s="88" customFormat="1" ht="21.95" customHeight="1">
      <c r="A11" s="87"/>
      <c r="B11" s="112"/>
      <c r="C11" s="113"/>
      <c r="D11" s="120" t="s">
        <v>0</v>
      </c>
      <c r="E11" s="121"/>
      <c r="F11" s="181"/>
      <c r="G11" s="181"/>
      <c r="H11" s="181"/>
      <c r="I11" s="148" t="str">
        <f>IF(ISBLANK(F11),"1","2")</f>
        <v>1</v>
      </c>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row>
    <row r="12" spans="1:108" s="88" customFormat="1" ht="21.95" customHeight="1">
      <c r="A12" s="87"/>
      <c r="B12" s="112"/>
      <c r="C12" s="113"/>
      <c r="D12" s="122" t="s">
        <v>2</v>
      </c>
      <c r="E12" s="121"/>
      <c r="F12" s="182"/>
      <c r="G12" s="182"/>
      <c r="H12" s="182"/>
      <c r="I12" s="148" t="str">
        <f>IF(ISBLANK(F12),"1","2")</f>
        <v>1</v>
      </c>
      <c r="J12" s="87"/>
      <c r="K12" s="91"/>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row>
    <row r="13" spans="1:108" s="88" customFormat="1" ht="12" customHeight="1">
      <c r="A13" s="87"/>
      <c r="B13" s="112"/>
      <c r="C13" s="113"/>
      <c r="D13" s="129"/>
      <c r="E13" s="134"/>
      <c r="F13" s="129"/>
      <c r="G13" s="129"/>
      <c r="H13" s="129"/>
      <c r="I13" s="146"/>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row>
    <row r="14" spans="1:108" s="88" customFormat="1" ht="15" customHeight="1">
      <c r="A14" s="87"/>
      <c r="B14" s="112"/>
      <c r="C14" s="113"/>
      <c r="D14" s="189" t="s">
        <v>73</v>
      </c>
      <c r="E14" s="189"/>
      <c r="F14" s="189"/>
      <c r="G14" s="189"/>
      <c r="H14" s="189"/>
      <c r="I14" s="146"/>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row>
    <row r="15" spans="1:108" s="88" customFormat="1" ht="21.95" customHeight="1">
      <c r="A15" s="87"/>
      <c r="B15" s="112"/>
      <c r="C15" s="113"/>
      <c r="D15" s="123" t="s">
        <v>1</v>
      </c>
      <c r="E15" s="121"/>
      <c r="F15" s="130">
        <f>Maßnahme!H15</f>
        <v>0</v>
      </c>
      <c r="G15" s="124" t="s">
        <v>13</v>
      </c>
      <c r="H15" s="121"/>
      <c r="I15" s="149" t="str">
        <f>IF(0=(F15),"1","2")</f>
        <v>1</v>
      </c>
      <c r="J15" s="92"/>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row>
    <row r="16" spans="1:108" s="88" customFormat="1" ht="21.95" customHeight="1">
      <c r="A16" s="87"/>
      <c r="B16" s="112"/>
      <c r="C16" s="113"/>
      <c r="D16" s="125" t="s">
        <v>5</v>
      </c>
      <c r="E16" s="57"/>
      <c r="F16" s="32"/>
      <c r="G16" s="129" t="s">
        <v>59</v>
      </c>
      <c r="H16" s="129"/>
      <c r="I16" s="146" t="str">
        <f>IF(0=(F16),"1","2")</f>
        <v>1</v>
      </c>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row>
    <row r="17" spans="1:108" s="88" customFormat="1" ht="21.95" customHeight="1">
      <c r="A17" s="87"/>
      <c r="B17" s="112"/>
      <c r="C17" s="113"/>
      <c r="D17" s="125" t="s">
        <v>229</v>
      </c>
      <c r="E17" s="57"/>
      <c r="F17" s="126">
        <f>(F15*F16)/100</f>
        <v>0</v>
      </c>
      <c r="G17" s="127" t="s">
        <v>13</v>
      </c>
      <c r="H17" s="128"/>
      <c r="I17" s="146" t="str">
        <f>IF(F17&lt;F18,"1","2")</f>
        <v>1</v>
      </c>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row>
    <row r="18" spans="1:108" s="88" customFormat="1" ht="12.75">
      <c r="A18" s="87"/>
      <c r="B18" s="112"/>
      <c r="C18" s="113"/>
      <c r="D18" s="57"/>
      <c r="E18" s="57"/>
      <c r="F18" s="131">
        <v>10000</v>
      </c>
      <c r="G18" s="132"/>
      <c r="H18" s="121"/>
      <c r="I18" s="146"/>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row>
    <row r="19" spans="1:108" s="88" customFormat="1" ht="21.95" customHeight="1">
      <c r="A19" s="87"/>
      <c r="B19" s="112"/>
      <c r="C19" s="113"/>
      <c r="D19" s="125" t="s">
        <v>8</v>
      </c>
      <c r="E19" s="57"/>
      <c r="F19" s="133">
        <f>Maßnahme!H18</f>
        <v>0</v>
      </c>
      <c r="G19" s="134" t="s">
        <v>19</v>
      </c>
      <c r="H19" s="121"/>
      <c r="I19" s="146" t="str">
        <f t="shared" ref="I19" si="0">IF(0=(F19),"1","2")</f>
        <v>1</v>
      </c>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row>
    <row r="20" spans="1:108" s="88" customFormat="1" ht="21.95" customHeight="1">
      <c r="A20" s="87"/>
      <c r="B20" s="112"/>
      <c r="C20" s="113"/>
      <c r="D20" s="125" t="s">
        <v>6</v>
      </c>
      <c r="E20" s="57"/>
      <c r="F20" s="135">
        <v>20</v>
      </c>
      <c r="G20" s="132" t="s">
        <v>4</v>
      </c>
      <c r="H20" s="121"/>
      <c r="I20" s="146"/>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row>
    <row r="21" spans="1:108" s="88" customFormat="1" ht="21.95" customHeight="1">
      <c r="A21" s="87"/>
      <c r="B21" s="112"/>
      <c r="C21" s="114"/>
      <c r="D21" s="125" t="s">
        <v>7</v>
      </c>
      <c r="E21" s="57"/>
      <c r="F21" s="136">
        <f>F19*F20</f>
        <v>0</v>
      </c>
      <c r="G21" s="134" t="s">
        <v>20</v>
      </c>
      <c r="H21" s="121"/>
      <c r="I21" s="146" t="str">
        <f t="shared" ref="I21" si="1">IF(0=(F21),"1","2")</f>
        <v>1</v>
      </c>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row>
    <row r="22" spans="1:108" s="88" customFormat="1" ht="21.95" customHeight="1">
      <c r="A22" s="87"/>
      <c r="B22" s="112"/>
      <c r="C22" s="113"/>
      <c r="D22" s="125" t="s">
        <v>3</v>
      </c>
      <c r="E22" s="57"/>
      <c r="F22" s="137">
        <f>IF(AND(ISNUMBER(F17)=TRUE,F19&lt;&gt;0),F17/F21,0)</f>
        <v>0</v>
      </c>
      <c r="G22" s="134" t="s">
        <v>21</v>
      </c>
      <c r="H22" s="121"/>
      <c r="I22" s="146" t="str">
        <f>IF(0=(F22),"1","2")</f>
        <v>1</v>
      </c>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row>
    <row r="23" spans="1:108" s="88" customFormat="1" ht="12.75">
      <c r="A23" s="87"/>
      <c r="B23" s="112"/>
      <c r="C23" s="113"/>
      <c r="D23" s="40"/>
      <c r="E23" s="138"/>
      <c r="F23" s="139"/>
      <c r="G23" s="140"/>
      <c r="H23" s="141"/>
      <c r="I23" s="146"/>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row>
    <row r="24" spans="1:108" s="94" customFormat="1" ht="15" customHeight="1">
      <c r="A24" s="93"/>
      <c r="B24" s="115"/>
      <c r="C24" s="27"/>
      <c r="D24" s="190" t="s">
        <v>69</v>
      </c>
      <c r="E24" s="191"/>
      <c r="F24" s="191"/>
      <c r="G24" s="191"/>
      <c r="H24" s="191"/>
      <c r="I24" s="146"/>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row>
    <row r="25" spans="1:108" s="94" customFormat="1" ht="40.5" customHeight="1">
      <c r="A25" s="93"/>
      <c r="B25" s="112"/>
      <c r="C25" s="27"/>
      <c r="D25" s="173" t="s">
        <v>215</v>
      </c>
      <c r="E25" s="173"/>
      <c r="F25" s="173"/>
      <c r="G25" s="177"/>
      <c r="H25" s="177"/>
      <c r="I25" s="150">
        <v>1</v>
      </c>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row>
    <row r="26" spans="1:108" s="94" customFormat="1" ht="52.5" customHeight="1">
      <c r="A26" s="93"/>
      <c r="B26" s="112"/>
      <c r="C26" s="27"/>
      <c r="D26" s="173" t="s">
        <v>232</v>
      </c>
      <c r="E26" s="173"/>
      <c r="F26" s="173"/>
      <c r="G26" s="174"/>
      <c r="H26" s="175"/>
      <c r="I26" s="146" t="str">
        <f>IF(0=(G26),"1","2")</f>
        <v>1</v>
      </c>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row>
    <row r="27" spans="1:108" s="88" customFormat="1" ht="15" customHeight="1">
      <c r="A27" s="87"/>
      <c r="B27" s="108"/>
      <c r="C27" s="109"/>
      <c r="D27" s="192" t="s">
        <v>14</v>
      </c>
      <c r="E27" s="193"/>
      <c r="F27" s="193"/>
      <c r="G27" s="193"/>
      <c r="H27" s="194"/>
      <c r="I27" s="146"/>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row>
    <row r="28" spans="1:108" s="88" customFormat="1" ht="66.95" customHeight="1">
      <c r="A28" s="87"/>
      <c r="B28" s="112"/>
      <c r="C28" s="113"/>
      <c r="D28" s="173" t="s">
        <v>239</v>
      </c>
      <c r="E28" s="173"/>
      <c r="F28" s="173"/>
      <c r="G28" s="177"/>
      <c r="H28" s="177"/>
      <c r="I28" s="150">
        <v>1</v>
      </c>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row>
    <row r="29" spans="1:108" s="88" customFormat="1" ht="39.75" customHeight="1">
      <c r="A29" s="87"/>
      <c r="B29" s="112"/>
      <c r="C29" s="113"/>
      <c r="D29" s="173" t="s">
        <v>74</v>
      </c>
      <c r="E29" s="173"/>
      <c r="F29" s="173"/>
      <c r="G29" s="177"/>
      <c r="H29" s="177"/>
      <c r="I29" s="150">
        <v>1</v>
      </c>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row>
    <row r="30" spans="1:108" s="88" customFormat="1" ht="12.75" customHeight="1">
      <c r="A30" s="87"/>
      <c r="B30" s="112"/>
      <c r="C30" s="113"/>
      <c r="D30" s="28"/>
      <c r="E30" s="28"/>
      <c r="F30" s="28"/>
      <c r="G30" s="28"/>
      <c r="H30" s="28"/>
      <c r="I30" s="146"/>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row>
    <row r="31" spans="1:108" s="88" customFormat="1" ht="15" customHeight="1">
      <c r="A31" s="87"/>
      <c r="B31" s="112"/>
      <c r="C31" s="113"/>
      <c r="D31" s="186" t="s">
        <v>28</v>
      </c>
      <c r="E31" s="186"/>
      <c r="F31" s="186"/>
      <c r="G31" s="186"/>
      <c r="H31" s="186"/>
      <c r="I31" s="146"/>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row>
    <row r="32" spans="1:108" s="96" customFormat="1" ht="153.6" customHeight="1">
      <c r="A32" s="95"/>
      <c r="B32" s="116"/>
      <c r="C32" s="117"/>
      <c r="D32" s="173" t="s">
        <v>70</v>
      </c>
      <c r="E32" s="173"/>
      <c r="F32" s="173"/>
      <c r="G32" s="173"/>
      <c r="H32" s="173"/>
      <c r="I32" s="14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row>
    <row r="33" spans="1:108" s="96" customFormat="1" ht="27" customHeight="1">
      <c r="A33" s="95"/>
      <c r="B33" s="116"/>
      <c r="C33" s="117"/>
      <c r="D33" s="173" t="s">
        <v>209</v>
      </c>
      <c r="E33" s="173"/>
      <c r="F33" s="173"/>
      <c r="G33" s="177"/>
      <c r="H33" s="177"/>
      <c r="I33" s="150">
        <v>1</v>
      </c>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row>
    <row r="34" spans="1:108" s="96" customFormat="1" ht="52.5" customHeight="1">
      <c r="A34" s="95"/>
      <c r="B34" s="116"/>
      <c r="C34" s="117"/>
      <c r="D34" s="173" t="s">
        <v>243</v>
      </c>
      <c r="E34" s="173"/>
      <c r="F34" s="173"/>
      <c r="G34" s="177"/>
      <c r="H34" s="177"/>
      <c r="I34" s="150">
        <v>1</v>
      </c>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row>
    <row r="35" spans="1:108" s="96" customFormat="1" ht="142.5" customHeight="1">
      <c r="A35" s="95"/>
      <c r="B35" s="116"/>
      <c r="C35" s="113"/>
      <c r="D35" s="173" t="s">
        <v>228</v>
      </c>
      <c r="E35" s="173"/>
      <c r="F35" s="173"/>
      <c r="G35" s="177"/>
      <c r="H35" s="177"/>
      <c r="I35" s="150">
        <v>1</v>
      </c>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row>
    <row r="36" spans="1:108" ht="75.599999999999994" customHeight="1" thickBot="1">
      <c r="A36" s="86"/>
      <c r="B36" s="118"/>
      <c r="C36" s="119"/>
      <c r="D36" s="176" t="str">
        <f>IF(17&gt;=(I36),"Sie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6" s="176"/>
      <c r="F36" s="176"/>
      <c r="G36" s="176"/>
      <c r="H36" s="142">
        <f>COUNTIF(I11:I12,2)+COUNTIF(I15:I17,2)+COUNTIF(I19,2)+COUNTIF(I21:I22,2)+COUNTIF(I26,2)</f>
        <v>0</v>
      </c>
      <c r="I36" s="151">
        <f>COUNTIF(I25,"&gt;1")+COUNTIF(I28:I29,"&gt;1")+COUNTIF(I33:I35,"&gt;1")+COUNTIF(I25,"&gt;1")+COUNTIF(Maßnahme!I6:I7,"&gt;1")+H36</f>
        <v>0</v>
      </c>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row>
    <row r="37" spans="1:108" s="95" customFormat="1" ht="12.75">
      <c r="I37" s="152"/>
    </row>
    <row r="38" spans="1:108" s="95" customFormat="1" ht="12.75">
      <c r="I38" s="152"/>
    </row>
    <row r="39" spans="1:108" s="95" customFormat="1" ht="12.75">
      <c r="I39" s="152"/>
    </row>
    <row r="40" spans="1:108" s="95" customFormat="1" ht="12.75">
      <c r="I40" s="152"/>
    </row>
    <row r="41" spans="1:108" s="95" customFormat="1" ht="12.75">
      <c r="I41" s="152"/>
    </row>
    <row r="42" spans="1:108" s="95" customFormat="1" ht="12.75">
      <c r="I42" s="152"/>
    </row>
    <row r="43" spans="1:108" s="95" customFormat="1" ht="12.75">
      <c r="I43" s="152"/>
    </row>
    <row r="44" spans="1:108" s="95" customFormat="1" ht="12.75">
      <c r="I44" s="152"/>
    </row>
    <row r="45" spans="1:108" s="95" customFormat="1" ht="12.75">
      <c r="I45" s="152"/>
    </row>
    <row r="46" spans="1:108" s="95" customFormat="1" ht="12.75">
      <c r="I46" s="152"/>
    </row>
    <row r="47" spans="1:108" s="95" customFormat="1" ht="12.75">
      <c r="I47" s="152"/>
    </row>
    <row r="48" spans="1:108" s="95" customFormat="1" ht="12.75">
      <c r="I48" s="152"/>
    </row>
    <row r="49" spans="9:9" s="95" customFormat="1" ht="12.75">
      <c r="I49" s="152"/>
    </row>
    <row r="50" spans="9:9" s="95" customFormat="1" ht="12.75">
      <c r="I50" s="152"/>
    </row>
    <row r="51" spans="9:9" s="95" customFormat="1" ht="12.75">
      <c r="I51" s="152"/>
    </row>
    <row r="52" spans="9:9" s="95" customFormat="1" ht="12.75">
      <c r="I52" s="152"/>
    </row>
    <row r="53" spans="9:9" s="95" customFormat="1" ht="12.75">
      <c r="I53" s="152"/>
    </row>
    <row r="54" spans="9:9" s="95" customFormat="1" ht="12.75">
      <c r="I54" s="152"/>
    </row>
    <row r="55" spans="9:9" s="95" customFormat="1" ht="12.75">
      <c r="I55" s="152"/>
    </row>
    <row r="56" spans="9:9" s="95" customFormat="1" ht="12.75">
      <c r="I56" s="152"/>
    </row>
    <row r="57" spans="9:9" s="95" customFormat="1" ht="12.75">
      <c r="I57" s="152"/>
    </row>
    <row r="58" spans="9:9" s="95" customFormat="1" ht="12.75">
      <c r="I58" s="152"/>
    </row>
    <row r="59" spans="9:9" s="95" customFormat="1" ht="12.75">
      <c r="I59" s="152"/>
    </row>
    <row r="60" spans="9:9" s="95" customFormat="1" ht="12.75">
      <c r="I60" s="152"/>
    </row>
    <row r="61" spans="9:9" s="95" customFormat="1" ht="12.75">
      <c r="I61" s="152"/>
    </row>
    <row r="62" spans="9:9" s="95" customFormat="1" ht="12.75">
      <c r="I62" s="152"/>
    </row>
    <row r="63" spans="9:9" s="95" customFormat="1" ht="12.75">
      <c r="I63" s="152"/>
    </row>
    <row r="64" spans="9:9" s="95" customFormat="1" ht="12.75">
      <c r="I64" s="152"/>
    </row>
    <row r="65" spans="9:9" s="95" customFormat="1" ht="12.75">
      <c r="I65" s="152"/>
    </row>
    <row r="66" spans="9:9" s="95" customFormat="1" ht="12.75">
      <c r="I66" s="152"/>
    </row>
    <row r="67" spans="9:9" s="95" customFormat="1" ht="12.75">
      <c r="I67" s="152"/>
    </row>
    <row r="68" spans="9:9" s="95" customFormat="1" ht="12.75">
      <c r="I68" s="152"/>
    </row>
    <row r="69" spans="9:9" s="95" customFormat="1" ht="12.75">
      <c r="I69" s="152"/>
    </row>
    <row r="70" spans="9:9" s="95" customFormat="1" ht="12.75">
      <c r="I70" s="152"/>
    </row>
    <row r="71" spans="9:9" s="95" customFormat="1" ht="12.75">
      <c r="I71" s="152"/>
    </row>
    <row r="72" spans="9:9" s="95" customFormat="1" ht="12.75">
      <c r="I72" s="152"/>
    </row>
    <row r="73" spans="9:9" s="95" customFormat="1" ht="12.75">
      <c r="I73" s="152"/>
    </row>
    <row r="74" spans="9:9" s="95" customFormat="1" ht="12.75">
      <c r="I74" s="152"/>
    </row>
    <row r="75" spans="9:9" s="95" customFormat="1" ht="12.75">
      <c r="I75" s="152"/>
    </row>
    <row r="76" spans="9:9" s="95" customFormat="1" ht="12.75">
      <c r="I76" s="152"/>
    </row>
    <row r="77" spans="9:9" s="95" customFormat="1" ht="12.75">
      <c r="I77" s="152"/>
    </row>
    <row r="78" spans="9:9" s="95" customFormat="1" ht="12.75">
      <c r="I78" s="152"/>
    </row>
    <row r="79" spans="9:9" s="95" customFormat="1" ht="12.75">
      <c r="I79" s="152"/>
    </row>
    <row r="80" spans="9:9" s="95" customFormat="1" ht="12.75">
      <c r="I80" s="152"/>
    </row>
    <row r="81" spans="9:9" s="95" customFormat="1" ht="12.75">
      <c r="I81" s="152"/>
    </row>
    <row r="82" spans="9:9" s="95" customFormat="1" ht="12.75">
      <c r="I82" s="152"/>
    </row>
    <row r="83" spans="9:9" s="95" customFormat="1" ht="12.75">
      <c r="I83" s="152"/>
    </row>
    <row r="84" spans="9:9" s="95" customFormat="1" ht="12.75">
      <c r="I84" s="152"/>
    </row>
    <row r="85" spans="9:9" s="95" customFormat="1" ht="12.75">
      <c r="I85" s="152"/>
    </row>
    <row r="86" spans="9:9" s="95" customFormat="1" ht="12.75">
      <c r="I86" s="152"/>
    </row>
    <row r="87" spans="9:9" s="95" customFormat="1" ht="12.75">
      <c r="I87" s="152"/>
    </row>
    <row r="88" spans="9:9" s="95" customFormat="1" ht="12.75">
      <c r="I88" s="152"/>
    </row>
    <row r="89" spans="9:9" s="95" customFormat="1" ht="12.75">
      <c r="I89" s="152"/>
    </row>
    <row r="90" spans="9:9" s="95" customFormat="1" ht="12.75">
      <c r="I90" s="152"/>
    </row>
    <row r="91" spans="9:9" s="95" customFormat="1" ht="12.75">
      <c r="I91" s="152"/>
    </row>
    <row r="92" spans="9:9" s="95" customFormat="1" ht="12.75">
      <c r="I92" s="152"/>
    </row>
    <row r="93" spans="9:9" s="95" customFormat="1" ht="12.75">
      <c r="I93" s="152"/>
    </row>
    <row r="94" spans="9:9" s="95" customFormat="1" ht="12.75">
      <c r="I94" s="152"/>
    </row>
    <row r="95" spans="9:9" s="95" customFormat="1" ht="12.75">
      <c r="I95" s="152"/>
    </row>
    <row r="96" spans="9:9" s="95" customFormat="1" ht="12.75">
      <c r="I96" s="152"/>
    </row>
    <row r="97" spans="9:22" s="95" customFormat="1" ht="12.75">
      <c r="I97" s="152"/>
      <c r="V97" s="95" t="s">
        <v>9</v>
      </c>
    </row>
    <row r="98" spans="9:22" s="95" customFormat="1" ht="12.75">
      <c r="I98" s="152"/>
    </row>
    <row r="99" spans="9:22" s="95" customFormat="1" ht="12.75">
      <c r="I99" s="152"/>
    </row>
    <row r="100" spans="9:22" s="95" customFormat="1" ht="12.75">
      <c r="I100" s="152"/>
    </row>
    <row r="101" spans="9:22" s="95" customFormat="1" ht="12.75">
      <c r="I101" s="152"/>
    </row>
    <row r="102" spans="9:22" s="95" customFormat="1" ht="12.75">
      <c r="I102" s="152"/>
    </row>
    <row r="103" spans="9:22" s="95" customFormat="1" ht="12.75">
      <c r="I103" s="152"/>
    </row>
    <row r="104" spans="9:22" s="95" customFormat="1" ht="12.75">
      <c r="I104" s="152"/>
    </row>
    <row r="105" spans="9:22" s="95" customFormat="1" ht="12.75">
      <c r="I105" s="152"/>
    </row>
    <row r="106" spans="9:22" s="95" customFormat="1" ht="12.75">
      <c r="I106" s="152"/>
    </row>
    <row r="107" spans="9:22" s="95" customFormat="1" ht="12.75">
      <c r="I107" s="152"/>
    </row>
    <row r="108" spans="9:22" s="95" customFormat="1" ht="12.75">
      <c r="I108" s="152"/>
    </row>
    <row r="109" spans="9:22" s="95" customFormat="1" ht="12.75">
      <c r="I109" s="152"/>
    </row>
    <row r="110" spans="9:22" s="95" customFormat="1" ht="12.75">
      <c r="I110" s="152"/>
    </row>
    <row r="111" spans="9:22" s="95" customFormat="1" ht="12.75">
      <c r="I111" s="152"/>
    </row>
    <row r="112" spans="9:22" s="95" customFormat="1" ht="12.75">
      <c r="I112" s="152"/>
    </row>
    <row r="113" spans="9:9" s="95" customFormat="1" ht="12.75">
      <c r="I113" s="152"/>
    </row>
    <row r="114" spans="9:9" s="95" customFormat="1" ht="12.75">
      <c r="I114" s="152"/>
    </row>
    <row r="115" spans="9:9" s="95" customFormat="1" ht="12.75">
      <c r="I115" s="152"/>
    </row>
    <row r="116" spans="9:9" s="95" customFormat="1" ht="12.75">
      <c r="I116" s="152"/>
    </row>
    <row r="117" spans="9:9" s="95" customFormat="1" ht="12.75">
      <c r="I117" s="152"/>
    </row>
    <row r="118" spans="9:9" s="95" customFormat="1" ht="12.75">
      <c r="I118" s="152"/>
    </row>
    <row r="119" spans="9:9" s="95" customFormat="1" ht="12.75">
      <c r="I119" s="152"/>
    </row>
    <row r="120" spans="9:9" s="95" customFormat="1" ht="12.75">
      <c r="I120" s="152"/>
    </row>
    <row r="121" spans="9:9" s="95" customFormat="1" ht="12.75">
      <c r="I121" s="152"/>
    </row>
    <row r="122" spans="9:9" s="95" customFormat="1" ht="12.75">
      <c r="I122" s="152"/>
    </row>
    <row r="123" spans="9:9" s="95" customFormat="1" ht="12.75">
      <c r="I123" s="152"/>
    </row>
    <row r="124" spans="9:9" s="95" customFormat="1" ht="12.75">
      <c r="I124" s="152"/>
    </row>
    <row r="125" spans="9:9" s="95" customFormat="1" ht="12.75">
      <c r="I125" s="152"/>
    </row>
    <row r="126" spans="9:9" s="95" customFormat="1" ht="12.75">
      <c r="I126" s="152"/>
    </row>
    <row r="127" spans="9:9" s="95" customFormat="1" ht="12.75">
      <c r="I127" s="152"/>
    </row>
    <row r="128" spans="9:9" s="95" customFormat="1" ht="12.75">
      <c r="I128" s="152"/>
    </row>
    <row r="129" spans="9:9" s="95" customFormat="1" ht="12.75">
      <c r="I129" s="152"/>
    </row>
    <row r="130" spans="9:9" s="95" customFormat="1" ht="12.75">
      <c r="I130" s="152"/>
    </row>
    <row r="131" spans="9:9" s="95" customFormat="1" ht="12.75">
      <c r="I131" s="152"/>
    </row>
    <row r="132" spans="9:9" s="95" customFormat="1" ht="12.75">
      <c r="I132" s="152"/>
    </row>
    <row r="133" spans="9:9" s="95" customFormat="1" ht="12.75">
      <c r="I133" s="152"/>
    </row>
    <row r="134" spans="9:9" s="95" customFormat="1" ht="12.75">
      <c r="I134" s="152"/>
    </row>
    <row r="135" spans="9:9" s="95" customFormat="1" ht="12.75">
      <c r="I135" s="152"/>
    </row>
    <row r="136" spans="9:9" s="95" customFormat="1" ht="12.75">
      <c r="I136" s="152"/>
    </row>
    <row r="137" spans="9:9" s="95" customFormat="1" ht="12.75">
      <c r="I137" s="152"/>
    </row>
    <row r="138" spans="9:9" s="95" customFormat="1" ht="12.75">
      <c r="I138" s="152"/>
    </row>
    <row r="139" spans="9:9" s="95" customFormat="1" ht="12.75">
      <c r="I139" s="152"/>
    </row>
    <row r="140" spans="9:9" s="95" customFormat="1" ht="12.75">
      <c r="I140" s="152"/>
    </row>
    <row r="141" spans="9:9" s="95" customFormat="1" ht="12.75">
      <c r="I141" s="152"/>
    </row>
    <row r="142" spans="9:9" s="95" customFormat="1" ht="12.75">
      <c r="I142" s="152"/>
    </row>
    <row r="143" spans="9:9" s="95" customFormat="1" ht="12.75">
      <c r="I143" s="152"/>
    </row>
    <row r="144" spans="9:9" s="95" customFormat="1" ht="12.75">
      <c r="I144" s="152"/>
    </row>
    <row r="145" spans="9:9" s="95" customFormat="1" ht="12.75">
      <c r="I145" s="152"/>
    </row>
    <row r="146" spans="9:9" s="95" customFormat="1" ht="12.75">
      <c r="I146" s="152"/>
    </row>
    <row r="147" spans="9:9" s="95" customFormat="1" ht="12.75">
      <c r="I147" s="152"/>
    </row>
    <row r="148" spans="9:9" s="95" customFormat="1" ht="12.75">
      <c r="I148" s="152"/>
    </row>
    <row r="149" spans="9:9" s="95" customFormat="1" ht="12.75">
      <c r="I149" s="152"/>
    </row>
    <row r="150" spans="9:9" s="95" customFormat="1" ht="12.75">
      <c r="I150" s="152"/>
    </row>
    <row r="151" spans="9:9" s="95" customFormat="1" ht="12.75">
      <c r="I151" s="152"/>
    </row>
    <row r="152" spans="9:9" s="95" customFormat="1" ht="12.75">
      <c r="I152" s="152"/>
    </row>
    <row r="153" spans="9:9" s="95" customFormat="1" ht="12.75">
      <c r="I153" s="152"/>
    </row>
    <row r="154" spans="9:9" s="95" customFormat="1" ht="12.75">
      <c r="I154" s="152"/>
    </row>
    <row r="155" spans="9:9" s="95" customFormat="1" ht="12.75">
      <c r="I155" s="152"/>
    </row>
    <row r="156" spans="9:9" s="95" customFormat="1" ht="12.75">
      <c r="I156" s="152"/>
    </row>
    <row r="157" spans="9:9" s="95" customFormat="1" ht="12.75">
      <c r="I157" s="152"/>
    </row>
    <row r="158" spans="9:9" s="95" customFormat="1" ht="12.75">
      <c r="I158" s="152"/>
    </row>
    <row r="159" spans="9:9" s="95" customFormat="1" ht="12.75">
      <c r="I159" s="152"/>
    </row>
    <row r="160" spans="9:9" s="95" customFormat="1" ht="12.75">
      <c r="I160" s="152"/>
    </row>
    <row r="161" spans="9:9" s="95" customFormat="1" ht="12.75">
      <c r="I161" s="152"/>
    </row>
    <row r="162" spans="9:9" s="95" customFormat="1" ht="12.75">
      <c r="I162" s="152"/>
    </row>
    <row r="163" spans="9:9" s="95" customFormat="1" ht="12.75">
      <c r="I163" s="152"/>
    </row>
    <row r="164" spans="9:9" s="95" customFormat="1" ht="12.75">
      <c r="I164" s="152"/>
    </row>
    <row r="165" spans="9:9" s="95" customFormat="1" ht="12.75">
      <c r="I165" s="152"/>
    </row>
    <row r="166" spans="9:9" s="95" customFormat="1" ht="12.75">
      <c r="I166" s="152"/>
    </row>
    <row r="167" spans="9:9" s="95" customFormat="1" ht="12.75">
      <c r="I167" s="152"/>
    </row>
    <row r="168" spans="9:9" s="95" customFormat="1" ht="12.75">
      <c r="I168" s="152"/>
    </row>
    <row r="169" spans="9:9" s="95" customFormat="1" ht="12.75">
      <c r="I169" s="152"/>
    </row>
    <row r="170" spans="9:9" s="95" customFormat="1" ht="12.75">
      <c r="I170" s="152"/>
    </row>
    <row r="171" spans="9:9" s="95" customFormat="1" ht="12.75">
      <c r="I171" s="152"/>
    </row>
    <row r="172" spans="9:9" s="95" customFormat="1" ht="12.75">
      <c r="I172" s="152"/>
    </row>
    <row r="173" spans="9:9" s="95" customFormat="1" ht="12.75">
      <c r="I173" s="152"/>
    </row>
    <row r="174" spans="9:9" s="95" customFormat="1" ht="12.75">
      <c r="I174" s="152"/>
    </row>
    <row r="175" spans="9:9" s="95" customFormat="1" ht="12.75">
      <c r="I175" s="152"/>
    </row>
    <row r="176" spans="9:9" s="95" customFormat="1" ht="12.75">
      <c r="I176" s="152"/>
    </row>
    <row r="177" spans="9:9" s="95" customFormat="1" ht="12.75">
      <c r="I177" s="152"/>
    </row>
    <row r="178" spans="9:9" s="95" customFormat="1" ht="12.75">
      <c r="I178" s="152"/>
    </row>
    <row r="179" spans="9:9" s="95" customFormat="1" ht="12.75">
      <c r="I179" s="152"/>
    </row>
    <row r="180" spans="9:9" s="95" customFormat="1" ht="12.75">
      <c r="I180" s="152"/>
    </row>
    <row r="181" spans="9:9" s="95" customFormat="1" ht="12.75">
      <c r="I181" s="152"/>
    </row>
    <row r="182" spans="9:9" s="95" customFormat="1" ht="12.75">
      <c r="I182" s="152"/>
    </row>
    <row r="183" spans="9:9" s="95" customFormat="1" ht="12.75">
      <c r="I183" s="152"/>
    </row>
    <row r="184" spans="9:9" s="95" customFormat="1" ht="12.75">
      <c r="I184" s="152"/>
    </row>
    <row r="185" spans="9:9" s="95" customFormat="1" ht="12.75">
      <c r="I185" s="152"/>
    </row>
    <row r="186" spans="9:9" s="95" customFormat="1" ht="12.75">
      <c r="I186" s="152"/>
    </row>
    <row r="187" spans="9:9" s="95" customFormat="1" ht="12.75">
      <c r="I187" s="152"/>
    </row>
    <row r="188" spans="9:9" s="95" customFormat="1" ht="12.75">
      <c r="I188" s="152"/>
    </row>
    <row r="189" spans="9:9" s="95" customFormat="1" ht="12.75">
      <c r="I189" s="152"/>
    </row>
    <row r="190" spans="9:9" s="95" customFormat="1" ht="12.75">
      <c r="I190" s="152"/>
    </row>
    <row r="191" spans="9:9" s="95" customFormat="1" ht="12.75">
      <c r="I191" s="152"/>
    </row>
    <row r="192" spans="9:9" s="95" customFormat="1" ht="12.75">
      <c r="I192" s="152"/>
    </row>
    <row r="193" spans="9:9" s="95" customFormat="1" ht="12.75">
      <c r="I193" s="152"/>
    </row>
    <row r="194" spans="9:9" s="95" customFormat="1" ht="12.75">
      <c r="I194" s="152"/>
    </row>
    <row r="195" spans="9:9" s="95" customFormat="1" ht="12.75">
      <c r="I195" s="152"/>
    </row>
    <row r="196" spans="9:9" s="95" customFormat="1" ht="12.75">
      <c r="I196" s="152"/>
    </row>
    <row r="197" spans="9:9" s="95" customFormat="1" ht="12.75">
      <c r="I197" s="152"/>
    </row>
    <row r="198" spans="9:9" s="95" customFormat="1" ht="12.75">
      <c r="I198" s="152"/>
    </row>
    <row r="199" spans="9:9" s="95" customFormat="1" ht="12.75">
      <c r="I199" s="152"/>
    </row>
    <row r="200" spans="9:9" s="95" customFormat="1" ht="12.75">
      <c r="I200" s="152"/>
    </row>
    <row r="201" spans="9:9" s="95" customFormat="1" ht="12.75">
      <c r="I201" s="152"/>
    </row>
    <row r="202" spans="9:9" s="95" customFormat="1" ht="12.75">
      <c r="I202" s="152"/>
    </row>
    <row r="203" spans="9:9" s="95" customFormat="1" ht="12.75">
      <c r="I203" s="152"/>
    </row>
    <row r="204" spans="9:9" s="95" customFormat="1" ht="12.75">
      <c r="I204" s="152"/>
    </row>
    <row r="205" spans="9:9" s="95" customFormat="1" ht="12.75">
      <c r="I205" s="152"/>
    </row>
    <row r="206" spans="9:9" s="95" customFormat="1" ht="12.75">
      <c r="I206" s="152"/>
    </row>
    <row r="207" spans="9:9" s="95" customFormat="1" ht="12.75">
      <c r="I207" s="152"/>
    </row>
    <row r="208" spans="9:9" s="95" customFormat="1" ht="12.75">
      <c r="I208" s="152"/>
    </row>
    <row r="209" spans="9:9" s="95" customFormat="1" ht="12.75">
      <c r="I209" s="152"/>
    </row>
    <row r="210" spans="9:9" s="95" customFormat="1" ht="12.75">
      <c r="I210" s="152"/>
    </row>
    <row r="211" spans="9:9" s="95" customFormat="1" ht="12.75">
      <c r="I211" s="152"/>
    </row>
    <row r="212" spans="9:9" s="95" customFormat="1" ht="12.75">
      <c r="I212" s="152"/>
    </row>
    <row r="213" spans="9:9" s="95" customFormat="1" ht="12.75">
      <c r="I213" s="152"/>
    </row>
    <row r="214" spans="9:9" s="95" customFormat="1" ht="12.75">
      <c r="I214" s="152"/>
    </row>
    <row r="215" spans="9:9" s="95" customFormat="1" ht="12.75">
      <c r="I215" s="152"/>
    </row>
    <row r="216" spans="9:9" s="95" customFormat="1" ht="12.75">
      <c r="I216" s="152"/>
    </row>
    <row r="217" spans="9:9" s="95" customFormat="1" ht="12.75">
      <c r="I217" s="152"/>
    </row>
    <row r="218" spans="9:9" s="95" customFormat="1" ht="12.75">
      <c r="I218" s="152"/>
    </row>
    <row r="219" spans="9:9" s="95" customFormat="1" ht="12.75">
      <c r="I219" s="152"/>
    </row>
    <row r="220" spans="9:9" s="95" customFormat="1" ht="12.75">
      <c r="I220" s="152"/>
    </row>
    <row r="221" spans="9:9" s="95" customFormat="1" ht="12.75">
      <c r="I221" s="152"/>
    </row>
    <row r="222" spans="9:9" s="95" customFormat="1" ht="12.75">
      <c r="I222" s="152"/>
    </row>
    <row r="223" spans="9:9" s="95" customFormat="1" ht="12.75">
      <c r="I223" s="152"/>
    </row>
    <row r="224" spans="9:9" s="95" customFormat="1" ht="12.75">
      <c r="I224" s="152"/>
    </row>
    <row r="225" spans="9:9" s="95" customFormat="1" ht="12.75">
      <c r="I225" s="152"/>
    </row>
    <row r="226" spans="9:9" s="95" customFormat="1" ht="12.75">
      <c r="I226" s="152"/>
    </row>
    <row r="227" spans="9:9" s="95" customFormat="1" ht="12.75">
      <c r="I227" s="152"/>
    </row>
    <row r="228" spans="9:9" s="95" customFormat="1" ht="12.75">
      <c r="I228" s="152"/>
    </row>
    <row r="229" spans="9:9" s="95" customFormat="1" ht="12.75">
      <c r="I229" s="152"/>
    </row>
    <row r="230" spans="9:9" s="95" customFormat="1" ht="12.75">
      <c r="I230" s="152"/>
    </row>
    <row r="231" spans="9:9" s="95" customFormat="1" ht="12.75">
      <c r="I231" s="152"/>
    </row>
    <row r="232" spans="9:9" s="95" customFormat="1" ht="12.75">
      <c r="I232" s="152"/>
    </row>
    <row r="233" spans="9:9" s="95" customFormat="1" ht="12.75">
      <c r="I233" s="152"/>
    </row>
    <row r="234" spans="9:9" s="95" customFormat="1" ht="12.75">
      <c r="I234" s="152"/>
    </row>
    <row r="235" spans="9:9" s="95" customFormat="1" ht="12.75">
      <c r="I235" s="152"/>
    </row>
    <row r="236" spans="9:9" s="95" customFormat="1" ht="12.75">
      <c r="I236" s="152"/>
    </row>
    <row r="237" spans="9:9" s="95" customFormat="1" ht="12.75">
      <c r="I237" s="152"/>
    </row>
    <row r="238" spans="9:9" s="95" customFormat="1" ht="12.75">
      <c r="I238" s="152"/>
    </row>
    <row r="239" spans="9:9" s="95" customFormat="1" ht="12.75">
      <c r="I239" s="152"/>
    </row>
    <row r="240" spans="9:9" s="95" customFormat="1" ht="12.75">
      <c r="I240" s="152"/>
    </row>
    <row r="241" spans="9:9" s="95" customFormat="1" ht="12.75">
      <c r="I241" s="152"/>
    </row>
    <row r="242" spans="9:9" s="95" customFormat="1" ht="12.75">
      <c r="I242" s="152"/>
    </row>
    <row r="243" spans="9:9" s="95" customFormat="1" ht="12.75">
      <c r="I243" s="152"/>
    </row>
    <row r="244" spans="9:9" s="95" customFormat="1" ht="12.75">
      <c r="I244" s="152"/>
    </row>
    <row r="245" spans="9:9" s="95" customFormat="1" ht="12.75">
      <c r="I245" s="152"/>
    </row>
    <row r="246" spans="9:9" s="95" customFormat="1" ht="12.75">
      <c r="I246" s="152"/>
    </row>
    <row r="247" spans="9:9" s="95" customFormat="1" ht="12.75">
      <c r="I247" s="152"/>
    </row>
    <row r="248" spans="9:9" s="95" customFormat="1" ht="12.75">
      <c r="I248" s="152"/>
    </row>
    <row r="249" spans="9:9" s="95" customFormat="1" ht="12.75">
      <c r="I249" s="152"/>
    </row>
    <row r="250" spans="9:9" s="95" customFormat="1" ht="12.75">
      <c r="I250" s="152"/>
    </row>
    <row r="251" spans="9:9" s="95" customFormat="1" ht="12.75">
      <c r="I251" s="152"/>
    </row>
    <row r="252" spans="9:9" s="95" customFormat="1" ht="12.75">
      <c r="I252" s="152"/>
    </row>
    <row r="253" spans="9:9" s="95" customFormat="1" ht="12.75">
      <c r="I253" s="152"/>
    </row>
    <row r="254" spans="9:9" s="95" customFormat="1" ht="12.75">
      <c r="I254" s="152"/>
    </row>
    <row r="255" spans="9:9" s="95" customFormat="1" ht="12.75">
      <c r="I255" s="152"/>
    </row>
    <row r="256" spans="9:9" s="95" customFormat="1" ht="12.75">
      <c r="I256" s="152"/>
    </row>
    <row r="257" spans="9:9" s="95" customFormat="1" ht="12.75">
      <c r="I257" s="152"/>
    </row>
    <row r="258" spans="9:9" s="95" customFormat="1" ht="12.75">
      <c r="I258" s="152"/>
    </row>
    <row r="259" spans="9:9" s="95" customFormat="1" ht="12.75">
      <c r="I259" s="152"/>
    </row>
    <row r="260" spans="9:9" s="95" customFormat="1" ht="12.75">
      <c r="I260" s="152"/>
    </row>
    <row r="261" spans="9:9" s="95" customFormat="1" ht="12.75">
      <c r="I261" s="152"/>
    </row>
    <row r="262" spans="9:9" s="95" customFormat="1" ht="12.75">
      <c r="I262" s="152"/>
    </row>
    <row r="263" spans="9:9" s="95" customFormat="1" ht="12.75">
      <c r="I263" s="152"/>
    </row>
    <row r="264" spans="9:9" s="95" customFormat="1" ht="12.75">
      <c r="I264" s="152"/>
    </row>
    <row r="265" spans="9:9" s="95" customFormat="1" ht="12.75">
      <c r="I265" s="152"/>
    </row>
    <row r="266" spans="9:9" s="95" customFormat="1" ht="12.75">
      <c r="I266" s="152"/>
    </row>
    <row r="267" spans="9:9" s="95" customFormat="1" ht="12.75">
      <c r="I267" s="152"/>
    </row>
    <row r="268" spans="9:9" s="95" customFormat="1" ht="12.75">
      <c r="I268" s="152"/>
    </row>
    <row r="269" spans="9:9" s="95" customFormat="1" ht="12.75">
      <c r="I269" s="152"/>
    </row>
    <row r="270" spans="9:9" s="95" customFormat="1" ht="12.75">
      <c r="I270" s="152"/>
    </row>
    <row r="271" spans="9:9" s="95" customFormat="1" ht="12.75">
      <c r="I271" s="152"/>
    </row>
    <row r="272" spans="9:9" s="95" customFormat="1" ht="12.75">
      <c r="I272" s="152"/>
    </row>
    <row r="273" spans="9:9" s="95" customFormat="1" ht="12.75">
      <c r="I273" s="152"/>
    </row>
    <row r="274" spans="9:9" s="95" customFormat="1" ht="12.75">
      <c r="I274" s="152"/>
    </row>
    <row r="275" spans="9:9" s="95" customFormat="1" ht="12.75">
      <c r="I275" s="152"/>
    </row>
    <row r="276" spans="9:9" s="95" customFormat="1" ht="12.75">
      <c r="I276" s="152"/>
    </row>
    <row r="277" spans="9:9" s="95" customFormat="1" ht="12.75">
      <c r="I277" s="152"/>
    </row>
    <row r="278" spans="9:9" s="95" customFormat="1" ht="12.75">
      <c r="I278" s="152"/>
    </row>
    <row r="279" spans="9:9" s="95" customFormat="1" ht="12.75">
      <c r="I279" s="152"/>
    </row>
    <row r="280" spans="9:9" s="95" customFormat="1" ht="12.75">
      <c r="I280" s="152"/>
    </row>
    <row r="281" spans="9:9" s="95" customFormat="1" ht="12.75">
      <c r="I281" s="152"/>
    </row>
    <row r="282" spans="9:9" s="95" customFormat="1" ht="12.75">
      <c r="I282" s="152"/>
    </row>
    <row r="283" spans="9:9" s="95" customFormat="1" ht="12.75">
      <c r="I283" s="152"/>
    </row>
    <row r="284" spans="9:9" s="95" customFormat="1" ht="12.75">
      <c r="I284" s="152"/>
    </row>
    <row r="285" spans="9:9" s="95" customFormat="1" ht="12.75">
      <c r="I285" s="152"/>
    </row>
    <row r="286" spans="9:9" s="95" customFormat="1" ht="12.75">
      <c r="I286" s="152"/>
    </row>
    <row r="287" spans="9:9" s="95" customFormat="1" ht="12.75">
      <c r="I287" s="152"/>
    </row>
    <row r="288" spans="9:9" s="95" customFormat="1" ht="12.75">
      <c r="I288" s="152"/>
    </row>
    <row r="289" spans="9:9" s="95" customFormat="1" ht="12.75">
      <c r="I289" s="152"/>
    </row>
    <row r="290" spans="9:9" s="95" customFormat="1" ht="12.75">
      <c r="I290" s="152"/>
    </row>
    <row r="291" spans="9:9" s="95" customFormat="1" ht="12.75">
      <c r="I291" s="152"/>
    </row>
    <row r="292" spans="9:9" s="95" customFormat="1" ht="12.75">
      <c r="I292" s="152"/>
    </row>
    <row r="293" spans="9:9" s="95" customFormat="1" ht="12.75">
      <c r="I293" s="152"/>
    </row>
    <row r="294" spans="9:9" s="95" customFormat="1" ht="12.75">
      <c r="I294" s="152"/>
    </row>
    <row r="295" spans="9:9" s="95" customFormat="1" ht="12.75">
      <c r="I295" s="152"/>
    </row>
    <row r="296" spans="9:9" s="95" customFormat="1" ht="12.75">
      <c r="I296" s="152"/>
    </row>
    <row r="297" spans="9:9" s="95" customFormat="1" ht="12.75">
      <c r="I297" s="152"/>
    </row>
    <row r="298" spans="9:9" s="95" customFormat="1" ht="12.75">
      <c r="I298" s="152"/>
    </row>
    <row r="299" spans="9:9" s="95" customFormat="1" ht="12.75">
      <c r="I299" s="152"/>
    </row>
    <row r="300" spans="9:9" s="95" customFormat="1" ht="12.75">
      <c r="I300" s="152"/>
    </row>
    <row r="301" spans="9:9" s="95" customFormat="1" ht="12.75">
      <c r="I301" s="152"/>
    </row>
    <row r="302" spans="9:9" s="95" customFormat="1" ht="12.75">
      <c r="I302" s="152"/>
    </row>
    <row r="303" spans="9:9" s="95" customFormat="1" ht="12.75">
      <c r="I303" s="152"/>
    </row>
    <row r="304" spans="9:9" s="95" customFormat="1" ht="12.75">
      <c r="I304" s="152"/>
    </row>
    <row r="305" spans="9:9" s="95" customFormat="1" ht="12.75">
      <c r="I305" s="152"/>
    </row>
    <row r="306" spans="9:9" s="95" customFormat="1" ht="12.75">
      <c r="I306" s="152"/>
    </row>
    <row r="307" spans="9:9" s="95" customFormat="1" ht="12.75">
      <c r="I307" s="152"/>
    </row>
    <row r="308" spans="9:9" s="95" customFormat="1" ht="12.75">
      <c r="I308" s="152"/>
    </row>
    <row r="309" spans="9:9" s="95" customFormat="1" ht="12.75">
      <c r="I309" s="152"/>
    </row>
    <row r="310" spans="9:9" s="95" customFormat="1" ht="12.75">
      <c r="I310" s="152"/>
    </row>
    <row r="311" spans="9:9" s="95" customFormat="1" ht="12.75">
      <c r="I311" s="152"/>
    </row>
    <row r="312" spans="9:9" s="95" customFormat="1" ht="12.75">
      <c r="I312" s="152"/>
    </row>
    <row r="313" spans="9:9" s="95" customFormat="1" ht="12.75">
      <c r="I313" s="152"/>
    </row>
    <row r="314" spans="9:9" s="95" customFormat="1" ht="12.75">
      <c r="I314" s="152"/>
    </row>
    <row r="315" spans="9:9" s="95" customFormat="1" ht="12.75">
      <c r="I315" s="152"/>
    </row>
    <row r="316" spans="9:9" s="95" customFormat="1" ht="12.75">
      <c r="I316" s="152"/>
    </row>
    <row r="317" spans="9:9" s="95" customFormat="1" ht="12.75">
      <c r="I317" s="152"/>
    </row>
    <row r="318" spans="9:9" s="95" customFormat="1" ht="12.75">
      <c r="I318" s="152"/>
    </row>
    <row r="319" spans="9:9" s="95" customFormat="1" ht="12.75">
      <c r="I319" s="152"/>
    </row>
    <row r="320" spans="9:9" s="95" customFormat="1" ht="12.75">
      <c r="I320" s="152"/>
    </row>
    <row r="321" spans="9:9" s="95" customFormat="1" ht="12.75">
      <c r="I321" s="152"/>
    </row>
    <row r="322" spans="9:9" s="95" customFormat="1" ht="12.75">
      <c r="I322" s="152"/>
    </row>
    <row r="323" spans="9:9" s="95" customFormat="1" ht="12.75">
      <c r="I323" s="152"/>
    </row>
    <row r="324" spans="9:9" s="95" customFormat="1" ht="12.75">
      <c r="I324" s="152"/>
    </row>
    <row r="325" spans="9:9" s="95" customFormat="1" ht="12.75">
      <c r="I325" s="152"/>
    </row>
    <row r="326" spans="9:9" s="95" customFormat="1" ht="12.75">
      <c r="I326" s="152"/>
    </row>
    <row r="327" spans="9:9" s="95" customFormat="1" ht="12.75">
      <c r="I327" s="152"/>
    </row>
    <row r="328" spans="9:9" s="95" customFormat="1" ht="12.75">
      <c r="I328" s="152"/>
    </row>
    <row r="329" spans="9:9" s="95" customFormat="1" ht="12.75">
      <c r="I329" s="152"/>
    </row>
    <row r="330" spans="9:9" s="95" customFormat="1" ht="12.75">
      <c r="I330" s="152"/>
    </row>
    <row r="331" spans="9:9" s="95" customFormat="1" ht="12.75">
      <c r="I331" s="152"/>
    </row>
    <row r="332" spans="9:9" s="95" customFormat="1" ht="12.75">
      <c r="I332" s="152"/>
    </row>
    <row r="333" spans="9:9" s="95" customFormat="1" ht="12.75">
      <c r="I333" s="152"/>
    </row>
    <row r="334" spans="9:9" s="95" customFormat="1" ht="12.75">
      <c r="I334" s="152"/>
    </row>
    <row r="335" spans="9:9" s="95" customFormat="1" ht="12.75">
      <c r="I335" s="152"/>
    </row>
    <row r="336" spans="9:9" s="95" customFormat="1" ht="12.75">
      <c r="I336" s="152"/>
    </row>
    <row r="337" spans="9:9" s="95" customFormat="1" ht="12.75">
      <c r="I337" s="152"/>
    </row>
    <row r="338" spans="9:9" s="95" customFormat="1" ht="12.75">
      <c r="I338" s="152"/>
    </row>
    <row r="339" spans="9:9" s="95" customFormat="1" ht="12.75">
      <c r="I339" s="152"/>
    </row>
    <row r="340" spans="9:9" s="95" customFormat="1" ht="12.75">
      <c r="I340" s="152"/>
    </row>
    <row r="341" spans="9:9" s="95" customFormat="1" ht="12.75">
      <c r="I341" s="152"/>
    </row>
    <row r="342" spans="9:9" s="95" customFormat="1" ht="12.75">
      <c r="I342" s="152"/>
    </row>
    <row r="343" spans="9:9" s="95" customFormat="1" ht="12.75">
      <c r="I343" s="152"/>
    </row>
    <row r="344" spans="9:9" s="95" customFormat="1" ht="12.75">
      <c r="I344" s="152"/>
    </row>
    <row r="345" spans="9:9" s="95" customFormat="1" ht="12.75">
      <c r="I345" s="152"/>
    </row>
    <row r="346" spans="9:9" s="95" customFormat="1" ht="12.75">
      <c r="I346" s="152"/>
    </row>
    <row r="347" spans="9:9" s="95" customFormat="1" ht="12.75">
      <c r="I347" s="152"/>
    </row>
    <row r="348" spans="9:9" s="95" customFormat="1" ht="12.75">
      <c r="I348" s="152"/>
    </row>
    <row r="349" spans="9:9" s="95" customFormat="1" ht="12.75">
      <c r="I349" s="152"/>
    </row>
    <row r="350" spans="9:9" s="95" customFormat="1" ht="12.75">
      <c r="I350" s="152"/>
    </row>
    <row r="351" spans="9:9" s="95" customFormat="1" ht="12.75">
      <c r="I351" s="152"/>
    </row>
    <row r="352" spans="9:9" s="95" customFormat="1" ht="12.75">
      <c r="I352" s="152"/>
    </row>
    <row r="353" spans="9:9" s="95" customFormat="1" ht="12.75">
      <c r="I353" s="152"/>
    </row>
    <row r="354" spans="9:9" s="95" customFormat="1" ht="12.75">
      <c r="I354" s="152"/>
    </row>
    <row r="355" spans="9:9" s="95" customFormat="1" ht="12.75">
      <c r="I355" s="152"/>
    </row>
    <row r="356" spans="9:9" s="95" customFormat="1" ht="12.75">
      <c r="I356" s="152"/>
    </row>
    <row r="357" spans="9:9" s="95" customFormat="1" ht="12.75">
      <c r="I357" s="152"/>
    </row>
    <row r="358" spans="9:9" s="95" customFormat="1" ht="12.75">
      <c r="I358" s="152"/>
    </row>
    <row r="359" spans="9:9" s="95" customFormat="1" ht="12.75">
      <c r="I359" s="152"/>
    </row>
    <row r="360" spans="9:9" s="95" customFormat="1" ht="12.75">
      <c r="I360" s="152"/>
    </row>
    <row r="361" spans="9:9" s="95" customFormat="1" ht="12.75">
      <c r="I361" s="152"/>
    </row>
    <row r="362" spans="9:9" s="95" customFormat="1" ht="12.75">
      <c r="I362" s="152"/>
    </row>
    <row r="363" spans="9:9" s="95" customFormat="1" ht="12.75">
      <c r="I363" s="152"/>
    </row>
    <row r="364" spans="9:9" s="95" customFormat="1" ht="12.75">
      <c r="I364" s="152"/>
    </row>
    <row r="365" spans="9:9" s="95" customFormat="1" ht="12.75">
      <c r="I365" s="152"/>
    </row>
    <row r="366" spans="9:9" s="95" customFormat="1" ht="12.75">
      <c r="I366" s="152"/>
    </row>
    <row r="367" spans="9:9" s="95" customFormat="1" ht="12.75">
      <c r="I367" s="152"/>
    </row>
    <row r="368" spans="9:9" s="95" customFormat="1" ht="12.75">
      <c r="I368" s="152"/>
    </row>
    <row r="369" spans="9:9" s="95" customFormat="1" ht="12.75">
      <c r="I369" s="152"/>
    </row>
    <row r="370" spans="9:9" s="95" customFormat="1" ht="12.75">
      <c r="I370" s="152"/>
    </row>
    <row r="371" spans="9:9" s="95" customFormat="1" ht="12.75">
      <c r="I371" s="152"/>
    </row>
    <row r="372" spans="9:9" s="95" customFormat="1" ht="12.75">
      <c r="I372" s="152"/>
    </row>
    <row r="373" spans="9:9" s="95" customFormat="1" ht="12.75">
      <c r="I373" s="152"/>
    </row>
    <row r="374" spans="9:9" s="95" customFormat="1" ht="12.75">
      <c r="I374" s="152"/>
    </row>
    <row r="375" spans="9:9" s="95" customFormat="1" ht="12.75">
      <c r="I375" s="152"/>
    </row>
    <row r="376" spans="9:9" s="95" customFormat="1" ht="12.75">
      <c r="I376" s="152"/>
    </row>
    <row r="377" spans="9:9" s="95" customFormat="1" ht="12.75">
      <c r="I377" s="152"/>
    </row>
    <row r="378" spans="9:9" s="95" customFormat="1" ht="12.75">
      <c r="I378" s="152"/>
    </row>
    <row r="379" spans="9:9" s="95" customFormat="1" ht="12.75">
      <c r="I379" s="152"/>
    </row>
    <row r="380" spans="9:9" s="95" customFormat="1" ht="12.75">
      <c r="I380" s="152"/>
    </row>
    <row r="381" spans="9:9" s="95" customFormat="1" ht="12.75">
      <c r="I381" s="152"/>
    </row>
    <row r="382" spans="9:9" s="95" customFormat="1" ht="12.75">
      <c r="I382" s="152"/>
    </row>
    <row r="383" spans="9:9" s="95" customFormat="1" ht="12.75">
      <c r="I383" s="152"/>
    </row>
    <row r="384" spans="9:9" s="95" customFormat="1" ht="12.75">
      <c r="I384" s="152"/>
    </row>
    <row r="385" spans="9:9" s="95" customFormat="1" ht="12.75">
      <c r="I385" s="152"/>
    </row>
    <row r="386" spans="9:9" s="95" customFormat="1" ht="12.75">
      <c r="I386" s="152"/>
    </row>
    <row r="387" spans="9:9" s="95" customFormat="1" ht="12.75">
      <c r="I387" s="152"/>
    </row>
    <row r="388" spans="9:9" s="95" customFormat="1" ht="12.75">
      <c r="I388" s="152"/>
    </row>
    <row r="389" spans="9:9" s="95" customFormat="1" ht="12.75">
      <c r="I389" s="152"/>
    </row>
    <row r="390" spans="9:9" s="95" customFormat="1" ht="12.75">
      <c r="I390" s="152"/>
    </row>
    <row r="391" spans="9:9" s="95" customFormat="1" ht="12.75">
      <c r="I391" s="152"/>
    </row>
    <row r="392" spans="9:9" s="95" customFormat="1" ht="12.75">
      <c r="I392" s="152"/>
    </row>
    <row r="393" spans="9:9" s="95" customFormat="1" ht="12.75">
      <c r="I393" s="152"/>
    </row>
    <row r="394" spans="9:9" s="95" customFormat="1" ht="12.75">
      <c r="I394" s="152"/>
    </row>
    <row r="395" spans="9:9" s="95" customFormat="1" ht="12.75">
      <c r="I395" s="152"/>
    </row>
    <row r="396" spans="9:9" s="95" customFormat="1" ht="12.75">
      <c r="I396" s="152"/>
    </row>
    <row r="397" spans="9:9" s="95" customFormat="1" ht="12.75">
      <c r="I397" s="152"/>
    </row>
    <row r="398" spans="9:9" s="95" customFormat="1" ht="12.75">
      <c r="I398" s="152"/>
    </row>
    <row r="399" spans="9:9" s="95" customFormat="1" ht="12.75">
      <c r="I399" s="152"/>
    </row>
    <row r="400" spans="9:9" s="95" customFormat="1" ht="12.75">
      <c r="I400" s="152"/>
    </row>
    <row r="401" spans="9:9" s="95" customFormat="1" ht="12.75">
      <c r="I401" s="152"/>
    </row>
    <row r="402" spans="9:9" s="95" customFormat="1" ht="12.75">
      <c r="I402" s="152"/>
    </row>
    <row r="403" spans="9:9" s="95" customFormat="1" ht="12.75">
      <c r="I403" s="152"/>
    </row>
    <row r="404" spans="9:9" s="95" customFormat="1" ht="12.75">
      <c r="I404" s="152"/>
    </row>
    <row r="405" spans="9:9" s="95" customFormat="1" ht="12.75">
      <c r="I405" s="152"/>
    </row>
    <row r="406" spans="9:9" s="95" customFormat="1" ht="12.75">
      <c r="I406" s="152"/>
    </row>
    <row r="407" spans="9:9" s="95" customFormat="1" ht="12.75">
      <c r="I407" s="152"/>
    </row>
    <row r="408" spans="9:9" s="95" customFormat="1" ht="12.75">
      <c r="I408" s="152"/>
    </row>
    <row r="409" spans="9:9" s="95" customFormat="1" ht="12.75">
      <c r="I409" s="152"/>
    </row>
    <row r="410" spans="9:9" s="95" customFormat="1" ht="12.75">
      <c r="I410" s="152"/>
    </row>
    <row r="411" spans="9:9" s="95" customFormat="1" ht="12.75">
      <c r="I411" s="152"/>
    </row>
    <row r="412" spans="9:9" s="95" customFormat="1" ht="12.75">
      <c r="I412" s="152"/>
    </row>
    <row r="413" spans="9:9" s="95" customFormat="1" ht="12.75">
      <c r="I413" s="152"/>
    </row>
    <row r="414" spans="9:9" s="95" customFormat="1" ht="12.75">
      <c r="I414" s="152"/>
    </row>
    <row r="415" spans="9:9" s="95" customFormat="1" ht="12.75">
      <c r="I415" s="152"/>
    </row>
    <row r="416" spans="9:9" s="95" customFormat="1" ht="12.75">
      <c r="I416" s="152"/>
    </row>
    <row r="417" spans="9:9" s="95" customFormat="1" ht="12.75">
      <c r="I417" s="152"/>
    </row>
    <row r="418" spans="9:9" s="95" customFormat="1" ht="12.75">
      <c r="I418" s="152"/>
    </row>
    <row r="419" spans="9:9" s="95" customFormat="1" ht="12.75">
      <c r="I419" s="152"/>
    </row>
    <row r="420" spans="9:9" s="95" customFormat="1" ht="12.75">
      <c r="I420" s="152"/>
    </row>
    <row r="421" spans="9:9" s="95" customFormat="1" ht="12.75">
      <c r="I421" s="152"/>
    </row>
    <row r="422" spans="9:9" s="95" customFormat="1" ht="12.75">
      <c r="I422" s="152"/>
    </row>
    <row r="423" spans="9:9" s="95" customFormat="1" ht="12.75">
      <c r="I423" s="152"/>
    </row>
    <row r="424" spans="9:9" s="95" customFormat="1" ht="12.75">
      <c r="I424" s="152"/>
    </row>
    <row r="425" spans="9:9" s="95" customFormat="1" ht="12.75">
      <c r="I425" s="152"/>
    </row>
    <row r="426" spans="9:9" s="95" customFormat="1" ht="12.75">
      <c r="I426" s="152"/>
    </row>
    <row r="427" spans="9:9" s="95" customFormat="1" ht="12.75">
      <c r="I427" s="152"/>
    </row>
    <row r="428" spans="9:9" s="95" customFormat="1" ht="12.75">
      <c r="I428" s="152"/>
    </row>
    <row r="429" spans="9:9" s="95" customFormat="1" ht="12.75">
      <c r="I429" s="152"/>
    </row>
    <row r="430" spans="9:9" s="95" customFormat="1" ht="12.75">
      <c r="I430" s="152"/>
    </row>
    <row r="431" spans="9:9" s="95" customFormat="1" ht="12.75">
      <c r="I431" s="152"/>
    </row>
    <row r="432" spans="9:9" s="95" customFormat="1" ht="12.75">
      <c r="I432" s="152"/>
    </row>
    <row r="433" spans="9:9" s="95" customFormat="1" ht="12.75">
      <c r="I433" s="152"/>
    </row>
    <row r="434" spans="9:9" s="95" customFormat="1" ht="12.75">
      <c r="I434" s="152"/>
    </row>
    <row r="435" spans="9:9" s="95" customFormat="1" ht="12.75">
      <c r="I435" s="152"/>
    </row>
    <row r="436" spans="9:9" s="95" customFormat="1" ht="12.75">
      <c r="I436" s="152"/>
    </row>
    <row r="437" spans="9:9" s="95" customFormat="1" ht="12.75">
      <c r="I437" s="152"/>
    </row>
    <row r="438" spans="9:9" s="95" customFormat="1" ht="12.75">
      <c r="I438" s="152"/>
    </row>
    <row r="439" spans="9:9" s="95" customFormat="1" ht="12.75">
      <c r="I439" s="152"/>
    </row>
    <row r="440" spans="9:9" s="95" customFormat="1" ht="12.75">
      <c r="I440" s="152"/>
    </row>
    <row r="441" spans="9:9" s="95" customFormat="1" ht="12.75">
      <c r="I441" s="152"/>
    </row>
    <row r="442" spans="9:9" s="95" customFormat="1" ht="12.75">
      <c r="I442" s="152"/>
    </row>
    <row r="443" spans="9:9" s="95" customFormat="1" ht="12.75">
      <c r="I443" s="152"/>
    </row>
    <row r="444" spans="9:9" s="95" customFormat="1" ht="12.75">
      <c r="I444" s="152"/>
    </row>
    <row r="445" spans="9:9" s="95" customFormat="1" ht="12.75">
      <c r="I445" s="152"/>
    </row>
    <row r="446" spans="9:9" s="95" customFormat="1" ht="12.75">
      <c r="I446" s="152"/>
    </row>
    <row r="447" spans="9:9" s="95" customFormat="1" ht="12.75">
      <c r="I447" s="152"/>
    </row>
    <row r="448" spans="9:9" s="95" customFormat="1" ht="12.75">
      <c r="I448" s="152"/>
    </row>
    <row r="449" spans="9:9" s="95" customFormat="1" ht="12.75">
      <c r="I449" s="152"/>
    </row>
    <row r="450" spans="9:9" s="95" customFormat="1" ht="12.75">
      <c r="I450" s="152"/>
    </row>
    <row r="451" spans="9:9" s="95" customFormat="1" ht="12.75">
      <c r="I451" s="152"/>
    </row>
    <row r="452" spans="9:9" s="95" customFormat="1" ht="12.75">
      <c r="I452" s="152"/>
    </row>
    <row r="453" spans="9:9" s="95" customFormat="1" ht="12.75">
      <c r="I453" s="152"/>
    </row>
    <row r="454" spans="9:9" s="95" customFormat="1" ht="12.75">
      <c r="I454" s="152"/>
    </row>
    <row r="455" spans="9:9" s="95" customFormat="1" ht="12.75">
      <c r="I455" s="152"/>
    </row>
    <row r="456" spans="9:9" s="95" customFormat="1" ht="12.75">
      <c r="I456" s="152"/>
    </row>
    <row r="457" spans="9:9" s="95" customFormat="1" ht="12.75">
      <c r="I457" s="152"/>
    </row>
    <row r="458" spans="9:9" s="95" customFormat="1" ht="12.75">
      <c r="I458" s="152"/>
    </row>
    <row r="459" spans="9:9" s="95" customFormat="1" ht="12.75">
      <c r="I459" s="152"/>
    </row>
    <row r="460" spans="9:9" s="95" customFormat="1" ht="12.75">
      <c r="I460" s="152"/>
    </row>
    <row r="461" spans="9:9" s="95" customFormat="1" ht="12.75">
      <c r="I461" s="152"/>
    </row>
    <row r="462" spans="9:9" s="95" customFormat="1" ht="12.75">
      <c r="I462" s="152"/>
    </row>
    <row r="463" spans="9:9" s="95" customFormat="1" ht="12.75">
      <c r="I463" s="152"/>
    </row>
    <row r="464" spans="9:9" s="95" customFormat="1" ht="12.75">
      <c r="I464" s="152"/>
    </row>
    <row r="465" spans="9:9" s="95" customFormat="1" ht="12.75">
      <c r="I465" s="152"/>
    </row>
    <row r="466" spans="9:9" s="95" customFormat="1" ht="12.75">
      <c r="I466" s="152"/>
    </row>
    <row r="467" spans="9:9" s="95" customFormat="1" ht="12.75">
      <c r="I467" s="152"/>
    </row>
    <row r="468" spans="9:9" s="95" customFormat="1" ht="12.75">
      <c r="I468" s="152"/>
    </row>
    <row r="469" spans="9:9" s="95" customFormat="1" ht="12.75">
      <c r="I469" s="152"/>
    </row>
    <row r="470" spans="9:9" s="95" customFormat="1" ht="12.75">
      <c r="I470" s="152"/>
    </row>
    <row r="471" spans="9:9" s="95" customFormat="1" ht="12.75">
      <c r="I471" s="152"/>
    </row>
    <row r="472" spans="9:9" s="95" customFormat="1" ht="12.75">
      <c r="I472" s="152"/>
    </row>
    <row r="473" spans="9:9" s="95" customFormat="1" ht="12.75">
      <c r="I473" s="152"/>
    </row>
    <row r="474" spans="9:9" s="95" customFormat="1" ht="12.75">
      <c r="I474" s="152"/>
    </row>
    <row r="475" spans="9:9" s="95" customFormat="1" ht="12.75">
      <c r="I475" s="152"/>
    </row>
    <row r="476" spans="9:9" s="95" customFormat="1" ht="12.75">
      <c r="I476" s="152"/>
    </row>
    <row r="477" spans="9:9" s="95" customFormat="1" ht="12.75">
      <c r="I477" s="152"/>
    </row>
    <row r="478" spans="9:9" s="95" customFormat="1" ht="12.75">
      <c r="I478" s="152"/>
    </row>
    <row r="479" spans="9:9" s="95" customFormat="1" ht="12.75">
      <c r="I479" s="152"/>
    </row>
    <row r="480" spans="9:9" s="95" customFormat="1" ht="12.75">
      <c r="I480" s="152"/>
    </row>
    <row r="481" spans="9:9" s="95" customFormat="1" ht="12.75">
      <c r="I481" s="152"/>
    </row>
    <row r="482" spans="9:9" s="95" customFormat="1" ht="12.75">
      <c r="I482" s="152"/>
    </row>
    <row r="483" spans="9:9" s="95" customFormat="1" ht="12.75">
      <c r="I483" s="152"/>
    </row>
    <row r="484" spans="9:9" s="95" customFormat="1" ht="12.75">
      <c r="I484" s="152"/>
    </row>
    <row r="485" spans="9:9" s="95" customFormat="1" ht="12.75">
      <c r="I485" s="152"/>
    </row>
    <row r="486" spans="9:9" s="95" customFormat="1" ht="12.75">
      <c r="I486" s="152"/>
    </row>
    <row r="487" spans="9:9" s="95" customFormat="1" ht="12.75">
      <c r="I487" s="152"/>
    </row>
    <row r="488" spans="9:9" s="95" customFormat="1" ht="12.75">
      <c r="I488" s="152"/>
    </row>
    <row r="489" spans="9:9" s="95" customFormat="1" ht="12.75">
      <c r="I489" s="152"/>
    </row>
    <row r="490" spans="9:9" s="95" customFormat="1" ht="12.75">
      <c r="I490" s="152"/>
    </row>
    <row r="491" spans="9:9" s="95" customFormat="1" ht="12.75">
      <c r="I491" s="152"/>
    </row>
    <row r="492" spans="9:9" s="95" customFormat="1" ht="12.75">
      <c r="I492" s="152"/>
    </row>
    <row r="493" spans="9:9" s="95" customFormat="1" ht="12.75">
      <c r="I493" s="152"/>
    </row>
    <row r="494" spans="9:9" s="95" customFormat="1" ht="12.75">
      <c r="I494" s="152"/>
    </row>
    <row r="495" spans="9:9" s="95" customFormat="1" ht="12.75">
      <c r="I495" s="152"/>
    </row>
    <row r="496" spans="9:9" s="95" customFormat="1" ht="12.75">
      <c r="I496" s="152"/>
    </row>
    <row r="497" spans="9:9" s="95" customFormat="1" ht="12.75">
      <c r="I497" s="152"/>
    </row>
    <row r="498" spans="9:9" s="95" customFormat="1" ht="12.75">
      <c r="I498" s="152"/>
    </row>
    <row r="499" spans="9:9" s="95" customFormat="1" ht="12.75">
      <c r="I499" s="152"/>
    </row>
    <row r="500" spans="9:9" s="95" customFormat="1" ht="12.75">
      <c r="I500" s="152"/>
    </row>
    <row r="501" spans="9:9" s="95" customFormat="1" ht="12.75">
      <c r="I501" s="152"/>
    </row>
    <row r="502" spans="9:9" s="95" customFormat="1" ht="12.75">
      <c r="I502" s="152"/>
    </row>
    <row r="503" spans="9:9" s="95" customFormat="1" ht="12.75">
      <c r="I503" s="152"/>
    </row>
    <row r="504" spans="9:9" s="95" customFormat="1" ht="12.75">
      <c r="I504" s="152"/>
    </row>
    <row r="505" spans="9:9" s="95" customFormat="1" ht="12.75">
      <c r="I505" s="152"/>
    </row>
    <row r="506" spans="9:9" s="95" customFormat="1" ht="12.75">
      <c r="I506" s="152"/>
    </row>
    <row r="507" spans="9:9" s="95" customFormat="1" ht="12.75">
      <c r="I507" s="152"/>
    </row>
    <row r="508" spans="9:9" s="95" customFormat="1" ht="12.75">
      <c r="I508" s="152"/>
    </row>
    <row r="509" spans="9:9" s="95" customFormat="1" ht="12.75">
      <c r="I509" s="152"/>
    </row>
    <row r="510" spans="9:9" s="95" customFormat="1" ht="12.75">
      <c r="I510" s="152"/>
    </row>
    <row r="511" spans="9:9" s="95" customFormat="1" ht="12.75">
      <c r="I511" s="152"/>
    </row>
    <row r="512" spans="9:9" s="95" customFormat="1" ht="12.75">
      <c r="I512" s="152"/>
    </row>
    <row r="513" spans="9:9" s="95" customFormat="1" ht="12.75">
      <c r="I513" s="152"/>
    </row>
    <row r="514" spans="9:9" s="95" customFormat="1" ht="12.75">
      <c r="I514" s="152"/>
    </row>
    <row r="515" spans="9:9" s="95" customFormat="1" ht="12.75">
      <c r="I515" s="152"/>
    </row>
    <row r="516" spans="9:9" s="95" customFormat="1" ht="12.75">
      <c r="I516" s="152"/>
    </row>
    <row r="517" spans="9:9" s="95" customFormat="1" ht="12.75">
      <c r="I517" s="152"/>
    </row>
    <row r="518" spans="9:9" s="95" customFormat="1" ht="12.75">
      <c r="I518" s="152"/>
    </row>
    <row r="519" spans="9:9" s="95" customFormat="1" ht="12.75">
      <c r="I519" s="152"/>
    </row>
    <row r="520" spans="9:9" s="95" customFormat="1" ht="12.75">
      <c r="I520" s="152"/>
    </row>
    <row r="521" spans="9:9" s="95" customFormat="1" ht="12.75">
      <c r="I521" s="152"/>
    </row>
    <row r="522" spans="9:9" s="95" customFormat="1" ht="12.75">
      <c r="I522" s="152"/>
    </row>
    <row r="523" spans="9:9" s="95" customFormat="1" ht="12.75">
      <c r="I523" s="152"/>
    </row>
    <row r="524" spans="9:9" s="95" customFormat="1" ht="12.75">
      <c r="I524" s="152"/>
    </row>
    <row r="525" spans="9:9" s="95" customFormat="1" ht="12.75">
      <c r="I525" s="152"/>
    </row>
    <row r="526" spans="9:9" s="95" customFormat="1" ht="12.75">
      <c r="I526" s="152"/>
    </row>
    <row r="527" spans="9:9" s="95" customFormat="1" ht="12.75">
      <c r="I527" s="152"/>
    </row>
    <row r="528" spans="9:9" s="95" customFormat="1" ht="12.75">
      <c r="I528" s="152"/>
    </row>
    <row r="529" spans="9:9" s="95" customFormat="1" ht="12.75">
      <c r="I529" s="152"/>
    </row>
    <row r="530" spans="9:9" s="95" customFormat="1" ht="12.75">
      <c r="I530" s="152"/>
    </row>
    <row r="531" spans="9:9" s="95" customFormat="1" ht="12.75">
      <c r="I531" s="152"/>
    </row>
    <row r="532" spans="9:9" s="95" customFormat="1" ht="12.75">
      <c r="I532" s="152"/>
    </row>
    <row r="533" spans="9:9" s="95" customFormat="1" ht="12.75">
      <c r="I533" s="152"/>
    </row>
    <row r="534" spans="9:9" s="95" customFormat="1" ht="12.75">
      <c r="I534" s="152"/>
    </row>
    <row r="535" spans="9:9" s="95" customFormat="1" ht="12.75">
      <c r="I535" s="152"/>
    </row>
    <row r="536" spans="9:9" s="95" customFormat="1" ht="12.75">
      <c r="I536" s="152"/>
    </row>
    <row r="537" spans="9:9" s="95" customFormat="1" ht="12.75">
      <c r="I537" s="152"/>
    </row>
    <row r="538" spans="9:9" s="95" customFormat="1" ht="12.75">
      <c r="I538" s="152"/>
    </row>
    <row r="539" spans="9:9" s="95" customFormat="1" ht="12.75">
      <c r="I539" s="152"/>
    </row>
    <row r="540" spans="9:9" s="95" customFormat="1" ht="12.75">
      <c r="I540" s="152"/>
    </row>
    <row r="541" spans="9:9" s="95" customFormat="1" ht="12.75">
      <c r="I541" s="152"/>
    </row>
    <row r="542" spans="9:9" s="95" customFormat="1" ht="12.75">
      <c r="I542" s="152"/>
    </row>
    <row r="543" spans="9:9" s="95" customFormat="1" ht="12.75">
      <c r="I543" s="152"/>
    </row>
    <row r="544" spans="9:9" s="95" customFormat="1" ht="12.75">
      <c r="I544" s="152"/>
    </row>
    <row r="545" spans="9:9" s="95" customFormat="1" ht="12.75">
      <c r="I545" s="152"/>
    </row>
    <row r="546" spans="9:9" s="95" customFormat="1" ht="12.75">
      <c r="I546" s="152"/>
    </row>
    <row r="547" spans="9:9" s="95" customFormat="1" ht="12.75">
      <c r="I547" s="152"/>
    </row>
    <row r="548" spans="9:9" s="95" customFormat="1" ht="12.75">
      <c r="I548" s="152"/>
    </row>
    <row r="549" spans="9:9" s="95" customFormat="1" ht="12.75">
      <c r="I549" s="152"/>
    </row>
    <row r="550" spans="9:9" s="95" customFormat="1" ht="12.75">
      <c r="I550" s="152"/>
    </row>
    <row r="551" spans="9:9" s="95" customFormat="1" ht="12.75">
      <c r="I551" s="152"/>
    </row>
    <row r="552" spans="9:9" s="95" customFormat="1" ht="12.75">
      <c r="I552" s="152"/>
    </row>
    <row r="553" spans="9:9" s="95" customFormat="1" ht="12.75">
      <c r="I553" s="152"/>
    </row>
    <row r="554" spans="9:9" s="95" customFormat="1" ht="12.75">
      <c r="I554" s="152"/>
    </row>
    <row r="555" spans="9:9" s="95" customFormat="1" ht="12.75">
      <c r="I555" s="152"/>
    </row>
    <row r="556" spans="9:9" s="95" customFormat="1" ht="12.75">
      <c r="I556" s="152"/>
    </row>
    <row r="557" spans="9:9" s="95" customFormat="1" ht="12.75">
      <c r="I557" s="152"/>
    </row>
    <row r="558" spans="9:9" s="95" customFormat="1" ht="12.75">
      <c r="I558" s="152"/>
    </row>
    <row r="559" spans="9:9" s="95" customFormat="1" ht="12.75">
      <c r="I559" s="152"/>
    </row>
    <row r="560" spans="9:9" s="95" customFormat="1" ht="12.75">
      <c r="I560" s="152"/>
    </row>
    <row r="561" spans="9:9" s="95" customFormat="1" ht="12.75">
      <c r="I561" s="152"/>
    </row>
    <row r="562" spans="9:9" s="95" customFormat="1" ht="12.75">
      <c r="I562" s="152"/>
    </row>
    <row r="563" spans="9:9" s="95" customFormat="1" ht="12.75">
      <c r="I563" s="152"/>
    </row>
    <row r="564" spans="9:9" s="95" customFormat="1" ht="12.75">
      <c r="I564" s="152"/>
    </row>
    <row r="565" spans="9:9" s="95" customFormat="1" ht="12.75">
      <c r="I565" s="152"/>
    </row>
    <row r="566" spans="9:9" s="95" customFormat="1" ht="12.75">
      <c r="I566" s="152"/>
    </row>
    <row r="567" spans="9:9" s="95" customFormat="1" ht="12.75">
      <c r="I567" s="152"/>
    </row>
    <row r="568" spans="9:9" s="95" customFormat="1" ht="12.75">
      <c r="I568" s="152"/>
    </row>
    <row r="569" spans="9:9" s="95" customFormat="1" ht="12.75">
      <c r="I569" s="152"/>
    </row>
    <row r="570" spans="9:9" s="95" customFormat="1" ht="12.75">
      <c r="I570" s="152"/>
    </row>
    <row r="571" spans="9:9" s="95" customFormat="1" ht="12.75">
      <c r="I571" s="152"/>
    </row>
    <row r="572" spans="9:9" s="95" customFormat="1" ht="12.75">
      <c r="I572" s="152"/>
    </row>
    <row r="573" spans="9:9" s="95" customFormat="1" ht="12.75">
      <c r="I573" s="152"/>
    </row>
    <row r="574" spans="9:9" s="95" customFormat="1" ht="12.75">
      <c r="I574" s="152"/>
    </row>
    <row r="575" spans="9:9" s="95" customFormat="1" ht="12.75">
      <c r="I575" s="152"/>
    </row>
    <row r="576" spans="9:9" s="95" customFormat="1" ht="12.75">
      <c r="I576" s="152"/>
    </row>
    <row r="577" spans="9:9" s="95" customFormat="1" ht="12.75">
      <c r="I577" s="152"/>
    </row>
    <row r="578" spans="9:9" s="95" customFormat="1" ht="12.75">
      <c r="I578" s="152"/>
    </row>
    <row r="579" spans="9:9" s="95" customFormat="1" ht="12.75">
      <c r="I579" s="152"/>
    </row>
    <row r="580" spans="9:9" s="95" customFormat="1" ht="12.75">
      <c r="I580" s="152"/>
    </row>
    <row r="581" spans="9:9" s="95" customFormat="1" ht="12.75">
      <c r="I581" s="152"/>
    </row>
    <row r="582" spans="9:9" s="95" customFormat="1" ht="12.75">
      <c r="I582" s="152"/>
    </row>
    <row r="583" spans="9:9" s="95" customFormat="1" ht="12.75">
      <c r="I583" s="152"/>
    </row>
    <row r="584" spans="9:9" s="95" customFormat="1" ht="12.75">
      <c r="I584" s="152"/>
    </row>
    <row r="585" spans="9:9" s="95" customFormat="1" ht="12.75">
      <c r="I585" s="152"/>
    </row>
    <row r="586" spans="9:9" s="95" customFormat="1" ht="12.75">
      <c r="I586" s="152"/>
    </row>
    <row r="587" spans="9:9" s="95" customFormat="1" ht="12.75">
      <c r="I587" s="152"/>
    </row>
    <row r="588" spans="9:9" s="95" customFormat="1" ht="12.75">
      <c r="I588" s="152"/>
    </row>
    <row r="589" spans="9:9" s="95" customFormat="1" ht="12.75">
      <c r="I589" s="152"/>
    </row>
    <row r="590" spans="9:9" s="95" customFormat="1" ht="12.75">
      <c r="I590" s="152"/>
    </row>
    <row r="591" spans="9:9" s="95" customFormat="1" ht="12.75">
      <c r="I591" s="152"/>
    </row>
    <row r="592" spans="9:9" s="95" customFormat="1" ht="12.75">
      <c r="I592" s="152"/>
    </row>
    <row r="593" spans="9:9" s="95" customFormat="1" ht="12.75">
      <c r="I593" s="152"/>
    </row>
    <row r="594" spans="9:9" s="95" customFormat="1" ht="12.75">
      <c r="I594" s="152"/>
    </row>
    <row r="595" spans="9:9" s="95" customFormat="1" ht="12.75">
      <c r="I595" s="152"/>
    </row>
    <row r="596" spans="9:9" s="95" customFormat="1" ht="12.75">
      <c r="I596" s="152"/>
    </row>
    <row r="597" spans="9:9" s="95" customFormat="1" ht="12.75">
      <c r="I597" s="152"/>
    </row>
    <row r="598" spans="9:9" s="95" customFormat="1" ht="12.75">
      <c r="I598" s="152"/>
    </row>
    <row r="599" spans="9:9" s="95" customFormat="1" ht="12.75">
      <c r="I599" s="152"/>
    </row>
    <row r="600" spans="9:9" s="95" customFormat="1" ht="12.75">
      <c r="I600" s="152"/>
    </row>
    <row r="601" spans="9:9" s="95" customFormat="1" ht="12.75">
      <c r="I601" s="152"/>
    </row>
    <row r="602" spans="9:9" s="95" customFormat="1" ht="12.75">
      <c r="I602" s="152"/>
    </row>
    <row r="603" spans="9:9" s="95" customFormat="1" ht="12.75">
      <c r="I603" s="152"/>
    </row>
    <row r="604" spans="9:9" s="95" customFormat="1" ht="12.75">
      <c r="I604" s="152"/>
    </row>
    <row r="605" spans="9:9" s="95" customFormat="1" ht="12.75">
      <c r="I605" s="152"/>
    </row>
    <row r="606" spans="9:9" s="95" customFormat="1" ht="12.75">
      <c r="I606" s="152"/>
    </row>
    <row r="607" spans="9:9" s="95" customFormat="1" ht="12.75">
      <c r="I607" s="152"/>
    </row>
    <row r="608" spans="9:9" s="95" customFormat="1" ht="12.75">
      <c r="I608" s="152"/>
    </row>
    <row r="609" spans="9:9" s="95" customFormat="1" ht="12.75">
      <c r="I609" s="152"/>
    </row>
    <row r="610" spans="9:9" s="95" customFormat="1" ht="12.75">
      <c r="I610" s="152"/>
    </row>
    <row r="611" spans="9:9" s="95" customFormat="1" ht="12.75">
      <c r="I611" s="152"/>
    </row>
    <row r="612" spans="9:9" s="95" customFormat="1" ht="12.75">
      <c r="I612" s="152"/>
    </row>
    <row r="613" spans="9:9" s="95" customFormat="1" ht="12.75">
      <c r="I613" s="152"/>
    </row>
    <row r="614" spans="9:9" s="95" customFormat="1" ht="12.75">
      <c r="I614" s="152"/>
    </row>
    <row r="615" spans="9:9" s="95" customFormat="1" ht="12.75">
      <c r="I615" s="152"/>
    </row>
    <row r="616" spans="9:9" s="95" customFormat="1" ht="12.75">
      <c r="I616" s="152"/>
    </row>
    <row r="617" spans="9:9" s="95" customFormat="1" ht="12.75">
      <c r="I617" s="152"/>
    </row>
    <row r="618" spans="9:9" s="95" customFormat="1" ht="12.75">
      <c r="I618" s="152"/>
    </row>
    <row r="619" spans="9:9" s="95" customFormat="1" ht="12.75">
      <c r="I619" s="152"/>
    </row>
    <row r="620" spans="9:9" s="95" customFormat="1" ht="12.75">
      <c r="I620" s="152"/>
    </row>
    <row r="621" spans="9:9" s="95" customFormat="1" ht="12.75">
      <c r="I621" s="152"/>
    </row>
    <row r="622" spans="9:9" s="95" customFormat="1" ht="12.75">
      <c r="I622" s="152"/>
    </row>
    <row r="623" spans="9:9" s="95" customFormat="1" ht="12.75">
      <c r="I623" s="152"/>
    </row>
    <row r="624" spans="9:9" s="95" customFormat="1" ht="12.75">
      <c r="I624" s="152"/>
    </row>
    <row r="625" spans="9:9" s="95" customFormat="1" ht="12.75">
      <c r="I625" s="152"/>
    </row>
    <row r="626" spans="9:9" s="95" customFormat="1" ht="12.75">
      <c r="I626" s="152"/>
    </row>
    <row r="627" spans="9:9" s="95" customFormat="1" ht="12.75">
      <c r="I627" s="152"/>
    </row>
    <row r="628" spans="9:9" s="95" customFormat="1" ht="12.75">
      <c r="I628" s="152"/>
    </row>
    <row r="629" spans="9:9" s="95" customFormat="1" ht="12.75">
      <c r="I629" s="152"/>
    </row>
    <row r="630" spans="9:9" s="95" customFormat="1" ht="12.75">
      <c r="I630" s="152"/>
    </row>
    <row r="631" spans="9:9" s="95" customFormat="1" ht="12.75">
      <c r="I631" s="152"/>
    </row>
    <row r="632" spans="9:9" s="95" customFormat="1" ht="12.75">
      <c r="I632" s="152"/>
    </row>
    <row r="633" spans="9:9" s="95" customFormat="1" ht="12.75">
      <c r="I633" s="152"/>
    </row>
    <row r="634" spans="9:9" s="95" customFormat="1" ht="12.75">
      <c r="I634" s="152"/>
    </row>
    <row r="635" spans="9:9" s="95" customFormat="1" ht="12.75">
      <c r="I635" s="152"/>
    </row>
    <row r="636" spans="9:9" s="95" customFormat="1" ht="12.75">
      <c r="I636" s="152"/>
    </row>
    <row r="637" spans="9:9" s="95" customFormat="1" ht="12.75">
      <c r="I637" s="152"/>
    </row>
    <row r="638" spans="9:9" s="95" customFormat="1" ht="12.75">
      <c r="I638" s="152"/>
    </row>
    <row r="639" spans="9:9" s="95" customFormat="1" ht="12.75">
      <c r="I639" s="152"/>
    </row>
    <row r="640" spans="9:9" s="95" customFormat="1" ht="12.75">
      <c r="I640" s="152"/>
    </row>
    <row r="641" spans="9:9" s="95" customFormat="1" ht="12.75">
      <c r="I641" s="152"/>
    </row>
    <row r="642" spans="9:9" s="95" customFormat="1" ht="12.75">
      <c r="I642" s="152"/>
    </row>
    <row r="643" spans="9:9" s="95" customFormat="1" ht="12.75">
      <c r="I643" s="152"/>
    </row>
    <row r="644" spans="9:9" s="95" customFormat="1" ht="12.75">
      <c r="I644" s="152"/>
    </row>
    <row r="645" spans="9:9" s="95" customFormat="1" ht="12.75">
      <c r="I645" s="152"/>
    </row>
    <row r="646" spans="9:9" s="95" customFormat="1" ht="12.75">
      <c r="I646" s="152"/>
    </row>
    <row r="647" spans="9:9" s="95" customFormat="1" ht="12.75">
      <c r="I647" s="152"/>
    </row>
    <row r="648" spans="9:9" s="95" customFormat="1" ht="12.75">
      <c r="I648" s="152"/>
    </row>
    <row r="649" spans="9:9" s="95" customFormat="1" ht="12.75">
      <c r="I649" s="152"/>
    </row>
    <row r="650" spans="9:9" s="95" customFormat="1" ht="12.75">
      <c r="I650" s="152"/>
    </row>
    <row r="651" spans="9:9" s="95" customFormat="1" ht="12.75">
      <c r="I651" s="152"/>
    </row>
    <row r="652" spans="9:9" s="95" customFormat="1" ht="12.75">
      <c r="I652" s="152"/>
    </row>
    <row r="653" spans="9:9" s="95" customFormat="1" ht="12.75">
      <c r="I653" s="152"/>
    </row>
    <row r="654" spans="9:9" s="95" customFormat="1" ht="12.75">
      <c r="I654" s="152"/>
    </row>
    <row r="655" spans="9:9" s="95" customFormat="1" ht="12.75">
      <c r="I655" s="152"/>
    </row>
    <row r="656" spans="9:9" s="95" customFormat="1" ht="12.75">
      <c r="I656" s="152"/>
    </row>
    <row r="657" spans="9:9" s="95" customFormat="1" ht="12.75">
      <c r="I657" s="152"/>
    </row>
    <row r="658" spans="9:9" s="95" customFormat="1" ht="12.75">
      <c r="I658" s="152"/>
    </row>
    <row r="659" spans="9:9" s="95" customFormat="1" ht="12.75">
      <c r="I659" s="152"/>
    </row>
    <row r="660" spans="9:9" s="95" customFormat="1" ht="12.75">
      <c r="I660" s="152"/>
    </row>
    <row r="661" spans="9:9" s="95" customFormat="1" ht="12.75">
      <c r="I661" s="152"/>
    </row>
    <row r="662" spans="9:9" s="95" customFormat="1" ht="12.75">
      <c r="I662" s="152"/>
    </row>
    <row r="663" spans="9:9" s="95" customFormat="1" ht="12.75">
      <c r="I663" s="152"/>
    </row>
    <row r="664" spans="9:9" s="95" customFormat="1" ht="12.75">
      <c r="I664" s="152"/>
    </row>
    <row r="665" spans="9:9" s="95" customFormat="1" ht="12.75">
      <c r="I665" s="152"/>
    </row>
    <row r="666" spans="9:9" s="95" customFormat="1" ht="12.75">
      <c r="I666" s="152"/>
    </row>
    <row r="667" spans="9:9" s="95" customFormat="1" ht="12.75">
      <c r="I667" s="152"/>
    </row>
    <row r="668" spans="9:9" s="95" customFormat="1" ht="12.75">
      <c r="I668" s="152"/>
    </row>
    <row r="669" spans="9:9" s="95" customFormat="1" ht="12.75">
      <c r="I669" s="152"/>
    </row>
    <row r="670" spans="9:9" s="95" customFormat="1" ht="12.75">
      <c r="I670" s="152"/>
    </row>
    <row r="671" spans="9:9" s="95" customFormat="1" ht="12.75">
      <c r="I671" s="152"/>
    </row>
    <row r="672" spans="9:9" s="95" customFormat="1" ht="12.75">
      <c r="I672" s="152"/>
    </row>
    <row r="673" spans="9:9" s="95" customFormat="1" ht="12.75">
      <c r="I673" s="152"/>
    </row>
    <row r="674" spans="9:9" s="95" customFormat="1" ht="12.75">
      <c r="I674" s="152"/>
    </row>
    <row r="675" spans="9:9" s="95" customFormat="1" ht="12.75">
      <c r="I675" s="152"/>
    </row>
    <row r="676" spans="9:9" s="95" customFormat="1" ht="12.75">
      <c r="I676" s="152"/>
    </row>
    <row r="677" spans="9:9" s="95" customFormat="1" ht="12.75">
      <c r="I677" s="152"/>
    </row>
    <row r="678" spans="9:9" s="95" customFormat="1" ht="12.75">
      <c r="I678" s="152"/>
    </row>
    <row r="679" spans="9:9" s="95" customFormat="1" ht="12.75">
      <c r="I679" s="152"/>
    </row>
    <row r="680" spans="9:9" s="95" customFormat="1" ht="12.75">
      <c r="I680" s="152"/>
    </row>
    <row r="681" spans="9:9" s="95" customFormat="1" ht="12.75">
      <c r="I681" s="152"/>
    </row>
    <row r="682" spans="9:9" s="95" customFormat="1" ht="12.75">
      <c r="I682" s="152"/>
    </row>
    <row r="683" spans="9:9" s="95" customFormat="1" ht="12.75">
      <c r="I683" s="152"/>
    </row>
    <row r="684" spans="9:9" s="95" customFormat="1" ht="12.75">
      <c r="I684" s="152"/>
    </row>
    <row r="685" spans="9:9" s="95" customFormat="1" ht="12.75">
      <c r="I685" s="152"/>
    </row>
    <row r="686" spans="9:9" s="95" customFormat="1" ht="12.75">
      <c r="I686" s="152"/>
    </row>
    <row r="687" spans="9:9" s="95" customFormat="1" ht="12.75">
      <c r="I687" s="152"/>
    </row>
    <row r="688" spans="9:9" s="95" customFormat="1" ht="12.75">
      <c r="I688" s="152"/>
    </row>
    <row r="689" spans="9:9" s="95" customFormat="1" ht="12.75">
      <c r="I689" s="152"/>
    </row>
    <row r="690" spans="9:9" s="95" customFormat="1" ht="12.75">
      <c r="I690" s="152"/>
    </row>
    <row r="691" spans="9:9" s="95" customFormat="1" ht="12.75">
      <c r="I691" s="152"/>
    </row>
    <row r="692" spans="9:9" s="95" customFormat="1" ht="12.75">
      <c r="I692" s="152"/>
    </row>
    <row r="693" spans="9:9" s="95" customFormat="1" ht="12.75">
      <c r="I693" s="152"/>
    </row>
    <row r="694" spans="9:9" s="95" customFormat="1" ht="12.75">
      <c r="I694" s="152"/>
    </row>
    <row r="695" spans="9:9" s="95" customFormat="1" ht="12.75">
      <c r="I695" s="152"/>
    </row>
    <row r="696" spans="9:9" s="95" customFormat="1" ht="12.75">
      <c r="I696" s="152"/>
    </row>
    <row r="697" spans="9:9" s="95" customFormat="1" ht="12.75">
      <c r="I697" s="152"/>
    </row>
    <row r="698" spans="9:9" s="95" customFormat="1" ht="12.75">
      <c r="I698" s="152"/>
    </row>
    <row r="699" spans="9:9" s="95" customFormat="1" ht="12.75">
      <c r="I699" s="152"/>
    </row>
    <row r="700" spans="9:9" s="95" customFormat="1" ht="12.75">
      <c r="I700" s="152"/>
    </row>
    <row r="701" spans="9:9" s="95" customFormat="1" ht="12.75">
      <c r="I701" s="152"/>
    </row>
    <row r="702" spans="9:9" s="95" customFormat="1" ht="12.75">
      <c r="I702" s="152"/>
    </row>
    <row r="703" spans="9:9" s="95" customFormat="1" ht="12.75">
      <c r="I703" s="152"/>
    </row>
    <row r="704" spans="9:9" s="95" customFormat="1" ht="12.75">
      <c r="I704" s="152"/>
    </row>
    <row r="705" spans="9:9" s="95" customFormat="1" ht="12.75">
      <c r="I705" s="152"/>
    </row>
    <row r="706" spans="9:9" s="95" customFormat="1" ht="12.75">
      <c r="I706" s="152"/>
    </row>
    <row r="707" spans="9:9" s="95" customFormat="1" ht="12.75">
      <c r="I707" s="152"/>
    </row>
    <row r="708" spans="9:9" s="95" customFormat="1" ht="12.75">
      <c r="I708" s="152"/>
    </row>
    <row r="709" spans="9:9" s="95" customFormat="1" ht="12.75">
      <c r="I709" s="152"/>
    </row>
    <row r="710" spans="9:9" s="95" customFormat="1" ht="12.75">
      <c r="I710" s="152"/>
    </row>
    <row r="711" spans="9:9" s="95" customFormat="1" ht="12.75">
      <c r="I711" s="152"/>
    </row>
    <row r="712" spans="9:9" s="95" customFormat="1" ht="12.75">
      <c r="I712" s="152"/>
    </row>
    <row r="713" spans="9:9" s="95" customFormat="1" ht="12.75">
      <c r="I713" s="152"/>
    </row>
    <row r="714" spans="9:9" s="95" customFormat="1" ht="12.75">
      <c r="I714" s="152"/>
    </row>
    <row r="715" spans="9:9" s="95" customFormat="1" ht="12.75">
      <c r="I715" s="152"/>
    </row>
    <row r="716" spans="9:9" s="95" customFormat="1" ht="12.75">
      <c r="I716" s="152"/>
    </row>
    <row r="717" spans="9:9" s="95" customFormat="1" ht="12.75">
      <c r="I717" s="152"/>
    </row>
    <row r="718" spans="9:9" s="95" customFormat="1" ht="12.75">
      <c r="I718" s="152"/>
    </row>
    <row r="719" spans="9:9" s="95" customFormat="1" ht="12.75">
      <c r="I719" s="152"/>
    </row>
    <row r="720" spans="9:9" s="95" customFormat="1" ht="12.75">
      <c r="I720" s="152"/>
    </row>
    <row r="721" spans="9:9" s="95" customFormat="1" ht="12.75">
      <c r="I721" s="152"/>
    </row>
    <row r="722" spans="9:9" s="95" customFormat="1" ht="12.75">
      <c r="I722" s="152"/>
    </row>
    <row r="723" spans="9:9" s="95" customFormat="1" ht="12.75">
      <c r="I723" s="152"/>
    </row>
    <row r="724" spans="9:9" s="95" customFormat="1" ht="12.75">
      <c r="I724" s="152"/>
    </row>
    <row r="725" spans="9:9" s="95" customFormat="1" ht="12.75">
      <c r="I725" s="152"/>
    </row>
    <row r="726" spans="9:9" s="95" customFormat="1" ht="12.75">
      <c r="I726" s="152"/>
    </row>
    <row r="727" spans="9:9" s="95" customFormat="1" ht="12.75">
      <c r="I727" s="152"/>
    </row>
    <row r="728" spans="9:9" s="95" customFormat="1" ht="12.75">
      <c r="I728" s="152"/>
    </row>
    <row r="729" spans="9:9" s="95" customFormat="1" ht="12.75">
      <c r="I729" s="152"/>
    </row>
    <row r="730" spans="9:9" s="95" customFormat="1" ht="12.75">
      <c r="I730" s="152"/>
    </row>
    <row r="731" spans="9:9" s="95" customFormat="1" ht="12.75">
      <c r="I731" s="152"/>
    </row>
    <row r="732" spans="9:9" s="95" customFormat="1" ht="12.75">
      <c r="I732" s="152"/>
    </row>
    <row r="733" spans="9:9" s="95" customFormat="1" ht="12.75">
      <c r="I733" s="152"/>
    </row>
    <row r="734" spans="9:9" s="95" customFormat="1" ht="12.75">
      <c r="I734" s="152"/>
    </row>
    <row r="735" spans="9:9" s="95" customFormat="1" ht="12.75">
      <c r="I735" s="152"/>
    </row>
    <row r="736" spans="9:9" s="95" customFormat="1" ht="12.75">
      <c r="I736" s="152"/>
    </row>
    <row r="737" spans="9:9" s="95" customFormat="1" ht="12.75">
      <c r="I737" s="152"/>
    </row>
    <row r="738" spans="9:9" s="95" customFormat="1" ht="12.75">
      <c r="I738" s="152"/>
    </row>
    <row r="739" spans="9:9" s="95" customFormat="1" ht="12.75">
      <c r="I739" s="152"/>
    </row>
    <row r="740" spans="9:9" s="95" customFormat="1" ht="12.75">
      <c r="I740" s="152"/>
    </row>
    <row r="741" spans="9:9" s="95" customFormat="1" ht="12.75">
      <c r="I741" s="152"/>
    </row>
    <row r="742" spans="9:9" s="95" customFormat="1" ht="12.75">
      <c r="I742" s="152"/>
    </row>
    <row r="743" spans="9:9" s="95" customFormat="1" ht="12.75">
      <c r="I743" s="152"/>
    </row>
    <row r="744" spans="9:9" s="95" customFormat="1" ht="12.75">
      <c r="I744" s="152"/>
    </row>
    <row r="745" spans="9:9" s="95" customFormat="1" ht="12.75">
      <c r="I745" s="152"/>
    </row>
    <row r="746" spans="9:9" s="95" customFormat="1" ht="12.75">
      <c r="I746" s="152"/>
    </row>
    <row r="747" spans="9:9" s="95" customFormat="1" ht="12.75">
      <c r="I747" s="152"/>
    </row>
    <row r="748" spans="9:9" s="95" customFormat="1" ht="12.75">
      <c r="I748" s="152"/>
    </row>
    <row r="749" spans="9:9" s="95" customFormat="1" ht="12.75">
      <c r="I749" s="152"/>
    </row>
    <row r="750" spans="9:9" s="95" customFormat="1" ht="12.75">
      <c r="I750" s="152"/>
    </row>
    <row r="751" spans="9:9" s="95" customFormat="1" ht="12.75">
      <c r="I751" s="152"/>
    </row>
    <row r="752" spans="9:9" s="95" customFormat="1" ht="12.75">
      <c r="I752" s="152"/>
    </row>
    <row r="753" spans="9:9" s="95" customFormat="1" ht="12.75">
      <c r="I753" s="152"/>
    </row>
    <row r="754" spans="9:9" s="95" customFormat="1" ht="12.75">
      <c r="I754" s="152"/>
    </row>
    <row r="755" spans="9:9" s="95" customFormat="1" ht="12.75">
      <c r="I755" s="152"/>
    </row>
    <row r="756" spans="9:9" s="95" customFormat="1" ht="12.75">
      <c r="I756" s="152"/>
    </row>
    <row r="757" spans="9:9" s="95" customFormat="1" ht="12.75">
      <c r="I757" s="152"/>
    </row>
    <row r="758" spans="9:9" s="95" customFormat="1" ht="12.75">
      <c r="I758" s="152"/>
    </row>
    <row r="759" spans="9:9" s="95" customFormat="1" ht="12.75">
      <c r="I759" s="152"/>
    </row>
    <row r="760" spans="9:9" s="95" customFormat="1" ht="12.75">
      <c r="I760" s="152"/>
    </row>
    <row r="761" spans="9:9" s="95" customFormat="1" ht="12.75">
      <c r="I761" s="152"/>
    </row>
    <row r="762" spans="9:9" s="95" customFormat="1" ht="12.75">
      <c r="I762" s="152"/>
    </row>
    <row r="763" spans="9:9" s="95" customFormat="1" ht="12.75">
      <c r="I763" s="152"/>
    </row>
    <row r="764" spans="9:9" s="95" customFormat="1" ht="12.75">
      <c r="I764" s="152"/>
    </row>
    <row r="765" spans="9:9" s="95" customFormat="1" ht="12.75">
      <c r="I765" s="152"/>
    </row>
    <row r="766" spans="9:9" s="95" customFormat="1" ht="12.75">
      <c r="I766" s="152"/>
    </row>
    <row r="767" spans="9:9" s="95" customFormat="1" ht="12.75">
      <c r="I767" s="152"/>
    </row>
    <row r="768" spans="9:9" s="95" customFormat="1" ht="12.75">
      <c r="I768" s="152"/>
    </row>
    <row r="769" spans="9:9" s="95" customFormat="1" ht="12.75">
      <c r="I769" s="152"/>
    </row>
    <row r="770" spans="9:9" s="95" customFormat="1" ht="12.75">
      <c r="I770" s="152"/>
    </row>
    <row r="771" spans="9:9" s="95" customFormat="1" ht="12.75">
      <c r="I771" s="152"/>
    </row>
    <row r="772" spans="9:9" s="95" customFormat="1" ht="12.75">
      <c r="I772" s="152"/>
    </row>
    <row r="773" spans="9:9" s="95" customFormat="1" ht="12.75">
      <c r="I773" s="152"/>
    </row>
    <row r="774" spans="9:9" s="95" customFormat="1" ht="12.75">
      <c r="I774" s="152"/>
    </row>
    <row r="775" spans="9:9" s="95" customFormat="1" ht="12.75">
      <c r="I775" s="152"/>
    </row>
    <row r="776" spans="9:9" s="95" customFormat="1" ht="12.75">
      <c r="I776" s="152"/>
    </row>
    <row r="777" spans="9:9" s="95" customFormat="1" ht="12.75">
      <c r="I777" s="152"/>
    </row>
    <row r="778" spans="9:9" s="95" customFormat="1" ht="12.75">
      <c r="I778" s="152"/>
    </row>
    <row r="779" spans="9:9" s="95" customFormat="1" ht="12.75">
      <c r="I779" s="152"/>
    </row>
    <row r="780" spans="9:9" s="95" customFormat="1" ht="12.75">
      <c r="I780" s="152"/>
    </row>
    <row r="781" spans="9:9" s="95" customFormat="1" ht="12.75">
      <c r="I781" s="152"/>
    </row>
    <row r="782" spans="9:9" s="95" customFormat="1" ht="12.75">
      <c r="I782" s="152"/>
    </row>
    <row r="783" spans="9:9" s="95" customFormat="1" ht="12.75">
      <c r="I783" s="152"/>
    </row>
    <row r="784" spans="9:9" s="95" customFormat="1" ht="12.75">
      <c r="I784" s="152"/>
    </row>
    <row r="785" spans="9:9" s="95" customFormat="1" ht="12.75">
      <c r="I785" s="152"/>
    </row>
    <row r="786" spans="9:9" s="95" customFormat="1" ht="12.75">
      <c r="I786" s="152"/>
    </row>
    <row r="787" spans="9:9" s="95" customFormat="1" ht="12.75">
      <c r="I787" s="152"/>
    </row>
    <row r="788" spans="9:9" s="95" customFormat="1" ht="12.75">
      <c r="I788" s="152"/>
    </row>
    <row r="789" spans="9:9" s="95" customFormat="1" ht="12.75">
      <c r="I789" s="152"/>
    </row>
    <row r="790" spans="9:9" s="95" customFormat="1" ht="12.75">
      <c r="I790" s="152"/>
    </row>
    <row r="791" spans="9:9" s="95" customFormat="1" ht="12.75">
      <c r="I791" s="152"/>
    </row>
    <row r="792" spans="9:9" s="95" customFormat="1" ht="12.75">
      <c r="I792" s="152"/>
    </row>
    <row r="793" spans="9:9" s="95" customFormat="1" ht="12.75">
      <c r="I793" s="152"/>
    </row>
    <row r="794" spans="9:9" s="95" customFormat="1" ht="12.75">
      <c r="I794" s="152"/>
    </row>
    <row r="795" spans="9:9" s="95" customFormat="1" ht="12.75">
      <c r="I795" s="152"/>
    </row>
    <row r="796" spans="9:9" s="95" customFormat="1" ht="12.75">
      <c r="I796" s="152"/>
    </row>
    <row r="797" spans="9:9" s="95" customFormat="1" ht="12.75">
      <c r="I797" s="152"/>
    </row>
    <row r="798" spans="9:9" s="95" customFormat="1" ht="12.75">
      <c r="I798" s="152"/>
    </row>
    <row r="799" spans="9:9" s="95" customFormat="1" ht="12.75">
      <c r="I799" s="152"/>
    </row>
    <row r="800" spans="9:9" s="95" customFormat="1" ht="12.75">
      <c r="I800" s="152"/>
    </row>
    <row r="801" spans="9:9" s="95" customFormat="1" ht="12.75">
      <c r="I801" s="152"/>
    </row>
    <row r="802" spans="9:9" s="95" customFormat="1" ht="12.75">
      <c r="I802" s="152"/>
    </row>
    <row r="803" spans="9:9" s="95" customFormat="1" ht="12.75">
      <c r="I803" s="152"/>
    </row>
    <row r="804" spans="9:9" s="95" customFormat="1" ht="12.75">
      <c r="I804" s="152"/>
    </row>
    <row r="805" spans="9:9" s="95" customFormat="1" ht="12.75">
      <c r="I805" s="152"/>
    </row>
    <row r="806" spans="9:9" s="95" customFormat="1" ht="12.75">
      <c r="I806" s="152"/>
    </row>
    <row r="807" spans="9:9" s="95" customFormat="1" ht="12.75">
      <c r="I807" s="152"/>
    </row>
    <row r="808" spans="9:9" s="95" customFormat="1" ht="12.75">
      <c r="I808" s="152"/>
    </row>
    <row r="809" spans="9:9" s="95" customFormat="1" ht="12.75">
      <c r="I809" s="152"/>
    </row>
    <row r="810" spans="9:9" s="95" customFormat="1" ht="12.75">
      <c r="I810" s="152"/>
    </row>
    <row r="811" spans="9:9" s="95" customFormat="1" ht="12.75">
      <c r="I811" s="152"/>
    </row>
    <row r="812" spans="9:9" s="95" customFormat="1" ht="12.75">
      <c r="I812" s="152"/>
    </row>
    <row r="813" spans="9:9" s="95" customFormat="1" ht="12.75">
      <c r="I813" s="152"/>
    </row>
    <row r="814" spans="9:9" s="95" customFormat="1" ht="12.75">
      <c r="I814" s="152"/>
    </row>
    <row r="815" spans="9:9" s="95" customFormat="1" ht="12.75">
      <c r="I815" s="152"/>
    </row>
    <row r="816" spans="9:9" s="95" customFormat="1" ht="12.75">
      <c r="I816" s="152"/>
    </row>
    <row r="817" spans="9:9" s="95" customFormat="1" ht="12.75">
      <c r="I817" s="152"/>
    </row>
    <row r="818" spans="9:9" s="95" customFormat="1" ht="12.75">
      <c r="I818" s="152"/>
    </row>
    <row r="819" spans="9:9" s="95" customFormat="1" ht="12.75">
      <c r="I819" s="152"/>
    </row>
    <row r="820" spans="9:9" s="95" customFormat="1" ht="12.75">
      <c r="I820" s="152"/>
    </row>
    <row r="821" spans="9:9" s="95" customFormat="1" ht="12.75">
      <c r="I821" s="152"/>
    </row>
    <row r="822" spans="9:9" s="95" customFormat="1" ht="12.75">
      <c r="I822" s="152"/>
    </row>
    <row r="823" spans="9:9" s="95" customFormat="1" ht="12.75">
      <c r="I823" s="152"/>
    </row>
    <row r="824" spans="9:9" s="95" customFormat="1" ht="12.75">
      <c r="I824" s="152"/>
    </row>
    <row r="825" spans="9:9" s="95" customFormat="1" ht="12.75">
      <c r="I825" s="152"/>
    </row>
    <row r="826" spans="9:9" s="95" customFormat="1" ht="12.75">
      <c r="I826" s="152"/>
    </row>
    <row r="827" spans="9:9" s="95" customFormat="1" ht="12.75">
      <c r="I827" s="152"/>
    </row>
    <row r="828" spans="9:9" s="95" customFormat="1" ht="12.75">
      <c r="I828" s="152"/>
    </row>
    <row r="829" spans="9:9" s="95" customFormat="1" ht="12.75">
      <c r="I829" s="152"/>
    </row>
    <row r="830" spans="9:9" s="95" customFormat="1" ht="12.75">
      <c r="I830" s="152"/>
    </row>
    <row r="831" spans="9:9" s="95" customFormat="1" ht="12.75">
      <c r="I831" s="152"/>
    </row>
    <row r="832" spans="9:9" s="95" customFormat="1" ht="12.75">
      <c r="I832" s="152"/>
    </row>
    <row r="833" spans="9:9" s="95" customFormat="1" ht="12.75">
      <c r="I833" s="152"/>
    </row>
    <row r="834" spans="9:9" s="95" customFormat="1" ht="12.75">
      <c r="I834" s="152"/>
    </row>
    <row r="835" spans="9:9" s="95" customFormat="1" ht="12.75">
      <c r="I835" s="152"/>
    </row>
    <row r="836" spans="9:9" s="95" customFormat="1" ht="12.75">
      <c r="I836" s="152"/>
    </row>
    <row r="837" spans="9:9" s="95" customFormat="1" ht="12.75">
      <c r="I837" s="152"/>
    </row>
    <row r="838" spans="9:9" s="95" customFormat="1" ht="12.75">
      <c r="I838" s="152"/>
    </row>
    <row r="839" spans="9:9" s="95" customFormat="1" ht="12.75">
      <c r="I839" s="152"/>
    </row>
    <row r="840" spans="9:9" s="95" customFormat="1" ht="12.75">
      <c r="I840" s="152"/>
    </row>
    <row r="841" spans="9:9" s="95" customFormat="1" ht="12.75">
      <c r="I841" s="152"/>
    </row>
    <row r="842" spans="9:9" s="95" customFormat="1" ht="12.75">
      <c r="I842" s="152"/>
    </row>
    <row r="843" spans="9:9" s="95" customFormat="1" ht="12.75">
      <c r="I843" s="152"/>
    </row>
    <row r="844" spans="9:9" s="95" customFormat="1" ht="12.75">
      <c r="I844" s="152"/>
    </row>
    <row r="845" spans="9:9" s="95" customFormat="1" ht="12.75">
      <c r="I845" s="152"/>
    </row>
    <row r="846" spans="9:9" s="95" customFormat="1" ht="12.75">
      <c r="I846" s="152"/>
    </row>
    <row r="847" spans="9:9" s="95" customFormat="1" ht="12.75">
      <c r="I847" s="152"/>
    </row>
    <row r="848" spans="9:9" s="95" customFormat="1" ht="12.75">
      <c r="I848" s="152"/>
    </row>
    <row r="849" spans="9:9" s="95" customFormat="1" ht="12.75">
      <c r="I849" s="152"/>
    </row>
    <row r="850" spans="9:9" s="95" customFormat="1" ht="12.75">
      <c r="I850" s="152"/>
    </row>
    <row r="851" spans="9:9" s="95" customFormat="1" ht="12.75">
      <c r="I851" s="152"/>
    </row>
    <row r="852" spans="9:9" s="95" customFormat="1" ht="12.75">
      <c r="I852" s="152"/>
    </row>
    <row r="853" spans="9:9" s="95" customFormat="1" ht="12.75">
      <c r="I853" s="152"/>
    </row>
    <row r="854" spans="9:9" s="95" customFormat="1" ht="12.75">
      <c r="I854" s="152"/>
    </row>
    <row r="855" spans="9:9" s="95" customFormat="1" ht="12.75">
      <c r="I855" s="152"/>
    </row>
    <row r="856" spans="9:9" s="95" customFormat="1" ht="12.75">
      <c r="I856" s="152"/>
    </row>
    <row r="857" spans="9:9" s="95" customFormat="1" ht="12.75">
      <c r="I857" s="152"/>
    </row>
    <row r="858" spans="9:9" s="95" customFormat="1" ht="12.75">
      <c r="I858" s="152"/>
    </row>
    <row r="859" spans="9:9" s="95" customFormat="1" ht="12.75">
      <c r="I859" s="152"/>
    </row>
    <row r="860" spans="9:9" s="95" customFormat="1" ht="12.75">
      <c r="I860" s="152"/>
    </row>
    <row r="861" spans="9:9" s="95" customFormat="1" ht="12.75">
      <c r="I861" s="152"/>
    </row>
    <row r="862" spans="9:9" s="95" customFormat="1" ht="12.75">
      <c r="I862" s="152"/>
    </row>
    <row r="863" spans="9:9" s="95" customFormat="1" ht="12.75">
      <c r="I863" s="152"/>
    </row>
    <row r="864" spans="9:9" s="95" customFormat="1" ht="12.75">
      <c r="I864" s="152"/>
    </row>
    <row r="865" spans="9:9" s="95" customFormat="1" ht="12.75">
      <c r="I865" s="152"/>
    </row>
    <row r="866" spans="9:9" s="95" customFormat="1" ht="12.75">
      <c r="I866" s="152"/>
    </row>
    <row r="867" spans="9:9" s="95" customFormat="1" ht="12.75">
      <c r="I867" s="152"/>
    </row>
    <row r="868" spans="9:9" s="95" customFormat="1" ht="12.75">
      <c r="I868" s="152"/>
    </row>
    <row r="869" spans="9:9" s="95" customFormat="1" ht="12.75">
      <c r="I869" s="152"/>
    </row>
    <row r="870" spans="9:9" s="95" customFormat="1" ht="12.75">
      <c r="I870" s="152"/>
    </row>
    <row r="871" spans="9:9" s="95" customFormat="1" ht="12.75">
      <c r="I871" s="152"/>
    </row>
    <row r="872" spans="9:9" s="95" customFormat="1" ht="12.75">
      <c r="I872" s="152"/>
    </row>
    <row r="873" spans="9:9" s="95" customFormat="1" ht="12.75">
      <c r="I873" s="152"/>
    </row>
    <row r="874" spans="9:9" s="95" customFormat="1" ht="12.75">
      <c r="I874" s="152"/>
    </row>
    <row r="875" spans="9:9" s="95" customFormat="1" ht="12.75">
      <c r="I875" s="152"/>
    </row>
    <row r="876" spans="9:9" s="95" customFormat="1" ht="12.75">
      <c r="I876" s="152"/>
    </row>
    <row r="877" spans="9:9" s="95" customFormat="1" ht="12.75">
      <c r="I877" s="152"/>
    </row>
    <row r="878" spans="9:9" s="95" customFormat="1" ht="12.75">
      <c r="I878" s="152"/>
    </row>
    <row r="879" spans="9:9" s="95" customFormat="1" ht="12.75">
      <c r="I879" s="152"/>
    </row>
    <row r="880" spans="9:9" s="95" customFormat="1" ht="12.75">
      <c r="I880" s="152"/>
    </row>
    <row r="881" spans="9:9" s="95" customFormat="1" ht="12.75">
      <c r="I881" s="152"/>
    </row>
    <row r="882" spans="9:9" s="95" customFormat="1" ht="12.75">
      <c r="I882" s="152"/>
    </row>
    <row r="883" spans="9:9" s="95" customFormat="1" ht="12.75">
      <c r="I883" s="152"/>
    </row>
    <row r="884" spans="9:9" s="95" customFormat="1" ht="12.75">
      <c r="I884" s="152"/>
    </row>
    <row r="885" spans="9:9" s="95" customFormat="1" ht="12.75">
      <c r="I885" s="152"/>
    </row>
    <row r="886" spans="9:9" s="95" customFormat="1" ht="12.75">
      <c r="I886" s="152"/>
    </row>
    <row r="887" spans="9:9" s="95" customFormat="1" ht="12.75">
      <c r="I887" s="152"/>
    </row>
    <row r="888" spans="9:9" s="95" customFormat="1" ht="12.75">
      <c r="I888" s="152"/>
    </row>
    <row r="889" spans="9:9" s="95" customFormat="1" ht="12.75">
      <c r="I889" s="152"/>
    </row>
    <row r="890" spans="9:9" s="95" customFormat="1" ht="12.75">
      <c r="I890" s="152"/>
    </row>
    <row r="891" spans="9:9" s="95" customFormat="1" ht="12.75">
      <c r="I891" s="152"/>
    </row>
    <row r="892" spans="9:9" s="95" customFormat="1" ht="12.75">
      <c r="I892" s="152"/>
    </row>
    <row r="893" spans="9:9" s="95" customFormat="1" ht="12.75">
      <c r="I893" s="152"/>
    </row>
    <row r="894" spans="9:9" s="95" customFormat="1" ht="12.75">
      <c r="I894" s="152"/>
    </row>
    <row r="895" spans="9:9" s="95" customFormat="1" ht="12.75">
      <c r="I895" s="152"/>
    </row>
    <row r="896" spans="9:9" s="95" customFormat="1" ht="12.75">
      <c r="I896" s="152"/>
    </row>
    <row r="897" spans="9:9" s="95" customFormat="1" ht="12.75">
      <c r="I897" s="152"/>
    </row>
    <row r="898" spans="9:9" s="95" customFormat="1" ht="12.75">
      <c r="I898" s="152"/>
    </row>
    <row r="899" spans="9:9" s="95" customFormat="1" ht="12.75">
      <c r="I899" s="152"/>
    </row>
    <row r="900" spans="9:9" s="95" customFormat="1" ht="12.75">
      <c r="I900" s="152"/>
    </row>
    <row r="901" spans="9:9" s="95" customFormat="1" ht="12.75">
      <c r="I901" s="152"/>
    </row>
    <row r="902" spans="9:9" s="95" customFormat="1" ht="12.75">
      <c r="I902" s="152"/>
    </row>
    <row r="903" spans="9:9" s="95" customFormat="1" ht="12.75">
      <c r="I903" s="152"/>
    </row>
    <row r="904" spans="9:9" s="95" customFormat="1" ht="12.75">
      <c r="I904" s="152"/>
    </row>
    <row r="905" spans="9:9" s="95" customFormat="1" ht="12.75">
      <c r="I905" s="152"/>
    </row>
    <row r="906" spans="9:9" s="95" customFormat="1" ht="12.75">
      <c r="I906" s="152"/>
    </row>
    <row r="907" spans="9:9" s="95" customFormat="1" ht="12.75">
      <c r="I907" s="152"/>
    </row>
    <row r="908" spans="9:9" s="95" customFormat="1" ht="12.75">
      <c r="I908" s="152"/>
    </row>
    <row r="909" spans="9:9" s="95" customFormat="1" ht="12.75">
      <c r="I909" s="152"/>
    </row>
    <row r="910" spans="9:9" s="95" customFormat="1" ht="12.75">
      <c r="I910" s="152"/>
    </row>
    <row r="911" spans="9:9" s="95" customFormat="1" ht="12.75">
      <c r="I911" s="152"/>
    </row>
    <row r="912" spans="9:9" s="95" customFormat="1" ht="12.75">
      <c r="I912" s="152"/>
    </row>
    <row r="913" spans="9:9" s="95" customFormat="1" ht="12.75">
      <c r="I913" s="152"/>
    </row>
    <row r="914" spans="9:9" s="95" customFormat="1" ht="12.75">
      <c r="I914" s="152"/>
    </row>
    <row r="915" spans="9:9" s="95" customFormat="1" ht="12.75">
      <c r="I915" s="152"/>
    </row>
    <row r="916" spans="9:9" s="95" customFormat="1" ht="12.75">
      <c r="I916" s="152"/>
    </row>
    <row r="917" spans="9:9" s="95" customFormat="1" ht="12.75">
      <c r="I917" s="152"/>
    </row>
    <row r="918" spans="9:9" s="95" customFormat="1" ht="12.75">
      <c r="I918" s="152"/>
    </row>
    <row r="919" spans="9:9" s="95" customFormat="1" ht="12.75">
      <c r="I919" s="152"/>
    </row>
    <row r="920" spans="9:9" s="95" customFormat="1" ht="12.75">
      <c r="I920" s="152"/>
    </row>
    <row r="921" spans="9:9" s="95" customFormat="1" ht="12.75">
      <c r="I921" s="152"/>
    </row>
    <row r="922" spans="9:9" s="95" customFormat="1" ht="12.75">
      <c r="I922" s="152"/>
    </row>
    <row r="923" spans="9:9" s="95" customFormat="1" ht="12.75">
      <c r="I923" s="152"/>
    </row>
    <row r="924" spans="9:9" s="95" customFormat="1" ht="12.75">
      <c r="I924" s="152"/>
    </row>
    <row r="925" spans="9:9" s="95" customFormat="1" ht="12.75">
      <c r="I925" s="152"/>
    </row>
    <row r="926" spans="9:9" s="95" customFormat="1" ht="12.75">
      <c r="I926" s="152"/>
    </row>
    <row r="927" spans="9:9" s="95" customFormat="1" ht="12.75">
      <c r="I927" s="152"/>
    </row>
    <row r="928" spans="9:9" s="95" customFormat="1" ht="12.75">
      <c r="I928" s="152"/>
    </row>
    <row r="929" spans="2:9" s="95" customFormat="1" ht="12.75">
      <c r="I929" s="152"/>
    </row>
    <row r="930" spans="2:9" s="95" customFormat="1" ht="12.75">
      <c r="I930" s="152"/>
    </row>
    <row r="931" spans="2:9" s="95" customFormat="1" ht="12.75">
      <c r="I931" s="152"/>
    </row>
    <row r="932" spans="2:9" s="95" customFormat="1" ht="12.75">
      <c r="I932" s="152"/>
    </row>
    <row r="933" spans="2:9">
      <c r="B933" s="97"/>
      <c r="C933" s="97"/>
      <c r="D933" s="97"/>
      <c r="E933" s="97"/>
      <c r="F933" s="97"/>
      <c r="G933" s="97"/>
      <c r="H933" s="97"/>
    </row>
    <row r="934" spans="2:9">
      <c r="B934" s="97"/>
      <c r="C934" s="97"/>
      <c r="D934" s="97"/>
      <c r="E934" s="97"/>
      <c r="F934" s="97"/>
      <c r="G934" s="97"/>
      <c r="H934" s="97"/>
    </row>
    <row r="935" spans="2:9">
      <c r="B935" s="97"/>
      <c r="C935" s="97"/>
      <c r="D935" s="97"/>
      <c r="E935" s="97"/>
      <c r="F935" s="97"/>
      <c r="G935" s="97"/>
      <c r="H935" s="97"/>
    </row>
    <row r="936" spans="2:9">
      <c r="B936" s="97"/>
      <c r="C936" s="97"/>
      <c r="D936" s="97"/>
      <c r="E936" s="97"/>
      <c r="F936" s="97"/>
      <c r="G936" s="97"/>
      <c r="H936" s="97"/>
    </row>
    <row r="937" spans="2:9">
      <c r="B937" s="97"/>
      <c r="C937" s="97"/>
      <c r="D937" s="97"/>
      <c r="E937" s="97"/>
      <c r="F937" s="97"/>
      <c r="G937" s="97"/>
      <c r="H937" s="97"/>
    </row>
    <row r="938" spans="2:9">
      <c r="B938" s="97"/>
      <c r="C938" s="97"/>
      <c r="D938" s="97"/>
      <c r="E938" s="97"/>
      <c r="F938" s="97"/>
      <c r="G938" s="97"/>
      <c r="H938" s="97"/>
    </row>
    <row r="939" spans="2:9">
      <c r="B939" s="97"/>
      <c r="C939" s="97"/>
      <c r="D939" s="97"/>
      <c r="E939" s="97"/>
      <c r="F939" s="97"/>
      <c r="G939" s="97"/>
      <c r="H939" s="97"/>
    </row>
    <row r="940" spans="2:9">
      <c r="B940" s="97"/>
      <c r="C940" s="97"/>
      <c r="D940" s="97"/>
      <c r="E940" s="97"/>
      <c r="F940" s="97"/>
      <c r="G940" s="97"/>
      <c r="H940" s="97"/>
    </row>
    <row r="941" spans="2:9">
      <c r="B941" s="97"/>
      <c r="C941" s="97"/>
      <c r="D941" s="97"/>
      <c r="E941" s="97"/>
      <c r="F941" s="97"/>
      <c r="G941" s="97"/>
      <c r="H941" s="97"/>
    </row>
    <row r="942" spans="2:9">
      <c r="B942" s="97"/>
      <c r="C942" s="97"/>
      <c r="D942" s="97"/>
      <c r="E942" s="97"/>
      <c r="F942" s="97"/>
      <c r="G942" s="97"/>
      <c r="H942" s="97"/>
    </row>
    <row r="943" spans="2:9">
      <c r="B943" s="97"/>
      <c r="C943" s="97"/>
      <c r="D943" s="97"/>
      <c r="E943" s="97"/>
      <c r="F943" s="97"/>
      <c r="G943" s="97"/>
      <c r="H943" s="97"/>
    </row>
    <row r="944" spans="2:9">
      <c r="B944" s="97"/>
      <c r="C944" s="97"/>
      <c r="D944" s="97"/>
      <c r="E944" s="97"/>
      <c r="F944" s="97"/>
      <c r="G944" s="97"/>
      <c r="H944" s="97"/>
    </row>
    <row r="945" spans="2:8">
      <c r="B945" s="97"/>
      <c r="C945" s="97"/>
      <c r="D945" s="97"/>
      <c r="E945" s="97"/>
      <c r="F945" s="97"/>
      <c r="G945" s="97"/>
      <c r="H945" s="97"/>
    </row>
    <row r="946" spans="2:8">
      <c r="B946" s="97"/>
      <c r="C946" s="97"/>
      <c r="D946" s="97"/>
      <c r="E946" s="97"/>
      <c r="F946" s="97"/>
      <c r="G946" s="97"/>
      <c r="H946" s="97"/>
    </row>
    <row r="947" spans="2:8">
      <c r="B947" s="97"/>
      <c r="C947" s="97"/>
      <c r="D947" s="97"/>
      <c r="E947" s="97"/>
      <c r="F947" s="97"/>
      <c r="G947" s="97"/>
      <c r="H947" s="97"/>
    </row>
    <row r="948" spans="2:8">
      <c r="B948" s="97"/>
      <c r="C948" s="97"/>
      <c r="D948" s="97"/>
      <c r="E948" s="97"/>
      <c r="F948" s="97"/>
      <c r="G948" s="97"/>
      <c r="H948" s="97"/>
    </row>
    <row r="949" spans="2:8">
      <c r="B949" s="97"/>
      <c r="C949" s="97"/>
      <c r="D949" s="97"/>
      <c r="E949" s="97"/>
      <c r="F949" s="97"/>
      <c r="G949" s="97"/>
      <c r="H949" s="97"/>
    </row>
    <row r="950" spans="2:8">
      <c r="B950" s="97"/>
      <c r="C950" s="97"/>
      <c r="D950" s="97"/>
      <c r="E950" s="97"/>
      <c r="F950" s="97"/>
      <c r="G950" s="97"/>
      <c r="H950" s="97"/>
    </row>
    <row r="951" spans="2:8">
      <c r="B951" s="97"/>
      <c r="C951" s="97"/>
      <c r="D951" s="97"/>
      <c r="E951" s="97"/>
      <c r="F951" s="97"/>
      <c r="G951" s="97"/>
      <c r="H951" s="97"/>
    </row>
    <row r="952" spans="2:8">
      <c r="B952" s="97"/>
      <c r="C952" s="97"/>
      <c r="D952" s="97"/>
      <c r="E952" s="97"/>
      <c r="F952" s="97"/>
      <c r="G952" s="97"/>
      <c r="H952" s="97"/>
    </row>
    <row r="953" spans="2:8">
      <c r="B953" s="97"/>
      <c r="C953" s="97"/>
      <c r="D953" s="97"/>
      <c r="E953" s="97"/>
      <c r="F953" s="97"/>
      <c r="G953" s="97"/>
      <c r="H953" s="97"/>
    </row>
    <row r="954" spans="2:8">
      <c r="B954" s="97"/>
      <c r="C954" s="97"/>
      <c r="D954" s="97"/>
      <c r="E954" s="97"/>
      <c r="F954" s="97"/>
      <c r="G954" s="97"/>
      <c r="H954" s="97"/>
    </row>
    <row r="955" spans="2:8">
      <c r="B955" s="97"/>
      <c r="C955" s="97"/>
      <c r="D955" s="97"/>
      <c r="E955" s="97"/>
      <c r="F955" s="97"/>
      <c r="G955" s="97"/>
      <c r="H955" s="97"/>
    </row>
    <row r="956" spans="2:8">
      <c r="B956" s="97"/>
      <c r="C956" s="97"/>
      <c r="D956" s="97"/>
      <c r="E956" s="97"/>
      <c r="F956" s="97"/>
      <c r="G956" s="97"/>
      <c r="H956" s="97"/>
    </row>
    <row r="957" spans="2:8">
      <c r="B957" s="97"/>
      <c r="C957" s="97"/>
      <c r="D957" s="97"/>
      <c r="E957" s="97"/>
      <c r="F957" s="97"/>
      <c r="G957" s="97"/>
      <c r="H957" s="97"/>
    </row>
    <row r="958" spans="2:8">
      <c r="B958" s="97"/>
      <c r="C958" s="97"/>
      <c r="D958" s="97"/>
      <c r="E958" s="97"/>
      <c r="F958" s="97"/>
      <c r="G958" s="97"/>
      <c r="H958" s="97"/>
    </row>
    <row r="959" spans="2:8">
      <c r="B959" s="97"/>
      <c r="C959" s="97"/>
      <c r="D959" s="97"/>
      <c r="E959" s="97"/>
      <c r="F959" s="97"/>
      <c r="G959" s="97"/>
      <c r="H959" s="97"/>
    </row>
    <row r="960" spans="2:8">
      <c r="B960" s="97"/>
      <c r="C960" s="97"/>
      <c r="D960" s="97"/>
      <c r="E960" s="97"/>
      <c r="F960" s="97"/>
      <c r="G960" s="97"/>
      <c r="H960" s="97"/>
    </row>
    <row r="961" spans="2:8">
      <c r="B961" s="97"/>
      <c r="C961" s="97"/>
      <c r="D961" s="97"/>
      <c r="E961" s="97"/>
      <c r="F961" s="97"/>
      <c r="G961" s="97"/>
      <c r="H961" s="97"/>
    </row>
    <row r="962" spans="2:8">
      <c r="B962" s="97"/>
      <c r="C962" s="97"/>
      <c r="D962" s="97"/>
      <c r="E962" s="97"/>
      <c r="F962" s="97"/>
      <c r="G962" s="97"/>
      <c r="H962" s="97"/>
    </row>
    <row r="963" spans="2:8">
      <c r="B963" s="97"/>
      <c r="C963" s="97"/>
      <c r="D963" s="97"/>
      <c r="E963" s="97"/>
      <c r="F963" s="97"/>
      <c r="G963" s="97"/>
      <c r="H963" s="97"/>
    </row>
    <row r="964" spans="2:8">
      <c r="B964" s="97"/>
      <c r="C964" s="97"/>
      <c r="D964" s="97"/>
      <c r="E964" s="97"/>
      <c r="F964" s="97"/>
      <c r="G964" s="97"/>
      <c r="H964" s="97"/>
    </row>
    <row r="965" spans="2:8">
      <c r="B965" s="97"/>
      <c r="C965" s="97"/>
      <c r="D965" s="97"/>
      <c r="E965" s="97"/>
      <c r="F965" s="97"/>
      <c r="G965" s="97"/>
      <c r="H965" s="97"/>
    </row>
    <row r="966" spans="2:8">
      <c r="B966" s="97"/>
      <c r="C966" s="97"/>
      <c r="D966" s="97"/>
      <c r="E966" s="97"/>
      <c r="F966" s="97"/>
      <c r="G966" s="97"/>
      <c r="H966" s="97"/>
    </row>
    <row r="967" spans="2:8">
      <c r="B967" s="97"/>
      <c r="C967" s="97"/>
      <c r="D967" s="97"/>
      <c r="E967" s="97"/>
      <c r="F967" s="97"/>
      <c r="G967" s="97"/>
      <c r="H967" s="97"/>
    </row>
    <row r="968" spans="2:8">
      <c r="B968" s="97"/>
      <c r="C968" s="97"/>
      <c r="D968" s="97"/>
      <c r="E968" s="97"/>
      <c r="F968" s="97"/>
      <c r="G968" s="97"/>
      <c r="H968" s="97"/>
    </row>
    <row r="969" spans="2:8">
      <c r="B969" s="97"/>
      <c r="C969" s="97"/>
      <c r="D969" s="97"/>
      <c r="E969" s="97"/>
      <c r="F969" s="97"/>
      <c r="G969" s="97"/>
      <c r="H969" s="97"/>
    </row>
    <row r="970" spans="2:8">
      <c r="B970" s="97"/>
      <c r="C970" s="97"/>
      <c r="D970" s="97"/>
      <c r="E970" s="97"/>
      <c r="F970" s="97"/>
      <c r="G970" s="97"/>
      <c r="H970" s="97"/>
    </row>
    <row r="971" spans="2:8">
      <c r="B971" s="97"/>
      <c r="C971" s="97"/>
      <c r="D971" s="97"/>
      <c r="E971" s="97"/>
      <c r="F971" s="97"/>
      <c r="G971" s="97"/>
      <c r="H971" s="97"/>
    </row>
    <row r="972" spans="2:8">
      <c r="B972" s="97"/>
      <c r="C972" s="97"/>
      <c r="D972" s="97"/>
      <c r="E972" s="97"/>
      <c r="F972" s="97"/>
      <c r="G972" s="97"/>
      <c r="H972" s="97"/>
    </row>
    <row r="973" spans="2:8">
      <c r="B973" s="97"/>
      <c r="C973" s="97"/>
      <c r="D973" s="97"/>
      <c r="E973" s="97"/>
      <c r="F973" s="97"/>
      <c r="G973" s="97"/>
      <c r="H973" s="97"/>
    </row>
    <row r="974" spans="2:8">
      <c r="B974" s="97"/>
      <c r="C974" s="97"/>
      <c r="D974" s="97"/>
      <c r="E974" s="97"/>
      <c r="F974" s="97"/>
      <c r="G974" s="97"/>
      <c r="H974" s="97"/>
    </row>
    <row r="975" spans="2:8">
      <c r="B975" s="97"/>
      <c r="C975" s="97"/>
      <c r="D975" s="97"/>
      <c r="E975" s="97"/>
      <c r="F975" s="97"/>
      <c r="G975" s="97"/>
      <c r="H975" s="97"/>
    </row>
    <row r="976" spans="2:8">
      <c r="B976" s="97"/>
      <c r="C976" s="97"/>
      <c r="D976" s="97"/>
      <c r="E976" s="97"/>
      <c r="F976" s="97"/>
      <c r="G976" s="97"/>
      <c r="H976" s="97"/>
    </row>
    <row r="977" spans="2:8">
      <c r="B977" s="97"/>
      <c r="C977" s="97"/>
      <c r="D977" s="97"/>
      <c r="E977" s="97"/>
      <c r="F977" s="97"/>
      <c r="G977" s="97"/>
      <c r="H977" s="97"/>
    </row>
    <row r="978" spans="2:8">
      <c r="B978" s="97"/>
      <c r="C978" s="97"/>
      <c r="D978" s="97"/>
      <c r="E978" s="97"/>
      <c r="F978" s="97"/>
      <c r="G978" s="97"/>
      <c r="H978" s="97"/>
    </row>
    <row r="979" spans="2:8">
      <c r="B979" s="97"/>
      <c r="C979" s="97"/>
      <c r="D979" s="97"/>
      <c r="E979" s="97"/>
      <c r="F979" s="97"/>
      <c r="G979" s="97"/>
      <c r="H979" s="97"/>
    </row>
    <row r="980" spans="2:8">
      <c r="B980" s="97"/>
      <c r="C980" s="97"/>
      <c r="D980" s="97"/>
      <c r="E980" s="97"/>
      <c r="F980" s="97"/>
      <c r="G980" s="97"/>
      <c r="H980" s="97"/>
    </row>
    <row r="981" spans="2:8">
      <c r="B981" s="97"/>
      <c r="C981" s="97"/>
      <c r="D981" s="97"/>
      <c r="E981" s="97"/>
      <c r="F981" s="97"/>
      <c r="G981" s="97"/>
      <c r="H981" s="97"/>
    </row>
    <row r="982" spans="2:8">
      <c r="B982" s="97"/>
      <c r="C982" s="97"/>
      <c r="D982" s="97"/>
      <c r="E982" s="97"/>
      <c r="F982" s="97"/>
      <c r="G982" s="97"/>
      <c r="H982" s="97"/>
    </row>
    <row r="983" spans="2:8">
      <c r="B983" s="97"/>
      <c r="C983" s="97"/>
      <c r="D983" s="97"/>
      <c r="E983" s="97"/>
      <c r="F983" s="97"/>
      <c r="G983" s="97"/>
      <c r="H983" s="97"/>
    </row>
    <row r="984" spans="2:8">
      <c r="B984" s="97"/>
      <c r="C984" s="97"/>
      <c r="D984" s="97"/>
      <c r="E984" s="97"/>
      <c r="F984" s="97"/>
      <c r="G984" s="97"/>
      <c r="H984" s="97"/>
    </row>
    <row r="985" spans="2:8">
      <c r="B985" s="97"/>
      <c r="C985" s="97"/>
      <c r="D985" s="97"/>
      <c r="E985" s="97"/>
      <c r="F985" s="97"/>
      <c r="G985" s="97"/>
      <c r="H985" s="97"/>
    </row>
    <row r="986" spans="2:8">
      <c r="B986" s="97"/>
      <c r="C986" s="97"/>
      <c r="D986" s="97"/>
      <c r="E986" s="97"/>
      <c r="F986" s="97"/>
      <c r="G986" s="97"/>
      <c r="H986" s="97"/>
    </row>
    <row r="987" spans="2:8">
      <c r="B987" s="97"/>
      <c r="C987" s="97"/>
      <c r="D987" s="97"/>
      <c r="E987" s="97"/>
      <c r="F987" s="97"/>
      <c r="G987" s="97"/>
      <c r="H987" s="97"/>
    </row>
    <row r="988" spans="2:8">
      <c r="B988" s="97"/>
      <c r="C988" s="97"/>
      <c r="D988" s="97"/>
      <c r="E988" s="97"/>
      <c r="F988" s="97"/>
      <c r="G988" s="97"/>
      <c r="H988" s="97"/>
    </row>
    <row r="989" spans="2:8">
      <c r="B989" s="97"/>
      <c r="C989" s="97"/>
      <c r="D989" s="97"/>
      <c r="E989" s="97"/>
      <c r="F989" s="97"/>
      <c r="G989" s="97"/>
      <c r="H989" s="97"/>
    </row>
    <row r="990" spans="2:8">
      <c r="B990" s="97"/>
      <c r="C990" s="97"/>
      <c r="D990" s="97"/>
      <c r="E990" s="97"/>
      <c r="F990" s="97"/>
      <c r="G990" s="97"/>
      <c r="H990" s="97"/>
    </row>
    <row r="991" spans="2:8">
      <c r="B991" s="97"/>
      <c r="C991" s="97"/>
      <c r="D991" s="97"/>
      <c r="E991" s="97"/>
      <c r="F991" s="97"/>
      <c r="G991" s="97"/>
      <c r="H991" s="97"/>
    </row>
    <row r="992" spans="2:8">
      <c r="B992" s="97"/>
      <c r="C992" s="97"/>
      <c r="D992" s="97"/>
      <c r="E992" s="97"/>
      <c r="F992" s="97"/>
      <c r="G992" s="97"/>
      <c r="H992" s="97"/>
    </row>
    <row r="993" spans="2:8">
      <c r="B993" s="97"/>
      <c r="C993" s="97"/>
      <c r="D993" s="97"/>
      <c r="E993" s="97"/>
      <c r="F993" s="97"/>
      <c r="G993" s="97"/>
      <c r="H993" s="97"/>
    </row>
    <row r="994" spans="2:8">
      <c r="B994" s="97"/>
      <c r="C994" s="97"/>
      <c r="D994" s="97"/>
      <c r="E994" s="97"/>
      <c r="F994" s="97"/>
      <c r="G994" s="97"/>
      <c r="H994" s="97"/>
    </row>
    <row r="995" spans="2:8">
      <c r="B995" s="97"/>
      <c r="C995" s="97"/>
      <c r="D995" s="97"/>
      <c r="E995" s="97"/>
      <c r="F995" s="97"/>
      <c r="G995" s="97"/>
      <c r="H995" s="97"/>
    </row>
    <row r="996" spans="2:8">
      <c r="B996" s="97"/>
      <c r="C996" s="97"/>
      <c r="D996" s="97"/>
      <c r="E996" s="97"/>
      <c r="F996" s="97"/>
      <c r="G996" s="97"/>
      <c r="H996" s="97"/>
    </row>
    <row r="997" spans="2:8">
      <c r="B997" s="97"/>
      <c r="C997" s="97"/>
      <c r="D997" s="97"/>
      <c r="E997" s="97"/>
      <c r="F997" s="97"/>
      <c r="G997" s="97"/>
      <c r="H997" s="97"/>
    </row>
    <row r="998" spans="2:8">
      <c r="B998" s="97"/>
      <c r="C998" s="97"/>
      <c r="D998" s="97"/>
      <c r="E998" s="97"/>
      <c r="F998" s="97"/>
      <c r="G998" s="97"/>
      <c r="H998" s="97"/>
    </row>
    <row r="999" spans="2:8">
      <c r="B999" s="97"/>
      <c r="C999" s="97"/>
      <c r="D999" s="97"/>
      <c r="E999" s="97"/>
      <c r="F999" s="97"/>
      <c r="G999" s="97"/>
      <c r="H999" s="97"/>
    </row>
    <row r="1000" spans="2:8">
      <c r="B1000" s="97"/>
      <c r="C1000" s="97"/>
      <c r="D1000" s="97"/>
      <c r="E1000" s="97"/>
      <c r="F1000" s="97"/>
      <c r="G1000" s="97"/>
      <c r="H1000" s="97"/>
    </row>
    <row r="1001" spans="2:8">
      <c r="B1001" s="97"/>
      <c r="C1001" s="97"/>
      <c r="D1001" s="97"/>
      <c r="E1001" s="97"/>
      <c r="F1001" s="97"/>
      <c r="G1001" s="97"/>
      <c r="H1001" s="97"/>
    </row>
    <row r="1002" spans="2:8">
      <c r="B1002" s="97"/>
      <c r="C1002" s="97"/>
      <c r="D1002" s="97"/>
      <c r="E1002" s="97"/>
      <c r="F1002" s="97"/>
      <c r="G1002" s="97"/>
      <c r="H1002" s="97"/>
    </row>
    <row r="1003" spans="2:8">
      <c r="B1003" s="97"/>
      <c r="C1003" s="97"/>
      <c r="D1003" s="97"/>
      <c r="E1003" s="97"/>
      <c r="F1003" s="97"/>
      <c r="G1003" s="97"/>
      <c r="H1003" s="97"/>
    </row>
    <row r="1004" spans="2:8">
      <c r="B1004" s="97"/>
      <c r="C1004" s="97"/>
      <c r="D1004" s="97"/>
      <c r="E1004" s="97"/>
      <c r="F1004" s="97"/>
      <c r="G1004" s="97"/>
      <c r="H1004" s="97"/>
    </row>
    <row r="1005" spans="2:8">
      <c r="B1005" s="97"/>
      <c r="C1005" s="97"/>
      <c r="D1005" s="97"/>
      <c r="E1005" s="97"/>
      <c r="F1005" s="97"/>
      <c r="G1005" s="97"/>
      <c r="H1005" s="97"/>
    </row>
    <row r="1006" spans="2:8">
      <c r="B1006" s="97"/>
      <c r="C1006" s="97"/>
      <c r="D1006" s="97"/>
      <c r="E1006" s="97"/>
      <c r="F1006" s="97"/>
      <c r="G1006" s="97"/>
      <c r="H1006" s="97"/>
    </row>
    <row r="1007" spans="2:8">
      <c r="B1007" s="97"/>
      <c r="C1007" s="97"/>
      <c r="D1007" s="97"/>
      <c r="E1007" s="97"/>
      <c r="F1007" s="97"/>
      <c r="G1007" s="97"/>
      <c r="H1007" s="97"/>
    </row>
    <row r="1008" spans="2:8">
      <c r="B1008" s="97"/>
      <c r="C1008" s="97"/>
      <c r="D1008" s="97"/>
      <c r="E1008" s="97"/>
      <c r="F1008" s="97"/>
      <c r="G1008" s="97"/>
      <c r="H1008" s="97"/>
    </row>
    <row r="1009" spans="2:8">
      <c r="B1009" s="97"/>
      <c r="C1009" s="97"/>
      <c r="D1009" s="97"/>
      <c r="E1009" s="97"/>
      <c r="F1009" s="97"/>
      <c r="G1009" s="97"/>
      <c r="H1009" s="97"/>
    </row>
    <row r="1010" spans="2:8">
      <c r="B1010" s="97"/>
      <c r="C1010" s="97"/>
      <c r="D1010" s="97"/>
      <c r="E1010" s="97"/>
      <c r="F1010" s="97"/>
      <c r="G1010" s="97"/>
      <c r="H1010" s="97"/>
    </row>
    <row r="1011" spans="2:8">
      <c r="B1011" s="97"/>
      <c r="C1011" s="97"/>
      <c r="D1011" s="97"/>
      <c r="E1011" s="97"/>
      <c r="F1011" s="97"/>
      <c r="G1011" s="97"/>
      <c r="H1011" s="97"/>
    </row>
    <row r="1012" spans="2:8">
      <c r="B1012" s="97"/>
      <c r="C1012" s="97"/>
      <c r="D1012" s="97"/>
      <c r="E1012" s="97"/>
      <c r="F1012" s="97"/>
      <c r="G1012" s="97"/>
      <c r="H1012" s="97"/>
    </row>
    <row r="1013" spans="2:8">
      <c r="B1013" s="97"/>
      <c r="C1013" s="97"/>
      <c r="D1013" s="97"/>
      <c r="E1013" s="97"/>
      <c r="F1013" s="97"/>
      <c r="G1013" s="97"/>
      <c r="H1013" s="97"/>
    </row>
    <row r="1014" spans="2:8">
      <c r="B1014" s="97"/>
      <c r="C1014" s="97"/>
      <c r="D1014" s="97"/>
      <c r="E1014" s="97"/>
      <c r="F1014" s="97"/>
      <c r="G1014" s="97"/>
      <c r="H1014" s="97"/>
    </row>
    <row r="1015" spans="2:8">
      <c r="B1015" s="97"/>
      <c r="C1015" s="97"/>
      <c r="D1015" s="97"/>
      <c r="E1015" s="97"/>
      <c r="F1015" s="97"/>
      <c r="G1015" s="97"/>
      <c r="H1015" s="97"/>
    </row>
    <row r="1016" spans="2:8">
      <c r="B1016" s="97"/>
      <c r="C1016" s="97"/>
      <c r="D1016" s="97"/>
      <c r="E1016" s="97"/>
      <c r="F1016" s="97"/>
      <c r="G1016" s="97"/>
      <c r="H1016" s="97"/>
    </row>
    <row r="1017" spans="2:8">
      <c r="B1017" s="97"/>
      <c r="C1017" s="97"/>
      <c r="D1017" s="97"/>
      <c r="E1017" s="97"/>
      <c r="F1017" s="97"/>
      <c r="G1017" s="97"/>
      <c r="H1017" s="97"/>
    </row>
    <row r="1018" spans="2:8">
      <c r="B1018" s="97"/>
      <c r="C1018" s="97"/>
      <c r="D1018" s="97"/>
      <c r="E1018" s="97"/>
      <c r="F1018" s="97"/>
      <c r="G1018" s="97"/>
      <c r="H1018" s="97"/>
    </row>
    <row r="1019" spans="2:8">
      <c r="B1019" s="97"/>
      <c r="C1019" s="97"/>
      <c r="D1019" s="97"/>
      <c r="E1019" s="97"/>
      <c r="F1019" s="97"/>
      <c r="G1019" s="97"/>
      <c r="H1019" s="97"/>
    </row>
    <row r="1020" spans="2:8">
      <c r="B1020" s="97"/>
      <c r="C1020" s="97"/>
      <c r="D1020" s="97"/>
      <c r="E1020" s="97"/>
      <c r="F1020" s="97"/>
      <c r="G1020" s="97"/>
      <c r="H1020" s="97"/>
    </row>
    <row r="1021" spans="2:8">
      <c r="B1021" s="97"/>
      <c r="C1021" s="97"/>
      <c r="D1021" s="97"/>
      <c r="E1021" s="97"/>
      <c r="F1021" s="97"/>
      <c r="G1021" s="97"/>
      <c r="H1021" s="97"/>
    </row>
    <row r="1022" spans="2:8">
      <c r="B1022" s="97"/>
      <c r="C1022" s="97"/>
      <c r="D1022" s="97"/>
      <c r="E1022" s="97"/>
      <c r="F1022" s="97"/>
      <c r="G1022" s="97"/>
      <c r="H1022" s="97"/>
    </row>
    <row r="1023" spans="2:8">
      <c r="B1023" s="97"/>
      <c r="C1023" s="97"/>
      <c r="D1023" s="97"/>
      <c r="E1023" s="97"/>
      <c r="F1023" s="97"/>
      <c r="G1023" s="97"/>
      <c r="H1023" s="97"/>
    </row>
    <row r="1024" spans="2:8">
      <c r="B1024" s="97"/>
      <c r="C1024" s="97"/>
      <c r="D1024" s="97"/>
      <c r="E1024" s="97"/>
      <c r="F1024" s="97"/>
      <c r="G1024" s="97"/>
      <c r="H1024" s="97"/>
    </row>
    <row r="1025" spans="2:8">
      <c r="B1025" s="97"/>
      <c r="C1025" s="97"/>
      <c r="D1025" s="97"/>
      <c r="E1025" s="97"/>
      <c r="F1025" s="97"/>
      <c r="G1025" s="97"/>
      <c r="H1025" s="97"/>
    </row>
    <row r="1026" spans="2:8">
      <c r="B1026" s="97"/>
      <c r="C1026" s="97"/>
      <c r="D1026" s="97"/>
      <c r="E1026" s="97"/>
      <c r="F1026" s="97"/>
      <c r="G1026" s="97"/>
      <c r="H1026" s="97"/>
    </row>
    <row r="1027" spans="2:8">
      <c r="B1027" s="97"/>
      <c r="C1027" s="97"/>
      <c r="D1027" s="97"/>
      <c r="E1027" s="97"/>
      <c r="F1027" s="97"/>
      <c r="G1027" s="97"/>
      <c r="H1027" s="97"/>
    </row>
    <row r="1028" spans="2:8">
      <c r="B1028" s="97"/>
      <c r="C1028" s="97"/>
      <c r="D1028" s="97"/>
      <c r="E1028" s="97"/>
      <c r="F1028" s="97"/>
      <c r="G1028" s="97"/>
      <c r="H1028" s="97"/>
    </row>
    <row r="1029" spans="2:8">
      <c r="B1029" s="97"/>
      <c r="C1029" s="97"/>
      <c r="D1029" s="97"/>
      <c r="E1029" s="97"/>
      <c r="F1029" s="97"/>
      <c r="G1029" s="97"/>
      <c r="H1029" s="97"/>
    </row>
    <row r="1030" spans="2:8">
      <c r="B1030" s="97"/>
      <c r="C1030" s="97"/>
      <c r="D1030" s="97"/>
      <c r="E1030" s="97"/>
      <c r="F1030" s="97"/>
      <c r="G1030" s="97"/>
      <c r="H1030" s="97"/>
    </row>
    <row r="1031" spans="2:8">
      <c r="B1031" s="97"/>
      <c r="C1031" s="97"/>
      <c r="D1031" s="97"/>
      <c r="E1031" s="97"/>
      <c r="F1031" s="97"/>
      <c r="G1031" s="97"/>
      <c r="H1031" s="97"/>
    </row>
    <row r="1032" spans="2:8">
      <c r="B1032" s="97"/>
      <c r="C1032" s="97"/>
      <c r="D1032" s="97"/>
      <c r="E1032" s="97"/>
      <c r="F1032" s="97"/>
      <c r="G1032" s="97"/>
      <c r="H1032" s="97"/>
    </row>
    <row r="1033" spans="2:8">
      <c r="B1033" s="97"/>
      <c r="C1033" s="97"/>
      <c r="D1033" s="97"/>
      <c r="E1033" s="97"/>
      <c r="F1033" s="97"/>
      <c r="G1033" s="97"/>
      <c r="H1033" s="97"/>
    </row>
    <row r="1034" spans="2:8">
      <c r="B1034" s="97"/>
      <c r="C1034" s="97"/>
      <c r="D1034" s="97"/>
      <c r="E1034" s="97"/>
      <c r="F1034" s="97"/>
      <c r="G1034" s="97"/>
      <c r="H1034" s="97"/>
    </row>
    <row r="1035" spans="2:8">
      <c r="B1035" s="97"/>
      <c r="C1035" s="97"/>
      <c r="D1035" s="97"/>
      <c r="E1035" s="97"/>
      <c r="F1035" s="97"/>
      <c r="G1035" s="97"/>
      <c r="H1035" s="97"/>
    </row>
    <row r="1036" spans="2:8">
      <c r="B1036" s="97"/>
      <c r="C1036" s="97"/>
      <c r="D1036" s="97"/>
      <c r="E1036" s="97"/>
      <c r="F1036" s="97"/>
      <c r="G1036" s="97"/>
      <c r="H1036" s="97"/>
    </row>
    <row r="1037" spans="2:8">
      <c r="B1037" s="97"/>
      <c r="C1037" s="97"/>
      <c r="D1037" s="97"/>
      <c r="E1037" s="97"/>
      <c r="F1037" s="97"/>
      <c r="G1037" s="97"/>
      <c r="H1037" s="97"/>
    </row>
    <row r="1038" spans="2:8">
      <c r="B1038" s="97"/>
      <c r="C1038" s="97"/>
      <c r="D1038" s="97"/>
      <c r="E1038" s="97"/>
      <c r="F1038" s="97"/>
      <c r="G1038" s="97"/>
      <c r="H1038" s="97"/>
    </row>
    <row r="1039" spans="2:8">
      <c r="B1039" s="97"/>
      <c r="C1039" s="97"/>
      <c r="D1039" s="97"/>
      <c r="E1039" s="97"/>
      <c r="F1039" s="97"/>
      <c r="G1039" s="97"/>
      <c r="H1039" s="97"/>
    </row>
    <row r="1040" spans="2:8">
      <c r="B1040" s="97"/>
      <c r="C1040" s="97"/>
      <c r="D1040" s="97"/>
      <c r="E1040" s="97"/>
      <c r="F1040" s="97"/>
      <c r="G1040" s="97"/>
      <c r="H1040" s="97"/>
    </row>
    <row r="1041" spans="2:8">
      <c r="B1041" s="97"/>
      <c r="C1041" s="97"/>
      <c r="D1041" s="97"/>
      <c r="E1041" s="97"/>
      <c r="F1041" s="97"/>
      <c r="G1041" s="97"/>
      <c r="H1041" s="97"/>
    </row>
    <row r="1042" spans="2:8">
      <c r="B1042" s="97"/>
      <c r="C1042" s="97"/>
      <c r="D1042" s="97"/>
      <c r="E1042" s="97"/>
      <c r="F1042" s="97"/>
      <c r="G1042" s="97"/>
      <c r="H1042" s="97"/>
    </row>
    <row r="1043" spans="2:8">
      <c r="B1043" s="97"/>
      <c r="C1043" s="97"/>
      <c r="D1043" s="97"/>
      <c r="E1043" s="97"/>
      <c r="F1043" s="97"/>
      <c r="G1043" s="97"/>
      <c r="H1043" s="97"/>
    </row>
    <row r="1044" spans="2:8">
      <c r="B1044" s="97"/>
      <c r="C1044" s="97"/>
      <c r="D1044" s="97"/>
      <c r="E1044" s="97"/>
      <c r="F1044" s="97"/>
      <c r="G1044" s="97"/>
      <c r="H1044" s="97"/>
    </row>
    <row r="1045" spans="2:8">
      <c r="B1045" s="97"/>
      <c r="C1045" s="97"/>
      <c r="D1045" s="97"/>
      <c r="E1045" s="97"/>
      <c r="F1045" s="97"/>
      <c r="G1045" s="97"/>
      <c r="H1045" s="97"/>
    </row>
    <row r="1046" spans="2:8">
      <c r="B1046" s="97"/>
      <c r="C1046" s="97"/>
      <c r="D1046" s="97"/>
      <c r="E1046" s="97"/>
      <c r="F1046" s="97"/>
      <c r="G1046" s="97"/>
      <c r="H1046" s="97"/>
    </row>
    <row r="1047" spans="2:8">
      <c r="B1047" s="97"/>
      <c r="C1047" s="97"/>
      <c r="D1047" s="97"/>
      <c r="E1047" s="97"/>
      <c r="F1047" s="97"/>
      <c r="G1047" s="97"/>
      <c r="H1047" s="97"/>
    </row>
    <row r="1048" spans="2:8">
      <c r="B1048" s="97"/>
      <c r="C1048" s="97"/>
      <c r="D1048" s="97"/>
      <c r="E1048" s="97"/>
      <c r="F1048" s="97"/>
      <c r="G1048" s="97"/>
      <c r="H1048" s="97"/>
    </row>
    <row r="1049" spans="2:8">
      <c r="B1049" s="97"/>
      <c r="C1049" s="97"/>
      <c r="D1049" s="97"/>
      <c r="E1049" s="97"/>
      <c r="F1049" s="97"/>
      <c r="G1049" s="97"/>
      <c r="H1049" s="97"/>
    </row>
    <row r="1050" spans="2:8">
      <c r="B1050" s="97"/>
      <c r="C1050" s="97"/>
      <c r="D1050" s="97"/>
      <c r="E1050" s="97"/>
      <c r="F1050" s="97"/>
      <c r="G1050" s="97"/>
      <c r="H1050" s="97"/>
    </row>
    <row r="1051" spans="2:8">
      <c r="B1051" s="97"/>
      <c r="C1051" s="97"/>
      <c r="D1051" s="97"/>
      <c r="E1051" s="97"/>
      <c r="F1051" s="97"/>
      <c r="G1051" s="97"/>
      <c r="H1051" s="97"/>
    </row>
    <row r="1052" spans="2:8">
      <c r="B1052" s="97"/>
      <c r="C1052" s="97"/>
      <c r="D1052" s="97"/>
      <c r="E1052" s="97"/>
      <c r="F1052" s="97"/>
      <c r="G1052" s="97"/>
      <c r="H1052" s="97"/>
    </row>
    <row r="1053" spans="2:8">
      <c r="B1053" s="97"/>
      <c r="C1053" s="97"/>
      <c r="D1053" s="97"/>
      <c r="E1053" s="97"/>
      <c r="F1053" s="97"/>
      <c r="G1053" s="97"/>
      <c r="H1053" s="97"/>
    </row>
    <row r="1054" spans="2:8">
      <c r="B1054" s="97"/>
      <c r="C1054" s="97"/>
      <c r="D1054" s="97"/>
      <c r="E1054" s="97"/>
      <c r="F1054" s="97"/>
      <c r="G1054" s="97"/>
      <c r="H1054" s="97"/>
    </row>
    <row r="1055" spans="2:8">
      <c r="B1055" s="97"/>
      <c r="C1055" s="97"/>
      <c r="D1055" s="97"/>
      <c r="E1055" s="97"/>
      <c r="F1055" s="97"/>
      <c r="G1055" s="97"/>
      <c r="H1055" s="97"/>
    </row>
    <row r="1056" spans="2:8">
      <c r="B1056" s="97"/>
      <c r="C1056" s="97"/>
      <c r="D1056" s="97"/>
      <c r="E1056" s="97"/>
      <c r="F1056" s="97"/>
      <c r="G1056" s="97"/>
      <c r="H1056" s="97"/>
    </row>
    <row r="1057" spans="2:8">
      <c r="B1057" s="97"/>
      <c r="C1057" s="97"/>
      <c r="D1057" s="97"/>
      <c r="E1057" s="97"/>
      <c r="F1057" s="97"/>
      <c r="G1057" s="97"/>
      <c r="H1057" s="97"/>
    </row>
    <row r="1058" spans="2:8">
      <c r="B1058" s="97"/>
      <c r="C1058" s="97"/>
      <c r="D1058" s="97"/>
      <c r="E1058" s="97"/>
      <c r="F1058" s="97"/>
      <c r="G1058" s="97"/>
      <c r="H1058" s="97"/>
    </row>
    <row r="1059" spans="2:8">
      <c r="B1059" s="97"/>
      <c r="C1059" s="97"/>
      <c r="D1059" s="97"/>
      <c r="E1059" s="97"/>
      <c r="F1059" s="97"/>
      <c r="G1059" s="97"/>
      <c r="H1059" s="97"/>
    </row>
    <row r="1060" spans="2:8">
      <c r="B1060" s="97"/>
      <c r="C1060" s="97"/>
      <c r="D1060" s="97"/>
      <c r="E1060" s="97"/>
      <c r="F1060" s="97"/>
      <c r="G1060" s="97"/>
      <c r="H1060" s="97"/>
    </row>
    <row r="1061" spans="2:8">
      <c r="B1061" s="97"/>
      <c r="C1061" s="97"/>
      <c r="D1061" s="97"/>
      <c r="E1061" s="97"/>
      <c r="F1061" s="97"/>
      <c r="G1061" s="97"/>
      <c r="H1061" s="97"/>
    </row>
    <row r="1062" spans="2:8">
      <c r="B1062" s="97"/>
      <c r="C1062" s="97"/>
      <c r="D1062" s="97"/>
      <c r="E1062" s="97"/>
      <c r="F1062" s="97"/>
      <c r="G1062" s="97"/>
      <c r="H1062" s="97"/>
    </row>
    <row r="1063" spans="2:8">
      <c r="B1063" s="97"/>
      <c r="C1063" s="97"/>
      <c r="D1063" s="97"/>
      <c r="E1063" s="97"/>
      <c r="F1063" s="97"/>
      <c r="G1063" s="97"/>
      <c r="H1063" s="97"/>
    </row>
    <row r="1064" spans="2:8">
      <c r="B1064" s="97"/>
      <c r="C1064" s="97"/>
      <c r="D1064" s="97"/>
      <c r="E1064" s="97"/>
      <c r="F1064" s="97"/>
      <c r="G1064" s="97"/>
      <c r="H1064" s="97"/>
    </row>
    <row r="1065" spans="2:8">
      <c r="B1065" s="97"/>
      <c r="C1065" s="97"/>
      <c r="D1065" s="97"/>
      <c r="E1065" s="97"/>
      <c r="F1065" s="97"/>
      <c r="G1065" s="97"/>
      <c r="H1065" s="97"/>
    </row>
    <row r="1066" spans="2:8">
      <c r="B1066" s="97"/>
      <c r="C1066" s="97"/>
      <c r="D1066" s="97"/>
      <c r="E1066" s="97"/>
      <c r="F1066" s="97"/>
      <c r="G1066" s="97"/>
      <c r="H1066" s="97"/>
    </row>
    <row r="1067" spans="2:8">
      <c r="B1067" s="97"/>
      <c r="C1067" s="97"/>
      <c r="D1067" s="97"/>
      <c r="E1067" s="97"/>
      <c r="F1067" s="97"/>
      <c r="G1067" s="97"/>
      <c r="H1067" s="97"/>
    </row>
    <row r="1068" spans="2:8">
      <c r="B1068" s="97"/>
      <c r="C1068" s="97"/>
      <c r="D1068" s="97"/>
      <c r="E1068" s="97"/>
      <c r="F1068" s="97"/>
      <c r="G1068" s="97"/>
      <c r="H1068" s="97"/>
    </row>
    <row r="1069" spans="2:8">
      <c r="B1069" s="97"/>
      <c r="C1069" s="97"/>
      <c r="D1069" s="97"/>
      <c r="E1069" s="97"/>
      <c r="F1069" s="97"/>
      <c r="G1069" s="97"/>
      <c r="H1069" s="97"/>
    </row>
    <row r="1070" spans="2:8">
      <c r="B1070" s="97"/>
      <c r="C1070" s="97"/>
      <c r="D1070" s="97"/>
      <c r="E1070" s="97"/>
      <c r="F1070" s="97"/>
      <c r="G1070" s="97"/>
      <c r="H1070" s="97"/>
    </row>
    <row r="1071" spans="2:8">
      <c r="B1071" s="97"/>
      <c r="C1071" s="97"/>
      <c r="D1071" s="97"/>
      <c r="E1071" s="97"/>
      <c r="F1071" s="97"/>
      <c r="G1071" s="97"/>
      <c r="H1071" s="97"/>
    </row>
    <row r="1072" spans="2:8">
      <c r="B1072" s="97"/>
      <c r="C1072" s="97"/>
      <c r="D1072" s="97"/>
      <c r="E1072" s="97"/>
      <c r="F1072" s="97"/>
      <c r="G1072" s="97"/>
      <c r="H1072" s="97"/>
    </row>
    <row r="1073" spans="2:8">
      <c r="B1073" s="97"/>
      <c r="C1073" s="97"/>
      <c r="D1073" s="97"/>
      <c r="E1073" s="97"/>
      <c r="F1073" s="97"/>
      <c r="G1073" s="97"/>
      <c r="H1073" s="97"/>
    </row>
    <row r="1074" spans="2:8">
      <c r="B1074" s="97"/>
      <c r="C1074" s="97"/>
      <c r="D1074" s="97"/>
      <c r="E1074" s="97"/>
      <c r="F1074" s="97"/>
      <c r="G1074" s="97"/>
      <c r="H1074" s="97"/>
    </row>
    <row r="1075" spans="2:8">
      <c r="B1075" s="97"/>
      <c r="C1075" s="97"/>
      <c r="D1075" s="97"/>
      <c r="E1075" s="97"/>
      <c r="F1075" s="97"/>
      <c r="G1075" s="97"/>
      <c r="H1075" s="97"/>
    </row>
    <row r="1076" spans="2:8">
      <c r="B1076" s="97"/>
      <c r="C1076" s="97"/>
      <c r="D1076" s="97"/>
      <c r="E1076" s="97"/>
      <c r="F1076" s="97"/>
      <c r="G1076" s="97"/>
      <c r="H1076" s="97"/>
    </row>
    <row r="1077" spans="2:8">
      <c r="B1077" s="97"/>
      <c r="C1077" s="97"/>
      <c r="D1077" s="97"/>
      <c r="E1077" s="97"/>
      <c r="F1077" s="97"/>
      <c r="G1077" s="97"/>
      <c r="H1077" s="97"/>
    </row>
    <row r="1078" spans="2:8">
      <c r="B1078" s="97"/>
      <c r="C1078" s="97"/>
      <c r="D1078" s="97"/>
      <c r="E1078" s="97"/>
      <c r="F1078" s="97"/>
      <c r="G1078" s="97"/>
      <c r="H1078" s="97"/>
    </row>
    <row r="1079" spans="2:8">
      <c r="B1079" s="97"/>
      <c r="C1079" s="97"/>
      <c r="D1079" s="97"/>
      <c r="E1079" s="97"/>
      <c r="F1079" s="97"/>
      <c r="G1079" s="97"/>
      <c r="H1079" s="97"/>
    </row>
    <row r="1080" spans="2:8">
      <c r="B1080" s="97"/>
      <c r="C1080" s="97"/>
      <c r="D1080" s="97"/>
      <c r="E1080" s="97"/>
      <c r="F1080" s="97"/>
      <c r="G1080" s="97"/>
      <c r="H1080" s="97"/>
    </row>
    <row r="1081" spans="2:8">
      <c r="B1081" s="97"/>
      <c r="C1081" s="97"/>
      <c r="D1081" s="97"/>
      <c r="E1081" s="97"/>
      <c r="F1081" s="97"/>
      <c r="G1081" s="97"/>
      <c r="H1081" s="97"/>
    </row>
    <row r="1082" spans="2:8">
      <c r="B1082" s="97"/>
      <c r="C1082" s="97"/>
      <c r="D1082" s="97"/>
      <c r="E1082" s="97"/>
      <c r="F1082" s="97"/>
      <c r="G1082" s="97"/>
      <c r="H1082" s="97"/>
    </row>
    <row r="1083" spans="2:8">
      <c r="B1083" s="97"/>
      <c r="C1083" s="97"/>
      <c r="D1083" s="97"/>
      <c r="E1083" s="97"/>
      <c r="F1083" s="97"/>
      <c r="G1083" s="97"/>
      <c r="H1083" s="97"/>
    </row>
    <row r="1084" spans="2:8">
      <c r="B1084" s="97"/>
      <c r="C1084" s="97"/>
      <c r="D1084" s="97"/>
      <c r="E1084" s="97"/>
      <c r="F1084" s="97"/>
      <c r="G1084" s="97"/>
      <c r="H1084" s="97"/>
    </row>
    <row r="1085" spans="2:8">
      <c r="B1085" s="97"/>
      <c r="C1085" s="97"/>
      <c r="D1085" s="97"/>
      <c r="E1085" s="97"/>
      <c r="F1085" s="97"/>
      <c r="G1085" s="97"/>
      <c r="H1085" s="97"/>
    </row>
    <row r="1086" spans="2:8">
      <c r="B1086" s="97"/>
      <c r="C1086" s="97"/>
      <c r="D1086" s="97"/>
      <c r="E1086" s="97"/>
      <c r="F1086" s="97"/>
      <c r="G1086" s="97"/>
      <c r="H1086" s="97"/>
    </row>
    <row r="1087" spans="2:8">
      <c r="B1087" s="97"/>
      <c r="C1087" s="97"/>
      <c r="D1087" s="97"/>
      <c r="E1087" s="97"/>
      <c r="F1087" s="97"/>
      <c r="G1087" s="97"/>
      <c r="H1087" s="97"/>
    </row>
    <row r="1088" spans="2:8">
      <c r="B1088" s="97"/>
      <c r="C1088" s="97"/>
      <c r="D1088" s="97"/>
      <c r="E1088" s="97"/>
      <c r="F1088" s="97"/>
      <c r="G1088" s="97"/>
      <c r="H1088" s="97"/>
    </row>
    <row r="1089" spans="2:8">
      <c r="B1089" s="97"/>
      <c r="C1089" s="97"/>
      <c r="D1089" s="97"/>
      <c r="E1089" s="97"/>
      <c r="F1089" s="97"/>
      <c r="G1089" s="97"/>
      <c r="H1089" s="97"/>
    </row>
    <row r="1090" spans="2:8">
      <c r="B1090" s="97"/>
      <c r="C1090" s="97"/>
      <c r="D1090" s="97"/>
      <c r="E1090" s="97"/>
      <c r="F1090" s="97"/>
      <c r="G1090" s="97"/>
      <c r="H1090" s="97"/>
    </row>
    <row r="1091" spans="2:8">
      <c r="B1091" s="97"/>
      <c r="C1091" s="97"/>
      <c r="D1091" s="97"/>
      <c r="E1091" s="97"/>
      <c r="F1091" s="97"/>
      <c r="G1091" s="97"/>
      <c r="H1091" s="97"/>
    </row>
    <row r="1092" spans="2:8">
      <c r="B1092" s="97"/>
      <c r="C1092" s="97"/>
      <c r="D1092" s="97"/>
      <c r="E1092" s="97"/>
      <c r="F1092" s="97"/>
      <c r="G1092" s="97"/>
      <c r="H1092" s="97"/>
    </row>
    <row r="1093" spans="2:8">
      <c r="B1093" s="97"/>
      <c r="C1093" s="97"/>
      <c r="D1093" s="97"/>
      <c r="E1093" s="97"/>
      <c r="F1093" s="97"/>
      <c r="G1093" s="97"/>
      <c r="H1093" s="97"/>
    </row>
    <row r="1094" spans="2:8">
      <c r="B1094" s="97"/>
      <c r="C1094" s="97"/>
      <c r="D1094" s="97"/>
      <c r="E1094" s="97"/>
      <c r="F1094" s="97"/>
      <c r="G1094" s="97"/>
      <c r="H1094" s="97"/>
    </row>
    <row r="1095" spans="2:8">
      <c r="B1095" s="97"/>
      <c r="C1095" s="97"/>
      <c r="D1095" s="97"/>
      <c r="E1095" s="97"/>
      <c r="F1095" s="97"/>
      <c r="G1095" s="97"/>
      <c r="H1095" s="97"/>
    </row>
    <row r="1096" spans="2:8">
      <c r="B1096" s="97"/>
      <c r="C1096" s="97"/>
      <c r="D1096" s="97"/>
      <c r="E1096" s="97"/>
      <c r="F1096" s="97"/>
      <c r="G1096" s="97"/>
      <c r="H1096" s="97"/>
    </row>
    <row r="1097" spans="2:8">
      <c r="B1097" s="97"/>
      <c r="C1097" s="97"/>
      <c r="D1097" s="97"/>
      <c r="E1097" s="97"/>
      <c r="F1097" s="97"/>
      <c r="G1097" s="97"/>
      <c r="H1097" s="97"/>
    </row>
    <row r="1098" spans="2:8">
      <c r="B1098" s="97"/>
      <c r="C1098" s="97"/>
      <c r="D1098" s="97"/>
      <c r="E1098" s="97"/>
      <c r="F1098" s="97"/>
      <c r="G1098" s="97"/>
      <c r="H1098" s="97"/>
    </row>
    <row r="1099" spans="2:8">
      <c r="B1099" s="97"/>
      <c r="C1099" s="97"/>
      <c r="D1099" s="97"/>
      <c r="E1099" s="97"/>
      <c r="F1099" s="97"/>
      <c r="G1099" s="97"/>
      <c r="H1099" s="97"/>
    </row>
    <row r="1100" spans="2:8">
      <c r="B1100" s="97"/>
      <c r="C1100" s="97"/>
      <c r="D1100" s="97"/>
      <c r="E1100" s="97"/>
      <c r="F1100" s="97"/>
      <c r="G1100" s="97"/>
      <c r="H1100" s="97"/>
    </row>
    <row r="1101" spans="2:8">
      <c r="B1101" s="97"/>
      <c r="C1101" s="97"/>
      <c r="D1101" s="97"/>
      <c r="E1101" s="97"/>
      <c r="F1101" s="97"/>
      <c r="G1101" s="97"/>
      <c r="H1101" s="97"/>
    </row>
    <row r="1102" spans="2:8">
      <c r="B1102" s="97"/>
      <c r="C1102" s="97"/>
      <c r="D1102" s="97"/>
      <c r="E1102" s="97"/>
      <c r="F1102" s="97"/>
      <c r="G1102" s="97"/>
      <c r="H1102" s="97"/>
    </row>
    <row r="1103" spans="2:8">
      <c r="B1103" s="97"/>
      <c r="C1103" s="97"/>
      <c r="D1103" s="97"/>
      <c r="E1103" s="97"/>
      <c r="F1103" s="97"/>
      <c r="G1103" s="97"/>
      <c r="H1103" s="97"/>
    </row>
    <row r="1104" spans="2:8">
      <c r="B1104" s="97"/>
      <c r="C1104" s="97"/>
      <c r="D1104" s="97"/>
      <c r="E1104" s="97"/>
      <c r="F1104" s="97"/>
      <c r="G1104" s="97"/>
      <c r="H1104" s="97"/>
    </row>
    <row r="1105" spans="2:8">
      <c r="B1105" s="97"/>
      <c r="C1105" s="97"/>
      <c r="D1105" s="97"/>
      <c r="E1105" s="97"/>
      <c r="F1105" s="97"/>
      <c r="G1105" s="97"/>
      <c r="H1105" s="97"/>
    </row>
    <row r="1106" spans="2:8">
      <c r="B1106" s="97"/>
      <c r="C1106" s="97"/>
      <c r="D1106" s="97"/>
      <c r="E1106" s="97"/>
      <c r="F1106" s="97"/>
      <c r="G1106" s="97"/>
      <c r="H1106" s="97"/>
    </row>
    <row r="1107" spans="2:8">
      <c r="B1107" s="97"/>
      <c r="C1107" s="97"/>
      <c r="D1107" s="97"/>
      <c r="E1107" s="97"/>
      <c r="F1107" s="97"/>
      <c r="G1107" s="97"/>
      <c r="H1107" s="97"/>
    </row>
    <row r="1108" spans="2:8">
      <c r="B1108" s="97"/>
      <c r="C1108" s="97"/>
      <c r="D1108" s="97"/>
      <c r="E1108" s="97"/>
      <c r="F1108" s="97"/>
      <c r="G1108" s="97"/>
      <c r="H1108" s="97"/>
    </row>
    <row r="1109" spans="2:8">
      <c r="B1109" s="97"/>
      <c r="C1109" s="97"/>
      <c r="D1109" s="97"/>
      <c r="E1109" s="97"/>
      <c r="F1109" s="97"/>
      <c r="G1109" s="97"/>
      <c r="H1109" s="97"/>
    </row>
    <row r="1110" spans="2:8">
      <c r="B1110" s="97"/>
      <c r="C1110" s="97"/>
      <c r="D1110" s="97"/>
      <c r="E1110" s="97"/>
      <c r="F1110" s="97"/>
      <c r="G1110" s="97"/>
      <c r="H1110" s="97"/>
    </row>
    <row r="1111" spans="2:8">
      <c r="B1111" s="97"/>
      <c r="C1111" s="97"/>
      <c r="D1111" s="97"/>
      <c r="E1111" s="97"/>
      <c r="F1111" s="97"/>
      <c r="G1111" s="97"/>
      <c r="H1111" s="97"/>
    </row>
    <row r="1112" spans="2:8">
      <c r="B1112" s="97"/>
      <c r="C1112" s="97"/>
      <c r="D1112" s="97"/>
      <c r="E1112" s="97"/>
      <c r="F1112" s="97"/>
      <c r="G1112" s="97"/>
      <c r="H1112" s="97"/>
    </row>
    <row r="1113" spans="2:8">
      <c r="B1113" s="97"/>
      <c r="C1113" s="97"/>
      <c r="D1113" s="97"/>
      <c r="E1113" s="97"/>
      <c r="F1113" s="97"/>
      <c r="G1113" s="97"/>
      <c r="H1113" s="97"/>
    </row>
    <row r="1114" spans="2:8">
      <c r="B1114" s="97"/>
      <c r="C1114" s="97"/>
      <c r="D1114" s="97"/>
      <c r="E1114" s="97"/>
      <c r="F1114" s="97"/>
      <c r="G1114" s="97"/>
      <c r="H1114" s="97"/>
    </row>
    <row r="1115" spans="2:8">
      <c r="B1115" s="97"/>
      <c r="C1115" s="97"/>
      <c r="D1115" s="97"/>
      <c r="E1115" s="97"/>
      <c r="F1115" s="97"/>
      <c r="G1115" s="97"/>
      <c r="H1115" s="97"/>
    </row>
    <row r="1116" spans="2:8">
      <c r="B1116" s="97"/>
      <c r="C1116" s="97"/>
      <c r="D1116" s="97"/>
      <c r="E1116" s="97"/>
      <c r="F1116" s="97"/>
      <c r="G1116" s="97"/>
      <c r="H1116" s="97"/>
    </row>
    <row r="1117" spans="2:8">
      <c r="B1117" s="97"/>
      <c r="C1117" s="97"/>
      <c r="D1117" s="97"/>
      <c r="E1117" s="97"/>
      <c r="F1117" s="97"/>
      <c r="G1117" s="97"/>
      <c r="H1117" s="97"/>
    </row>
    <row r="1118" spans="2:8">
      <c r="B1118" s="97"/>
      <c r="C1118" s="97"/>
      <c r="D1118" s="97"/>
      <c r="E1118" s="97"/>
      <c r="F1118" s="97"/>
      <c r="G1118" s="97"/>
      <c r="H1118" s="97"/>
    </row>
    <row r="1119" spans="2:8">
      <c r="B1119" s="97"/>
      <c r="C1119" s="97"/>
      <c r="D1119" s="97"/>
      <c r="E1119" s="97"/>
      <c r="F1119" s="97"/>
      <c r="G1119" s="97"/>
      <c r="H1119" s="97"/>
    </row>
    <row r="1120" spans="2:8">
      <c r="B1120" s="97"/>
      <c r="C1120" s="97"/>
      <c r="D1120" s="97"/>
      <c r="E1120" s="97"/>
      <c r="F1120" s="97"/>
      <c r="G1120" s="97"/>
      <c r="H1120" s="97"/>
    </row>
    <row r="1121" spans="2:8">
      <c r="B1121" s="97"/>
      <c r="C1121" s="97"/>
      <c r="D1121" s="97"/>
      <c r="E1121" s="97"/>
      <c r="F1121" s="97"/>
      <c r="G1121" s="97"/>
      <c r="H1121" s="97"/>
    </row>
    <row r="1122" spans="2:8">
      <c r="B1122" s="97"/>
      <c r="C1122" s="97"/>
      <c r="D1122" s="97"/>
      <c r="E1122" s="97"/>
      <c r="F1122" s="97"/>
      <c r="G1122" s="97"/>
      <c r="H1122" s="97"/>
    </row>
    <row r="1123" spans="2:8">
      <c r="B1123" s="97"/>
      <c r="C1123" s="97"/>
      <c r="D1123" s="97"/>
      <c r="E1123" s="97"/>
      <c r="F1123" s="97"/>
      <c r="G1123" s="97"/>
      <c r="H1123" s="97"/>
    </row>
    <row r="1124" spans="2:8">
      <c r="B1124" s="97"/>
      <c r="C1124" s="97"/>
      <c r="D1124" s="97"/>
      <c r="E1124" s="97"/>
      <c r="F1124" s="97"/>
      <c r="G1124" s="97"/>
      <c r="H1124" s="97"/>
    </row>
    <row r="1125" spans="2:8">
      <c r="B1125" s="97"/>
      <c r="C1125" s="97"/>
      <c r="D1125" s="97"/>
      <c r="E1125" s="97"/>
      <c r="F1125" s="97"/>
      <c r="G1125" s="97"/>
      <c r="H1125" s="97"/>
    </row>
    <row r="1126" spans="2:8">
      <c r="B1126" s="97"/>
      <c r="C1126" s="97"/>
      <c r="D1126" s="97"/>
      <c r="E1126" s="97"/>
      <c r="F1126" s="97"/>
      <c r="G1126" s="97"/>
      <c r="H1126" s="97"/>
    </row>
    <row r="1127" spans="2:8">
      <c r="B1127" s="97"/>
      <c r="C1127" s="97"/>
      <c r="D1127" s="97"/>
      <c r="E1127" s="97"/>
      <c r="F1127" s="97"/>
      <c r="G1127" s="97"/>
      <c r="H1127" s="97"/>
    </row>
    <row r="1128" spans="2:8">
      <c r="B1128" s="97"/>
      <c r="C1128" s="97"/>
      <c r="D1128" s="97"/>
      <c r="E1128" s="97"/>
      <c r="F1128" s="97"/>
      <c r="G1128" s="97"/>
      <c r="H1128" s="97"/>
    </row>
    <row r="1129" spans="2:8">
      <c r="B1129" s="97"/>
      <c r="C1129" s="97"/>
      <c r="D1129" s="97"/>
      <c r="E1129" s="97"/>
      <c r="F1129" s="97"/>
      <c r="G1129" s="97"/>
      <c r="H1129" s="97"/>
    </row>
    <row r="1130" spans="2:8">
      <c r="B1130" s="97"/>
      <c r="C1130" s="97"/>
      <c r="D1130" s="97"/>
      <c r="E1130" s="97"/>
      <c r="F1130" s="97"/>
      <c r="G1130" s="97"/>
      <c r="H1130" s="97"/>
    </row>
    <row r="1131" spans="2:8">
      <c r="B1131" s="97"/>
      <c r="C1131" s="97"/>
      <c r="D1131" s="97"/>
      <c r="E1131" s="97"/>
      <c r="F1131" s="97"/>
      <c r="G1131" s="97"/>
      <c r="H1131" s="97"/>
    </row>
    <row r="1132" spans="2:8">
      <c r="B1132" s="97"/>
      <c r="C1132" s="97"/>
      <c r="D1132" s="97"/>
      <c r="E1132" s="97"/>
      <c r="F1132" s="97"/>
      <c r="G1132" s="97"/>
      <c r="H1132" s="97"/>
    </row>
    <row r="1133" spans="2:8">
      <c r="B1133" s="97"/>
      <c r="C1133" s="97"/>
      <c r="D1133" s="97"/>
      <c r="E1133" s="97"/>
      <c r="F1133" s="97"/>
      <c r="G1133" s="97"/>
      <c r="H1133" s="97"/>
    </row>
    <row r="1134" spans="2:8">
      <c r="B1134" s="97"/>
      <c r="C1134" s="97"/>
      <c r="D1134" s="97"/>
      <c r="E1134" s="97"/>
      <c r="F1134" s="97"/>
      <c r="G1134" s="97"/>
      <c r="H1134" s="97"/>
    </row>
    <row r="1135" spans="2:8">
      <c r="B1135" s="97"/>
      <c r="C1135" s="97"/>
      <c r="D1135" s="97"/>
      <c r="E1135" s="97"/>
      <c r="F1135" s="97"/>
      <c r="G1135" s="97"/>
      <c r="H1135" s="97"/>
    </row>
    <row r="1136" spans="2:8">
      <c r="B1136" s="97"/>
      <c r="C1136" s="97"/>
      <c r="D1136" s="97"/>
      <c r="E1136" s="97"/>
      <c r="F1136" s="97"/>
      <c r="G1136" s="97"/>
      <c r="H1136" s="97"/>
    </row>
    <row r="1137" spans="2:8">
      <c r="B1137" s="97"/>
      <c r="C1137" s="97"/>
      <c r="D1137" s="97"/>
      <c r="E1137" s="97"/>
      <c r="F1137" s="97"/>
      <c r="G1137" s="97"/>
      <c r="H1137" s="97"/>
    </row>
    <row r="1138" spans="2:8">
      <c r="B1138" s="97"/>
      <c r="C1138" s="97"/>
      <c r="D1138" s="97"/>
      <c r="E1138" s="97"/>
      <c r="F1138" s="97"/>
      <c r="G1138" s="97"/>
      <c r="H1138" s="97"/>
    </row>
    <row r="1139" spans="2:8">
      <c r="B1139" s="97"/>
      <c r="C1139" s="97"/>
      <c r="D1139" s="97"/>
      <c r="E1139" s="97"/>
      <c r="F1139" s="97"/>
      <c r="G1139" s="97"/>
      <c r="H1139" s="97"/>
    </row>
    <row r="1140" spans="2:8">
      <c r="B1140" s="97"/>
      <c r="C1140" s="97"/>
      <c r="D1140" s="97"/>
      <c r="E1140" s="97"/>
      <c r="F1140" s="97"/>
      <c r="G1140" s="97"/>
      <c r="H1140" s="97"/>
    </row>
    <row r="1141" spans="2:8">
      <c r="B1141" s="97"/>
      <c r="C1141" s="97"/>
      <c r="D1141" s="97"/>
      <c r="E1141" s="97"/>
      <c r="F1141" s="97"/>
      <c r="G1141" s="97"/>
      <c r="H1141" s="97"/>
    </row>
    <row r="1142" spans="2:8">
      <c r="B1142" s="97"/>
      <c r="C1142" s="97"/>
      <c r="D1142" s="97"/>
      <c r="E1142" s="97"/>
      <c r="F1142" s="97"/>
      <c r="G1142" s="97"/>
      <c r="H1142" s="97"/>
    </row>
    <row r="1143" spans="2:8">
      <c r="B1143" s="97"/>
      <c r="C1143" s="97"/>
      <c r="D1143" s="97"/>
      <c r="E1143" s="97"/>
      <c r="F1143" s="97"/>
      <c r="G1143" s="97"/>
      <c r="H1143" s="97"/>
    </row>
    <row r="1144" spans="2:8">
      <c r="B1144" s="97"/>
      <c r="C1144" s="97"/>
      <c r="D1144" s="97"/>
      <c r="E1144" s="97"/>
      <c r="F1144" s="97"/>
      <c r="G1144" s="97"/>
      <c r="H1144" s="97"/>
    </row>
    <row r="1145" spans="2:8">
      <c r="B1145" s="97"/>
      <c r="C1145" s="97"/>
      <c r="D1145" s="97"/>
      <c r="E1145" s="97"/>
      <c r="F1145" s="97"/>
      <c r="G1145" s="97"/>
      <c r="H1145" s="97"/>
    </row>
    <row r="1146" spans="2:8">
      <c r="B1146" s="97"/>
      <c r="C1146" s="97"/>
      <c r="D1146" s="97"/>
      <c r="E1146" s="97"/>
      <c r="F1146" s="97"/>
      <c r="G1146" s="97"/>
      <c r="H1146" s="97"/>
    </row>
    <row r="1147" spans="2:8">
      <c r="B1147" s="97"/>
      <c r="C1147" s="97"/>
      <c r="D1147" s="97"/>
      <c r="E1147" s="97"/>
      <c r="F1147" s="97"/>
      <c r="G1147" s="97"/>
      <c r="H1147" s="97"/>
    </row>
    <row r="1148" spans="2:8">
      <c r="B1148" s="97"/>
      <c r="C1148" s="97"/>
      <c r="D1148" s="97"/>
      <c r="E1148" s="97"/>
      <c r="F1148" s="97"/>
      <c r="G1148" s="97"/>
      <c r="H1148" s="97"/>
    </row>
    <row r="1149" spans="2:8">
      <c r="B1149" s="97"/>
      <c r="C1149" s="97"/>
      <c r="D1149" s="97"/>
      <c r="E1149" s="97"/>
      <c r="F1149" s="97"/>
      <c r="G1149" s="97"/>
      <c r="H1149" s="97"/>
    </row>
    <row r="1150" spans="2:8">
      <c r="B1150" s="97"/>
      <c r="C1150" s="97"/>
      <c r="D1150" s="97"/>
      <c r="E1150" s="97"/>
      <c r="F1150" s="97"/>
      <c r="G1150" s="97"/>
      <c r="H1150" s="97"/>
    </row>
    <row r="1151" spans="2:8">
      <c r="B1151" s="97"/>
      <c r="C1151" s="97"/>
      <c r="D1151" s="97"/>
      <c r="E1151" s="97"/>
      <c r="F1151" s="97"/>
      <c r="G1151" s="97"/>
      <c r="H1151" s="97"/>
    </row>
    <row r="1152" spans="2:8">
      <c r="B1152" s="97"/>
      <c r="C1152" s="97"/>
      <c r="D1152" s="97"/>
      <c r="E1152" s="97"/>
      <c r="F1152" s="97"/>
      <c r="G1152" s="97"/>
      <c r="H1152" s="97"/>
    </row>
    <row r="1153" spans="2:8">
      <c r="B1153" s="97"/>
      <c r="C1153" s="97"/>
      <c r="D1153" s="97"/>
      <c r="E1153" s="97"/>
      <c r="F1153" s="97"/>
      <c r="G1153" s="97"/>
      <c r="H1153" s="97"/>
    </row>
    <row r="1154" spans="2:8">
      <c r="B1154" s="97"/>
      <c r="C1154" s="97"/>
      <c r="D1154" s="97"/>
      <c r="E1154" s="97"/>
      <c r="F1154" s="97"/>
      <c r="G1154" s="97"/>
      <c r="H1154" s="97"/>
    </row>
    <row r="1155" spans="2:8">
      <c r="B1155" s="97"/>
      <c r="C1155" s="97"/>
      <c r="D1155" s="97"/>
      <c r="E1155" s="97"/>
      <c r="F1155" s="97"/>
      <c r="G1155" s="97"/>
      <c r="H1155" s="97"/>
    </row>
    <row r="1156" spans="2:8">
      <c r="B1156" s="97"/>
      <c r="C1156" s="97"/>
      <c r="D1156" s="97"/>
      <c r="E1156" s="97"/>
      <c r="F1156" s="97"/>
      <c r="G1156" s="97"/>
      <c r="H1156" s="97"/>
    </row>
    <row r="1157" spans="2:8">
      <c r="B1157" s="97"/>
      <c r="C1157" s="97"/>
      <c r="D1157" s="97"/>
      <c r="E1157" s="97"/>
      <c r="F1157" s="97"/>
      <c r="G1157" s="97"/>
      <c r="H1157" s="97"/>
    </row>
    <row r="1158" spans="2:8">
      <c r="B1158" s="97"/>
      <c r="C1158" s="97"/>
      <c r="D1158" s="97"/>
      <c r="E1158" s="97"/>
      <c r="F1158" s="97"/>
      <c r="G1158" s="97"/>
      <c r="H1158" s="97"/>
    </row>
    <row r="1159" spans="2:8">
      <c r="B1159" s="97"/>
      <c r="C1159" s="97"/>
      <c r="D1159" s="97"/>
      <c r="E1159" s="97"/>
      <c r="F1159" s="97"/>
      <c r="G1159" s="97"/>
      <c r="H1159" s="97"/>
    </row>
    <row r="1160" spans="2:8">
      <c r="B1160" s="97"/>
      <c r="C1160" s="97"/>
      <c r="D1160" s="97"/>
      <c r="E1160" s="97"/>
      <c r="F1160" s="97"/>
      <c r="G1160" s="97"/>
      <c r="H1160" s="97"/>
    </row>
    <row r="1161" spans="2:8">
      <c r="B1161" s="97"/>
      <c r="C1161" s="97"/>
      <c r="D1161" s="97"/>
      <c r="E1161" s="97"/>
      <c r="F1161" s="97"/>
      <c r="G1161" s="97"/>
      <c r="H1161" s="97"/>
    </row>
    <row r="1162" spans="2:8">
      <c r="B1162" s="97"/>
      <c r="C1162" s="97"/>
      <c r="D1162" s="97"/>
      <c r="E1162" s="97"/>
      <c r="F1162" s="97"/>
      <c r="G1162" s="97"/>
      <c r="H1162" s="97"/>
    </row>
    <row r="1163" spans="2:8">
      <c r="B1163" s="97"/>
      <c r="C1163" s="97"/>
      <c r="D1163" s="97"/>
      <c r="E1163" s="97"/>
      <c r="F1163" s="97"/>
      <c r="G1163" s="97"/>
      <c r="H1163" s="97"/>
    </row>
    <row r="1164" spans="2:8">
      <c r="B1164" s="97"/>
      <c r="C1164" s="97"/>
      <c r="D1164" s="97"/>
      <c r="E1164" s="97"/>
      <c r="F1164" s="97"/>
      <c r="G1164" s="97"/>
      <c r="H1164" s="97"/>
    </row>
    <row r="1165" spans="2:8">
      <c r="B1165" s="97"/>
      <c r="C1165" s="97"/>
      <c r="D1165" s="97"/>
      <c r="E1165" s="97"/>
      <c r="F1165" s="97"/>
      <c r="G1165" s="97"/>
      <c r="H1165" s="97"/>
    </row>
    <row r="1166" spans="2:8">
      <c r="B1166" s="97"/>
      <c r="C1166" s="97"/>
      <c r="D1166" s="97"/>
      <c r="E1166" s="97"/>
      <c r="F1166" s="97"/>
      <c r="G1166" s="97"/>
      <c r="H1166" s="97"/>
    </row>
    <row r="1167" spans="2:8">
      <c r="B1167" s="97"/>
      <c r="C1167" s="97"/>
      <c r="D1167" s="97"/>
      <c r="E1167" s="97"/>
      <c r="F1167" s="97"/>
      <c r="G1167" s="97"/>
      <c r="H1167" s="97"/>
    </row>
    <row r="1168" spans="2:8">
      <c r="B1168" s="97"/>
      <c r="C1168" s="97"/>
      <c r="D1168" s="97"/>
      <c r="E1168" s="97"/>
      <c r="F1168" s="97"/>
      <c r="G1168" s="97"/>
      <c r="H1168" s="97"/>
    </row>
    <row r="1169" spans="2:8">
      <c r="B1169" s="97"/>
      <c r="C1169" s="97"/>
      <c r="D1169" s="97"/>
      <c r="E1169" s="97"/>
      <c r="F1169" s="97"/>
      <c r="G1169" s="97"/>
      <c r="H1169" s="97"/>
    </row>
    <row r="1170" spans="2:8">
      <c r="B1170" s="97"/>
      <c r="C1170" s="97"/>
      <c r="D1170" s="97"/>
      <c r="E1170" s="97"/>
      <c r="F1170" s="97"/>
      <c r="G1170" s="97"/>
      <c r="H1170" s="97"/>
    </row>
    <row r="1171" spans="2:8">
      <c r="B1171" s="97"/>
      <c r="C1171" s="97"/>
      <c r="D1171" s="97"/>
      <c r="E1171" s="97"/>
      <c r="F1171" s="97"/>
      <c r="G1171" s="97"/>
      <c r="H1171" s="97"/>
    </row>
    <row r="1172" spans="2:8">
      <c r="B1172" s="97"/>
      <c r="C1172" s="97"/>
      <c r="D1172" s="97"/>
      <c r="E1172" s="97"/>
      <c r="F1172" s="97"/>
      <c r="G1172" s="97"/>
      <c r="H1172" s="97"/>
    </row>
    <row r="1173" spans="2:8">
      <c r="B1173" s="97"/>
      <c r="C1173" s="97"/>
      <c r="D1173" s="97"/>
      <c r="E1173" s="97"/>
      <c r="F1173" s="97"/>
      <c r="G1173" s="97"/>
      <c r="H1173" s="97"/>
    </row>
    <row r="1174" spans="2:8">
      <c r="B1174" s="97"/>
      <c r="C1174" s="97"/>
      <c r="D1174" s="97"/>
      <c r="E1174" s="97"/>
      <c r="F1174" s="97"/>
      <c r="G1174" s="97"/>
      <c r="H1174" s="97"/>
    </row>
    <row r="1175" spans="2:8">
      <c r="B1175" s="97"/>
      <c r="C1175" s="97"/>
      <c r="D1175" s="97"/>
      <c r="E1175" s="97"/>
      <c r="F1175" s="97"/>
      <c r="G1175" s="97"/>
      <c r="H1175" s="97"/>
    </row>
    <row r="1176" spans="2:8">
      <c r="B1176" s="97"/>
      <c r="C1176" s="97"/>
      <c r="D1176" s="97"/>
      <c r="E1176" s="97"/>
      <c r="F1176" s="97"/>
      <c r="G1176" s="97"/>
      <c r="H1176" s="97"/>
    </row>
    <row r="1177" spans="2:8">
      <c r="B1177" s="97"/>
      <c r="C1177" s="97"/>
      <c r="D1177" s="97"/>
      <c r="E1177" s="97"/>
      <c r="F1177" s="97"/>
      <c r="G1177" s="97"/>
      <c r="H1177" s="97"/>
    </row>
    <row r="1178" spans="2:8">
      <c r="B1178" s="97"/>
      <c r="C1178" s="97"/>
      <c r="D1178" s="97"/>
      <c r="E1178" s="97"/>
      <c r="F1178" s="97"/>
      <c r="G1178" s="97"/>
      <c r="H1178" s="97"/>
    </row>
    <row r="1179" spans="2:8">
      <c r="B1179" s="97"/>
      <c r="C1179" s="97"/>
      <c r="D1179" s="97"/>
      <c r="E1179" s="97"/>
      <c r="F1179" s="97"/>
      <c r="G1179" s="97"/>
      <c r="H1179" s="97"/>
    </row>
    <row r="1180" spans="2:8">
      <c r="B1180" s="97"/>
      <c r="C1180" s="97"/>
      <c r="D1180" s="97"/>
      <c r="E1180" s="97"/>
      <c r="F1180" s="97"/>
      <c r="G1180" s="97"/>
      <c r="H1180" s="97"/>
    </row>
    <row r="1181" spans="2:8">
      <c r="B1181" s="97"/>
      <c r="C1181" s="97"/>
      <c r="D1181" s="97"/>
      <c r="E1181" s="97"/>
      <c r="F1181" s="97"/>
      <c r="G1181" s="97"/>
      <c r="H1181" s="97"/>
    </row>
    <row r="1182" spans="2:8">
      <c r="B1182" s="97"/>
      <c r="C1182" s="97"/>
      <c r="D1182" s="97"/>
      <c r="E1182" s="97"/>
      <c r="F1182" s="97"/>
      <c r="G1182" s="97"/>
      <c r="H1182" s="97"/>
    </row>
    <row r="1183" spans="2:8">
      <c r="B1183" s="97"/>
      <c r="C1183" s="97"/>
      <c r="D1183" s="97"/>
      <c r="E1183" s="97"/>
      <c r="F1183" s="97"/>
      <c r="G1183" s="97"/>
      <c r="H1183" s="97"/>
    </row>
    <row r="1184" spans="2:8">
      <c r="B1184" s="97"/>
      <c r="C1184" s="97"/>
      <c r="D1184" s="97"/>
      <c r="E1184" s="97"/>
      <c r="F1184" s="97"/>
      <c r="G1184" s="97"/>
      <c r="H1184" s="97"/>
    </row>
    <row r="1185" spans="2:8">
      <c r="B1185" s="97"/>
      <c r="C1185" s="97"/>
      <c r="D1185" s="97"/>
      <c r="E1185" s="97"/>
      <c r="F1185" s="97"/>
      <c r="G1185" s="97"/>
      <c r="H1185" s="97"/>
    </row>
    <row r="1186" spans="2:8">
      <c r="B1186" s="97"/>
      <c r="C1186" s="97"/>
      <c r="D1186" s="97"/>
      <c r="E1186" s="97"/>
      <c r="F1186" s="97"/>
      <c r="G1186" s="97"/>
      <c r="H1186" s="97"/>
    </row>
    <row r="1187" spans="2:8">
      <c r="B1187" s="97"/>
      <c r="C1187" s="97"/>
      <c r="D1187" s="97"/>
      <c r="E1187" s="97"/>
      <c r="F1187" s="97"/>
      <c r="G1187" s="97"/>
      <c r="H1187" s="97"/>
    </row>
    <row r="1188" spans="2:8">
      <c r="B1188" s="97"/>
      <c r="C1188" s="97"/>
      <c r="D1188" s="97"/>
      <c r="E1188" s="97"/>
      <c r="F1188" s="97"/>
      <c r="G1188" s="97"/>
      <c r="H1188" s="97"/>
    </row>
    <row r="1189" spans="2:8">
      <c r="B1189" s="97"/>
      <c r="C1189" s="97"/>
      <c r="D1189" s="97"/>
      <c r="E1189" s="97"/>
      <c r="F1189" s="97"/>
      <c r="G1189" s="97"/>
      <c r="H1189" s="97"/>
    </row>
    <row r="1190" spans="2:8">
      <c r="B1190" s="97"/>
      <c r="C1190" s="97"/>
      <c r="D1190" s="97"/>
      <c r="E1190" s="97"/>
      <c r="F1190" s="97"/>
      <c r="G1190" s="97"/>
      <c r="H1190" s="97"/>
    </row>
    <row r="1191" spans="2:8">
      <c r="B1191" s="97"/>
      <c r="C1191" s="97"/>
      <c r="D1191" s="97"/>
      <c r="E1191" s="97"/>
      <c r="F1191" s="97"/>
      <c r="G1191" s="97"/>
      <c r="H1191" s="97"/>
    </row>
    <row r="1192" spans="2:8">
      <c r="B1192" s="97"/>
      <c r="C1192" s="97"/>
      <c r="D1192" s="97"/>
      <c r="E1192" s="97"/>
      <c r="F1192" s="97"/>
      <c r="G1192" s="97"/>
      <c r="H1192" s="97"/>
    </row>
    <row r="1193" spans="2:8">
      <c r="B1193" s="97"/>
      <c r="C1193" s="97"/>
      <c r="D1193" s="97"/>
      <c r="E1193" s="97"/>
      <c r="F1193" s="97"/>
      <c r="G1193" s="97"/>
      <c r="H1193" s="97"/>
    </row>
    <row r="1194" spans="2:8">
      <c r="B1194" s="97"/>
      <c r="C1194" s="97"/>
      <c r="D1194" s="97"/>
      <c r="E1194" s="97"/>
      <c r="F1194" s="97"/>
      <c r="G1194" s="97"/>
      <c r="H1194" s="97"/>
    </row>
    <row r="1195" spans="2:8">
      <c r="B1195" s="97"/>
      <c r="C1195" s="97"/>
      <c r="D1195" s="97"/>
      <c r="E1195" s="97"/>
      <c r="F1195" s="97"/>
      <c r="G1195" s="97"/>
      <c r="H1195" s="97"/>
    </row>
    <row r="1196" spans="2:8">
      <c r="B1196" s="97"/>
      <c r="C1196" s="97"/>
      <c r="D1196" s="97"/>
      <c r="E1196" s="97"/>
      <c r="F1196" s="97"/>
      <c r="G1196" s="97"/>
      <c r="H1196" s="97"/>
    </row>
    <row r="1197" spans="2:8">
      <c r="B1197" s="97"/>
      <c r="C1197" s="97"/>
      <c r="D1197" s="97"/>
      <c r="E1197" s="97"/>
      <c r="F1197" s="97"/>
      <c r="G1197" s="97"/>
      <c r="H1197" s="97"/>
    </row>
    <row r="1198" spans="2:8">
      <c r="B1198" s="97"/>
      <c r="C1198" s="97"/>
      <c r="D1198" s="97"/>
      <c r="E1198" s="97"/>
      <c r="F1198" s="97"/>
      <c r="G1198" s="97"/>
      <c r="H1198" s="97"/>
    </row>
    <row r="1199" spans="2:8">
      <c r="B1199" s="97"/>
      <c r="C1199" s="97"/>
      <c r="D1199" s="97"/>
      <c r="E1199" s="97"/>
      <c r="F1199" s="97"/>
      <c r="G1199" s="97"/>
      <c r="H1199" s="97"/>
    </row>
    <row r="1200" spans="2:8">
      <c r="B1200" s="97"/>
      <c r="C1200" s="97"/>
      <c r="D1200" s="97"/>
      <c r="E1200" s="97"/>
      <c r="F1200" s="97"/>
      <c r="G1200" s="97"/>
      <c r="H1200" s="97"/>
    </row>
    <row r="1201" spans="2:8">
      <c r="B1201" s="97"/>
      <c r="C1201" s="97"/>
      <c r="D1201" s="97"/>
      <c r="E1201" s="97"/>
      <c r="F1201" s="97"/>
      <c r="G1201" s="97"/>
      <c r="H1201" s="97"/>
    </row>
    <row r="1202" spans="2:8">
      <c r="B1202" s="97"/>
      <c r="C1202" s="97"/>
      <c r="D1202" s="97"/>
      <c r="E1202" s="97"/>
      <c r="F1202" s="97"/>
      <c r="G1202" s="97"/>
      <c r="H1202" s="97"/>
    </row>
    <row r="1203" spans="2:8">
      <c r="B1203" s="97"/>
      <c r="C1203" s="97"/>
      <c r="D1203" s="97"/>
      <c r="E1203" s="97"/>
      <c r="F1203" s="97"/>
      <c r="G1203" s="97"/>
      <c r="H1203" s="97"/>
    </row>
    <row r="1204" spans="2:8">
      <c r="B1204" s="97"/>
      <c r="C1204" s="97"/>
      <c r="D1204" s="97"/>
      <c r="E1204" s="97"/>
      <c r="F1204" s="97"/>
      <c r="G1204" s="97"/>
      <c r="H1204" s="97"/>
    </row>
    <row r="1205" spans="2:8">
      <c r="B1205" s="97"/>
      <c r="C1205" s="97"/>
      <c r="D1205" s="97"/>
      <c r="E1205" s="97"/>
      <c r="F1205" s="97"/>
      <c r="G1205" s="97"/>
      <c r="H1205" s="97"/>
    </row>
    <row r="1206" spans="2:8">
      <c r="B1206" s="97"/>
      <c r="C1206" s="97"/>
      <c r="D1206" s="97"/>
      <c r="E1206" s="97"/>
      <c r="F1206" s="97"/>
      <c r="G1206" s="97"/>
      <c r="H1206" s="97"/>
    </row>
    <row r="1207" spans="2:8">
      <c r="B1207" s="97"/>
      <c r="C1207" s="97"/>
      <c r="D1207" s="97"/>
      <c r="E1207" s="97"/>
      <c r="F1207" s="97"/>
      <c r="G1207" s="97"/>
      <c r="H1207" s="97"/>
    </row>
    <row r="1208" spans="2:8">
      <c r="B1208" s="97"/>
      <c r="C1208" s="97"/>
      <c r="D1208" s="97"/>
      <c r="E1208" s="97"/>
      <c r="F1208" s="97"/>
      <c r="G1208" s="97"/>
      <c r="H1208" s="97"/>
    </row>
    <row r="1209" spans="2:8">
      <c r="B1209" s="97"/>
      <c r="C1209" s="97"/>
      <c r="D1209" s="97"/>
      <c r="E1209" s="97"/>
      <c r="F1209" s="97"/>
      <c r="G1209" s="97"/>
      <c r="H1209" s="97"/>
    </row>
    <row r="1210" spans="2:8">
      <c r="B1210" s="97"/>
      <c r="C1210" s="97"/>
      <c r="D1210" s="97"/>
      <c r="E1210" s="97"/>
      <c r="F1210" s="97"/>
      <c r="G1210" s="97"/>
      <c r="H1210" s="97"/>
    </row>
    <row r="1211" spans="2:8">
      <c r="B1211" s="97"/>
      <c r="C1211" s="97"/>
      <c r="D1211" s="97"/>
      <c r="E1211" s="97"/>
      <c r="F1211" s="97"/>
      <c r="G1211" s="97"/>
      <c r="H1211" s="97"/>
    </row>
    <row r="1212" spans="2:8">
      <c r="B1212" s="97"/>
      <c r="C1212" s="97"/>
      <c r="D1212" s="97"/>
      <c r="E1212" s="97"/>
      <c r="F1212" s="97"/>
      <c r="G1212" s="97"/>
      <c r="H1212" s="97"/>
    </row>
    <row r="1213" spans="2:8">
      <c r="B1213" s="97"/>
      <c r="C1213" s="97"/>
      <c r="D1213" s="97"/>
      <c r="E1213" s="97"/>
      <c r="F1213" s="97"/>
      <c r="G1213" s="97"/>
      <c r="H1213" s="97"/>
    </row>
    <row r="1214" spans="2:8">
      <c r="B1214" s="97"/>
      <c r="C1214" s="97"/>
      <c r="D1214" s="97"/>
      <c r="E1214" s="97"/>
      <c r="F1214" s="97"/>
      <c r="G1214" s="97"/>
      <c r="H1214" s="97"/>
    </row>
    <row r="1215" spans="2:8">
      <c r="B1215" s="97"/>
      <c r="C1215" s="97"/>
      <c r="D1215" s="97"/>
      <c r="E1215" s="97"/>
      <c r="F1215" s="97"/>
      <c r="G1215" s="97"/>
      <c r="H1215" s="97"/>
    </row>
    <row r="1216" spans="2:8">
      <c r="B1216" s="97"/>
      <c r="C1216" s="97"/>
      <c r="D1216" s="97"/>
      <c r="E1216" s="97"/>
      <c r="F1216" s="97"/>
      <c r="G1216" s="97"/>
      <c r="H1216" s="97"/>
    </row>
    <row r="1217" spans="2:8">
      <c r="B1217" s="97"/>
      <c r="C1217" s="97"/>
      <c r="D1217" s="97"/>
      <c r="E1217" s="97"/>
      <c r="F1217" s="97"/>
      <c r="G1217" s="97"/>
      <c r="H1217" s="97"/>
    </row>
    <row r="1218" spans="2:8">
      <c r="B1218" s="97"/>
      <c r="C1218" s="97"/>
      <c r="D1218" s="97"/>
      <c r="E1218" s="97"/>
      <c r="F1218" s="97"/>
      <c r="G1218" s="97"/>
      <c r="H1218" s="97"/>
    </row>
    <row r="1219" spans="2:8">
      <c r="B1219" s="97"/>
      <c r="C1219" s="97"/>
      <c r="D1219" s="97"/>
      <c r="E1219" s="97"/>
      <c r="F1219" s="97"/>
      <c r="G1219" s="97"/>
      <c r="H1219" s="97"/>
    </row>
    <row r="1220" spans="2:8">
      <c r="B1220" s="97"/>
      <c r="C1220" s="97"/>
      <c r="D1220" s="97"/>
      <c r="E1220" s="97"/>
      <c r="F1220" s="97"/>
      <c r="G1220" s="97"/>
      <c r="H1220" s="97"/>
    </row>
    <row r="1221" spans="2:8">
      <c r="B1221" s="97"/>
      <c r="C1221" s="97"/>
      <c r="D1221" s="97"/>
      <c r="E1221" s="97"/>
      <c r="F1221" s="97"/>
      <c r="G1221" s="97"/>
      <c r="H1221" s="97"/>
    </row>
    <row r="1222" spans="2:8">
      <c r="B1222" s="97"/>
      <c r="C1222" s="97"/>
      <c r="D1222" s="97"/>
      <c r="E1222" s="97"/>
      <c r="F1222" s="97"/>
      <c r="G1222" s="97"/>
      <c r="H1222" s="97"/>
    </row>
    <row r="1223" spans="2:8">
      <c r="B1223" s="97"/>
      <c r="C1223" s="97"/>
      <c r="D1223" s="97"/>
      <c r="E1223" s="97"/>
      <c r="F1223" s="97"/>
      <c r="G1223" s="97"/>
      <c r="H1223" s="97"/>
    </row>
    <row r="1224" spans="2:8">
      <c r="B1224" s="97"/>
      <c r="C1224" s="97"/>
      <c r="D1224" s="97"/>
      <c r="E1224" s="97"/>
      <c r="F1224" s="97"/>
      <c r="G1224" s="97"/>
      <c r="H1224" s="97"/>
    </row>
    <row r="1225" spans="2:8">
      <c r="B1225" s="97"/>
      <c r="C1225" s="97"/>
      <c r="D1225" s="97"/>
      <c r="E1225" s="97"/>
      <c r="F1225" s="97"/>
      <c r="G1225" s="97"/>
      <c r="H1225" s="97"/>
    </row>
    <row r="1226" spans="2:8">
      <c r="B1226" s="97"/>
      <c r="C1226" s="97"/>
      <c r="D1226" s="97"/>
      <c r="E1226" s="97"/>
      <c r="F1226" s="97"/>
      <c r="G1226" s="97"/>
      <c r="H1226" s="97"/>
    </row>
    <row r="1227" spans="2:8">
      <c r="B1227" s="97"/>
      <c r="C1227" s="97"/>
      <c r="D1227" s="97"/>
      <c r="E1227" s="97"/>
      <c r="F1227" s="97"/>
      <c r="G1227" s="97"/>
      <c r="H1227" s="97"/>
    </row>
    <row r="1228" spans="2:8">
      <c r="B1228" s="97"/>
      <c r="C1228" s="97"/>
      <c r="D1228" s="97"/>
      <c r="E1228" s="97"/>
      <c r="F1228" s="97"/>
      <c r="G1228" s="97"/>
      <c r="H1228" s="97"/>
    </row>
    <row r="1229" spans="2:8">
      <c r="B1229" s="97"/>
      <c r="C1229" s="97"/>
      <c r="D1229" s="97"/>
      <c r="E1229" s="97"/>
      <c r="F1229" s="97"/>
      <c r="G1229" s="97"/>
      <c r="H1229" s="97"/>
    </row>
    <row r="1230" spans="2:8">
      <c r="B1230" s="97"/>
      <c r="C1230" s="97"/>
      <c r="D1230" s="97"/>
      <c r="E1230" s="97"/>
      <c r="F1230" s="97"/>
      <c r="G1230" s="97"/>
      <c r="H1230" s="97"/>
    </row>
    <row r="1231" spans="2:8">
      <c r="B1231" s="97"/>
      <c r="C1231" s="97"/>
      <c r="D1231" s="97"/>
      <c r="E1231" s="97"/>
      <c r="F1231" s="97"/>
      <c r="G1231" s="97"/>
      <c r="H1231" s="97"/>
    </row>
    <row r="1232" spans="2:8">
      <c r="B1232" s="97"/>
      <c r="C1232" s="97"/>
      <c r="D1232" s="97"/>
      <c r="E1232" s="97"/>
      <c r="F1232" s="97"/>
      <c r="G1232" s="97"/>
      <c r="H1232" s="97"/>
    </row>
    <row r="1233" spans="2:8">
      <c r="B1233" s="97"/>
      <c r="C1233" s="97"/>
      <c r="D1233" s="97"/>
      <c r="E1233" s="97"/>
      <c r="F1233" s="97"/>
      <c r="G1233" s="97"/>
      <c r="H1233" s="97"/>
    </row>
    <row r="1234" spans="2:8">
      <c r="B1234" s="97"/>
      <c r="C1234" s="97"/>
      <c r="D1234" s="97"/>
      <c r="E1234" s="97"/>
      <c r="F1234" s="97"/>
      <c r="G1234" s="97"/>
      <c r="H1234" s="97"/>
    </row>
    <row r="1235" spans="2:8">
      <c r="B1235" s="97"/>
      <c r="C1235" s="97"/>
      <c r="D1235" s="97"/>
      <c r="E1235" s="97"/>
      <c r="F1235" s="97"/>
      <c r="G1235" s="97"/>
      <c r="H1235" s="97"/>
    </row>
    <row r="1236" spans="2:8">
      <c r="B1236" s="97"/>
      <c r="C1236" s="97"/>
      <c r="D1236" s="97"/>
      <c r="E1236" s="97"/>
      <c r="F1236" s="97"/>
      <c r="G1236" s="97"/>
      <c r="H1236" s="97"/>
    </row>
    <row r="1237" spans="2:8">
      <c r="B1237" s="97"/>
      <c r="C1237" s="97"/>
      <c r="D1237" s="97"/>
      <c r="E1237" s="97"/>
      <c r="F1237" s="97"/>
      <c r="G1237" s="97"/>
      <c r="H1237" s="97"/>
    </row>
    <row r="1238" spans="2:8">
      <c r="B1238" s="97"/>
      <c r="C1238" s="97"/>
      <c r="D1238" s="97"/>
      <c r="E1238" s="97"/>
      <c r="F1238" s="97"/>
      <c r="G1238" s="97"/>
      <c r="H1238" s="97"/>
    </row>
    <row r="1239" spans="2:8">
      <c r="B1239" s="97"/>
      <c r="C1239" s="97"/>
      <c r="D1239" s="97"/>
      <c r="E1239" s="97"/>
      <c r="F1239" s="97"/>
      <c r="G1239" s="97"/>
      <c r="H1239" s="97"/>
    </row>
    <row r="1240" spans="2:8">
      <c r="B1240" s="97"/>
      <c r="C1240" s="97"/>
      <c r="D1240" s="97"/>
      <c r="E1240" s="97"/>
      <c r="F1240" s="97"/>
      <c r="G1240" s="97"/>
      <c r="H1240" s="97"/>
    </row>
    <row r="1241" spans="2:8">
      <c r="B1241" s="97"/>
      <c r="C1241" s="97"/>
      <c r="D1241" s="97"/>
      <c r="E1241" s="97"/>
      <c r="F1241" s="97"/>
      <c r="G1241" s="97"/>
      <c r="H1241" s="97"/>
    </row>
    <row r="1242" spans="2:8">
      <c r="B1242" s="97"/>
      <c r="C1242" s="97"/>
      <c r="D1242" s="97"/>
      <c r="E1242" s="97"/>
      <c r="F1242" s="97"/>
      <c r="G1242" s="97"/>
      <c r="H1242" s="97"/>
    </row>
    <row r="1243" spans="2:8">
      <c r="B1243" s="97"/>
      <c r="C1243" s="97"/>
      <c r="D1243" s="97"/>
      <c r="E1243" s="97"/>
      <c r="F1243" s="97"/>
      <c r="G1243" s="97"/>
      <c r="H1243" s="97"/>
    </row>
    <row r="1244" spans="2:8">
      <c r="B1244" s="97"/>
      <c r="C1244" s="97"/>
      <c r="D1244" s="97"/>
      <c r="E1244" s="97"/>
      <c r="F1244" s="97"/>
      <c r="G1244" s="97"/>
      <c r="H1244" s="97"/>
    </row>
    <row r="1245" spans="2:8">
      <c r="B1245" s="97"/>
      <c r="C1245" s="97"/>
      <c r="D1245" s="97"/>
      <c r="E1245" s="97"/>
      <c r="F1245" s="97"/>
      <c r="G1245" s="97"/>
      <c r="H1245" s="97"/>
    </row>
    <row r="1246" spans="2:8">
      <c r="B1246" s="97"/>
      <c r="C1246" s="97"/>
      <c r="D1246" s="97"/>
      <c r="E1246" s="97"/>
      <c r="F1246" s="97"/>
      <c r="G1246" s="97"/>
      <c r="H1246" s="97"/>
    </row>
    <row r="1247" spans="2:8">
      <c r="B1247" s="97"/>
      <c r="C1247" s="97"/>
      <c r="D1247" s="97"/>
      <c r="E1247" s="97"/>
      <c r="F1247" s="97"/>
      <c r="G1247" s="97"/>
      <c r="H1247" s="97"/>
    </row>
    <row r="1248" spans="2:8">
      <c r="B1248" s="97"/>
      <c r="C1248" s="97"/>
      <c r="D1248" s="97"/>
      <c r="E1248" s="97"/>
      <c r="F1248" s="97"/>
      <c r="G1248" s="97"/>
      <c r="H1248" s="97"/>
    </row>
    <row r="1249" spans="2:8">
      <c r="B1249" s="97"/>
      <c r="C1249" s="97"/>
      <c r="D1249" s="97"/>
      <c r="E1249" s="97"/>
      <c r="F1249" s="97"/>
      <c r="G1249" s="97"/>
      <c r="H1249" s="97"/>
    </row>
    <row r="1250" spans="2:8">
      <c r="B1250" s="97"/>
      <c r="C1250" s="97"/>
      <c r="D1250" s="97"/>
      <c r="E1250" s="97"/>
      <c r="F1250" s="97"/>
      <c r="G1250" s="97"/>
      <c r="H1250" s="97"/>
    </row>
    <row r="1251" spans="2:8">
      <c r="B1251" s="97"/>
      <c r="C1251" s="97"/>
      <c r="D1251" s="97"/>
      <c r="E1251" s="97"/>
      <c r="F1251" s="97"/>
      <c r="G1251" s="97"/>
      <c r="H1251" s="97"/>
    </row>
    <row r="1252" spans="2:8">
      <c r="B1252" s="97"/>
      <c r="C1252" s="97"/>
      <c r="D1252" s="97"/>
      <c r="E1252" s="97"/>
      <c r="F1252" s="97"/>
      <c r="G1252" s="97"/>
      <c r="H1252" s="97"/>
    </row>
    <row r="1253" spans="2:8">
      <c r="B1253" s="97"/>
      <c r="C1253" s="97"/>
      <c r="D1253" s="97"/>
      <c r="E1253" s="97"/>
      <c r="F1253" s="97"/>
      <c r="G1253" s="97"/>
      <c r="H1253" s="97"/>
    </row>
    <row r="1254" spans="2:8">
      <c r="B1254" s="97"/>
      <c r="C1254" s="97"/>
      <c r="D1254" s="97"/>
      <c r="E1254" s="97"/>
      <c r="F1254" s="97"/>
      <c r="G1254" s="97"/>
      <c r="H1254" s="97"/>
    </row>
    <row r="1255" spans="2:8">
      <c r="B1255" s="97"/>
      <c r="C1255" s="97"/>
      <c r="D1255" s="97"/>
      <c r="E1255" s="97"/>
      <c r="F1255" s="97"/>
      <c r="G1255" s="97"/>
      <c r="H1255" s="97"/>
    </row>
    <row r="1256" spans="2:8">
      <c r="B1256" s="97"/>
      <c r="C1256" s="97"/>
      <c r="D1256" s="97"/>
      <c r="E1256" s="97"/>
      <c r="F1256" s="97"/>
      <c r="G1256" s="97"/>
      <c r="H1256" s="97"/>
    </row>
    <row r="1257" spans="2:8">
      <c r="B1257" s="97"/>
      <c r="C1257" s="97"/>
      <c r="D1257" s="97"/>
      <c r="E1257" s="97"/>
      <c r="F1257" s="97"/>
      <c r="G1257" s="97"/>
      <c r="H1257" s="97"/>
    </row>
    <row r="1258" spans="2:8">
      <c r="B1258" s="97"/>
      <c r="C1258" s="97"/>
      <c r="D1258" s="97"/>
      <c r="E1258" s="97"/>
      <c r="F1258" s="97"/>
      <c r="G1258" s="97"/>
      <c r="H1258" s="97"/>
    </row>
    <row r="1259" spans="2:8">
      <c r="B1259" s="97"/>
      <c r="C1259" s="97"/>
      <c r="D1259" s="97"/>
      <c r="E1259" s="97"/>
      <c r="F1259" s="97"/>
      <c r="G1259" s="97"/>
      <c r="H1259" s="97"/>
    </row>
    <row r="1260" spans="2:8">
      <c r="B1260" s="97"/>
      <c r="C1260" s="97"/>
      <c r="D1260" s="97"/>
      <c r="E1260" s="97"/>
      <c r="F1260" s="97"/>
      <c r="G1260" s="97"/>
      <c r="H1260" s="97"/>
    </row>
    <row r="1261" spans="2:8">
      <c r="B1261" s="97"/>
      <c r="C1261" s="97"/>
      <c r="D1261" s="97"/>
      <c r="E1261" s="97"/>
      <c r="F1261" s="97"/>
      <c r="G1261" s="97"/>
      <c r="H1261" s="97"/>
    </row>
    <row r="1262" spans="2:8">
      <c r="B1262" s="97"/>
      <c r="C1262" s="97"/>
      <c r="D1262" s="97"/>
      <c r="E1262" s="97"/>
      <c r="F1262" s="97"/>
      <c r="G1262" s="97"/>
      <c r="H1262" s="97"/>
    </row>
    <row r="1263" spans="2:8">
      <c r="B1263" s="97"/>
      <c r="C1263" s="97"/>
      <c r="D1263" s="97"/>
      <c r="E1263" s="97"/>
      <c r="F1263" s="97"/>
      <c r="G1263" s="97"/>
      <c r="H1263" s="97"/>
    </row>
    <row r="1264" spans="2:8">
      <c r="B1264" s="97"/>
      <c r="C1264" s="97"/>
      <c r="D1264" s="97"/>
      <c r="E1264" s="97"/>
      <c r="F1264" s="97"/>
      <c r="G1264" s="97"/>
      <c r="H1264" s="97"/>
    </row>
    <row r="1265" spans="2:8">
      <c r="B1265" s="97"/>
      <c r="C1265" s="97"/>
      <c r="D1265" s="97"/>
      <c r="E1265" s="97"/>
      <c r="F1265" s="97"/>
      <c r="G1265" s="97"/>
      <c r="H1265" s="97"/>
    </row>
    <row r="1266" spans="2:8">
      <c r="B1266" s="97"/>
      <c r="C1266" s="97"/>
      <c r="D1266" s="97"/>
      <c r="E1266" s="97"/>
      <c r="F1266" s="97"/>
      <c r="G1266" s="97"/>
      <c r="H1266" s="97"/>
    </row>
    <row r="1267" spans="2:8">
      <c r="B1267" s="97"/>
      <c r="C1267" s="97"/>
      <c r="D1267" s="97"/>
      <c r="E1267" s="97"/>
      <c r="F1267" s="97"/>
      <c r="G1267" s="97"/>
      <c r="H1267" s="97"/>
    </row>
    <row r="1268" spans="2:8">
      <c r="B1268" s="97"/>
      <c r="C1268" s="97"/>
      <c r="D1268" s="97"/>
      <c r="E1268" s="97"/>
      <c r="F1268" s="97"/>
      <c r="G1268" s="97"/>
      <c r="H1268" s="97"/>
    </row>
    <row r="1269" spans="2:8">
      <c r="B1269" s="97"/>
      <c r="C1269" s="97"/>
      <c r="D1269" s="97"/>
      <c r="E1269" s="97"/>
      <c r="F1269" s="97"/>
      <c r="G1269" s="97"/>
      <c r="H1269" s="97"/>
    </row>
    <row r="1270" spans="2:8">
      <c r="B1270" s="97"/>
      <c r="C1270" s="97"/>
      <c r="D1270" s="97"/>
      <c r="E1270" s="97"/>
      <c r="F1270" s="97"/>
      <c r="G1270" s="97"/>
      <c r="H1270" s="97"/>
    </row>
    <row r="1271" spans="2:8">
      <c r="B1271" s="97"/>
      <c r="C1271" s="97"/>
      <c r="D1271" s="97"/>
      <c r="E1271" s="97"/>
      <c r="F1271" s="97"/>
      <c r="G1271" s="97"/>
      <c r="H1271" s="97"/>
    </row>
    <row r="1272" spans="2:8">
      <c r="B1272" s="97"/>
      <c r="C1272" s="97"/>
      <c r="D1272" s="97"/>
      <c r="E1272" s="97"/>
      <c r="F1272" s="97"/>
      <c r="G1272" s="97"/>
      <c r="H1272" s="97"/>
    </row>
    <row r="1273" spans="2:8">
      <c r="B1273" s="97"/>
      <c r="C1273" s="97"/>
      <c r="D1273" s="97"/>
      <c r="E1273" s="97"/>
      <c r="F1273" s="97"/>
      <c r="G1273" s="97"/>
      <c r="H1273" s="97"/>
    </row>
    <row r="1274" spans="2:8">
      <c r="B1274" s="97"/>
      <c r="C1274" s="97"/>
      <c r="D1274" s="97"/>
      <c r="E1274" s="97"/>
      <c r="F1274" s="97"/>
      <c r="G1274" s="97"/>
      <c r="H1274" s="97"/>
    </row>
    <row r="1275" spans="2:8">
      <c r="B1275" s="97"/>
      <c r="C1275" s="97"/>
      <c r="D1275" s="97"/>
      <c r="E1275" s="97"/>
      <c r="F1275" s="97"/>
      <c r="G1275" s="97"/>
      <c r="H1275" s="97"/>
    </row>
    <row r="1276" spans="2:8">
      <c r="B1276" s="97"/>
      <c r="C1276" s="97"/>
      <c r="D1276" s="97"/>
      <c r="E1276" s="97"/>
      <c r="F1276" s="97"/>
      <c r="G1276" s="97"/>
      <c r="H1276" s="97"/>
    </row>
    <row r="1277" spans="2:8">
      <c r="B1277" s="97"/>
      <c r="C1277" s="97"/>
      <c r="D1277" s="97"/>
      <c r="E1277" s="97"/>
      <c r="F1277" s="97"/>
      <c r="G1277" s="97"/>
      <c r="H1277" s="97"/>
    </row>
    <row r="1278" spans="2:8">
      <c r="B1278" s="97"/>
      <c r="C1278" s="97"/>
      <c r="D1278" s="97"/>
      <c r="E1278" s="97"/>
      <c r="F1278" s="97"/>
      <c r="G1278" s="97"/>
      <c r="H1278" s="97"/>
    </row>
    <row r="1279" spans="2:8">
      <c r="B1279" s="97"/>
      <c r="C1279" s="97"/>
      <c r="D1279" s="97"/>
      <c r="E1279" s="97"/>
      <c r="F1279" s="97"/>
      <c r="G1279" s="97"/>
      <c r="H1279" s="97"/>
    </row>
    <row r="1280" spans="2:8">
      <c r="B1280" s="98"/>
      <c r="C1280" s="98"/>
      <c r="D1280" s="98"/>
      <c r="E1280" s="98"/>
      <c r="F1280" s="98"/>
      <c r="G1280" s="98"/>
      <c r="H1280" s="99"/>
    </row>
    <row r="1281" spans="2:3">
      <c r="B1281" s="100"/>
      <c r="C1281" s="100"/>
    </row>
    <row r="1282" spans="2:3">
      <c r="B1282" s="100"/>
      <c r="C1282" s="100"/>
    </row>
    <row r="1283" spans="2:3">
      <c r="B1283" s="100"/>
      <c r="C1283" s="100"/>
    </row>
    <row r="1284" spans="2:3">
      <c r="B1284" s="100"/>
      <c r="C1284" s="100"/>
    </row>
    <row r="1285" spans="2:3">
      <c r="B1285" s="100"/>
      <c r="C1285" s="100"/>
    </row>
    <row r="1286" spans="2:3">
      <c r="B1286" s="100"/>
      <c r="C1286" s="100"/>
    </row>
    <row r="1287" spans="2:3">
      <c r="B1287" s="100"/>
      <c r="C1287" s="100"/>
    </row>
    <row r="1288" spans="2:3">
      <c r="B1288" s="100"/>
      <c r="C1288" s="100"/>
    </row>
    <row r="1289" spans="2:3">
      <c r="B1289" s="100"/>
      <c r="C1289" s="100"/>
    </row>
    <row r="1290" spans="2:3">
      <c r="B1290" s="100"/>
      <c r="C1290" s="100"/>
    </row>
    <row r="1291" spans="2:3">
      <c r="B1291" s="100"/>
      <c r="C1291" s="100"/>
    </row>
    <row r="1292" spans="2:3">
      <c r="B1292" s="100"/>
      <c r="C1292" s="100"/>
    </row>
    <row r="1293" spans="2:3">
      <c r="B1293" s="100"/>
      <c r="C1293" s="100"/>
    </row>
    <row r="1294" spans="2:3">
      <c r="B1294" s="100"/>
      <c r="C1294" s="100"/>
    </row>
    <row r="1295" spans="2:3">
      <c r="B1295" s="100"/>
      <c r="C1295" s="100"/>
    </row>
    <row r="1296" spans="2:3">
      <c r="B1296" s="100"/>
      <c r="C1296" s="100"/>
    </row>
    <row r="1297" spans="2:3">
      <c r="B1297" s="100"/>
      <c r="C1297" s="100"/>
    </row>
    <row r="1298" spans="2:3">
      <c r="B1298" s="100"/>
      <c r="C1298" s="100"/>
    </row>
    <row r="1299" spans="2:3">
      <c r="B1299" s="100"/>
      <c r="C1299" s="100"/>
    </row>
    <row r="1300" spans="2:3">
      <c r="B1300" s="100"/>
      <c r="C1300" s="100"/>
    </row>
    <row r="1301" spans="2:3">
      <c r="B1301" s="100"/>
      <c r="C1301" s="100"/>
    </row>
    <row r="1302" spans="2:3">
      <c r="B1302" s="100"/>
      <c r="C1302" s="100"/>
    </row>
    <row r="1303" spans="2:3">
      <c r="B1303" s="100"/>
      <c r="C1303" s="100"/>
    </row>
    <row r="1304" spans="2:3">
      <c r="B1304" s="100"/>
      <c r="C1304" s="100"/>
    </row>
    <row r="1305" spans="2:3">
      <c r="B1305" s="100"/>
      <c r="C1305" s="100"/>
    </row>
    <row r="1306" spans="2:3">
      <c r="B1306" s="100"/>
      <c r="C1306" s="100"/>
    </row>
    <row r="1307" spans="2:3">
      <c r="B1307" s="100"/>
      <c r="C1307" s="100"/>
    </row>
    <row r="1308" spans="2:3">
      <c r="B1308" s="100"/>
      <c r="C1308" s="100"/>
    </row>
    <row r="1309" spans="2:3">
      <c r="B1309" s="100"/>
      <c r="C1309" s="100"/>
    </row>
    <row r="1310" spans="2:3">
      <c r="B1310" s="100"/>
      <c r="C1310" s="100"/>
    </row>
    <row r="1311" spans="2:3">
      <c r="B1311" s="100"/>
      <c r="C1311" s="100"/>
    </row>
    <row r="1312" spans="2:3">
      <c r="B1312" s="100"/>
      <c r="C1312" s="100"/>
    </row>
    <row r="1313" spans="2:3">
      <c r="B1313" s="100"/>
      <c r="C1313" s="100"/>
    </row>
    <row r="1314" spans="2:3">
      <c r="B1314" s="100"/>
      <c r="C1314" s="100"/>
    </row>
    <row r="1315" spans="2:3">
      <c r="B1315" s="100"/>
      <c r="C1315" s="100"/>
    </row>
    <row r="1316" spans="2:3">
      <c r="B1316" s="100"/>
      <c r="C1316" s="100"/>
    </row>
    <row r="1317" spans="2:3">
      <c r="B1317" s="100"/>
      <c r="C1317" s="100"/>
    </row>
    <row r="1318" spans="2:3">
      <c r="B1318" s="100"/>
      <c r="C1318" s="100"/>
    </row>
    <row r="1319" spans="2:3">
      <c r="B1319" s="100"/>
      <c r="C1319" s="100"/>
    </row>
    <row r="1320" spans="2:3">
      <c r="B1320" s="100"/>
      <c r="C1320" s="100"/>
    </row>
    <row r="1321" spans="2:3">
      <c r="B1321" s="100"/>
      <c r="C1321" s="100"/>
    </row>
    <row r="1322" spans="2:3">
      <c r="B1322" s="100"/>
      <c r="C1322" s="100"/>
    </row>
    <row r="1323" spans="2:3">
      <c r="B1323" s="100"/>
      <c r="C1323" s="100"/>
    </row>
    <row r="1324" spans="2:3">
      <c r="B1324" s="100"/>
      <c r="C1324" s="100"/>
    </row>
    <row r="1325" spans="2:3">
      <c r="B1325" s="100"/>
      <c r="C1325" s="100"/>
    </row>
    <row r="1326" spans="2:3">
      <c r="B1326" s="100"/>
      <c r="C1326" s="100"/>
    </row>
    <row r="1327" spans="2:3">
      <c r="B1327" s="100"/>
      <c r="C1327" s="100"/>
    </row>
    <row r="1328" spans="2:3">
      <c r="B1328" s="100"/>
      <c r="C1328" s="100"/>
    </row>
    <row r="1329" spans="2:3">
      <c r="B1329" s="100"/>
      <c r="C1329" s="100"/>
    </row>
    <row r="1330" spans="2:3">
      <c r="B1330" s="100"/>
      <c r="C1330" s="100"/>
    </row>
    <row r="1331" spans="2:3">
      <c r="B1331" s="100"/>
      <c r="C1331" s="100"/>
    </row>
    <row r="1332" spans="2:3">
      <c r="B1332" s="100"/>
      <c r="C1332" s="100"/>
    </row>
    <row r="1333" spans="2:3">
      <c r="B1333" s="100"/>
      <c r="C1333" s="100"/>
    </row>
    <row r="1334" spans="2:3">
      <c r="B1334" s="100"/>
      <c r="C1334" s="100"/>
    </row>
    <row r="1335" spans="2:3">
      <c r="B1335" s="100"/>
      <c r="C1335" s="100"/>
    </row>
    <row r="1336" spans="2:3">
      <c r="B1336" s="100"/>
      <c r="C1336" s="100"/>
    </row>
    <row r="1337" spans="2:3">
      <c r="B1337" s="100"/>
      <c r="C1337" s="100"/>
    </row>
    <row r="1338" spans="2:3">
      <c r="B1338" s="100"/>
      <c r="C1338" s="100"/>
    </row>
    <row r="1339" spans="2:3">
      <c r="B1339" s="100"/>
      <c r="C1339" s="100"/>
    </row>
    <row r="1340" spans="2:3">
      <c r="B1340" s="100"/>
      <c r="C1340" s="100"/>
    </row>
    <row r="1341" spans="2:3">
      <c r="B1341" s="100"/>
      <c r="C1341" s="100"/>
    </row>
    <row r="1342" spans="2:3">
      <c r="B1342" s="100"/>
      <c r="C1342" s="100"/>
    </row>
    <row r="1343" spans="2:3">
      <c r="B1343" s="100"/>
      <c r="C1343" s="100"/>
    </row>
    <row r="1344" spans="2:3">
      <c r="B1344" s="100"/>
      <c r="C1344" s="100"/>
    </row>
    <row r="1345" spans="2:3">
      <c r="B1345" s="100"/>
      <c r="C1345" s="100"/>
    </row>
    <row r="1346" spans="2:3">
      <c r="B1346" s="100"/>
      <c r="C1346" s="100"/>
    </row>
    <row r="1347" spans="2:3">
      <c r="B1347" s="100"/>
      <c r="C1347" s="100"/>
    </row>
    <row r="1348" spans="2:3">
      <c r="B1348" s="100"/>
      <c r="C1348" s="100"/>
    </row>
    <row r="1349" spans="2:3">
      <c r="B1349" s="100"/>
      <c r="C1349" s="100"/>
    </row>
    <row r="1350" spans="2:3">
      <c r="B1350" s="100"/>
      <c r="C1350" s="100"/>
    </row>
    <row r="1351" spans="2:3">
      <c r="B1351" s="100"/>
      <c r="C1351" s="100"/>
    </row>
    <row r="1352" spans="2:3">
      <c r="B1352" s="100"/>
      <c r="C1352" s="100"/>
    </row>
    <row r="1353" spans="2:3">
      <c r="B1353" s="100"/>
      <c r="C1353" s="100"/>
    </row>
    <row r="1354" spans="2:3">
      <c r="B1354" s="100"/>
      <c r="C1354" s="100"/>
    </row>
    <row r="1355" spans="2:3">
      <c r="B1355" s="100"/>
      <c r="C1355" s="100"/>
    </row>
    <row r="1356" spans="2:3">
      <c r="B1356" s="100"/>
      <c r="C1356" s="100"/>
    </row>
    <row r="1357" spans="2:3">
      <c r="B1357" s="100"/>
      <c r="C1357" s="100"/>
    </row>
    <row r="1358" spans="2:3">
      <c r="B1358" s="100"/>
      <c r="C1358" s="100"/>
    </row>
    <row r="1359" spans="2:3">
      <c r="B1359" s="100"/>
      <c r="C1359" s="100"/>
    </row>
    <row r="1360" spans="2:3">
      <c r="B1360" s="100"/>
      <c r="C1360" s="100"/>
    </row>
    <row r="1361" spans="2:3">
      <c r="B1361" s="100"/>
      <c r="C1361" s="100"/>
    </row>
    <row r="1362" spans="2:3">
      <c r="B1362" s="100"/>
      <c r="C1362" s="100"/>
    </row>
    <row r="1363" spans="2:3">
      <c r="B1363" s="100"/>
      <c r="C1363" s="100"/>
    </row>
    <row r="1364" spans="2:3">
      <c r="B1364" s="100"/>
      <c r="C1364" s="100"/>
    </row>
    <row r="1365" spans="2:3">
      <c r="B1365" s="100"/>
      <c r="C1365" s="100"/>
    </row>
    <row r="1366" spans="2:3">
      <c r="B1366" s="100"/>
      <c r="C1366" s="100"/>
    </row>
    <row r="1367" spans="2:3">
      <c r="B1367" s="100"/>
      <c r="C1367" s="100"/>
    </row>
    <row r="1368" spans="2:3">
      <c r="B1368" s="100"/>
      <c r="C1368" s="100"/>
    </row>
    <row r="1369" spans="2:3">
      <c r="B1369" s="100"/>
      <c r="C1369" s="100"/>
    </row>
    <row r="1370" spans="2:3">
      <c r="B1370" s="100"/>
      <c r="C1370" s="100"/>
    </row>
    <row r="1371" spans="2:3">
      <c r="B1371" s="100"/>
      <c r="C1371" s="100"/>
    </row>
    <row r="1372" spans="2:3">
      <c r="B1372" s="100"/>
      <c r="C1372" s="100"/>
    </row>
    <row r="1373" spans="2:3">
      <c r="B1373" s="100"/>
      <c r="C1373" s="100"/>
    </row>
    <row r="1374" spans="2:3">
      <c r="B1374" s="100"/>
      <c r="C1374" s="100"/>
    </row>
    <row r="1375" spans="2:3">
      <c r="B1375" s="100"/>
      <c r="C1375" s="100"/>
    </row>
    <row r="1376" spans="2:3">
      <c r="B1376" s="100"/>
      <c r="C1376" s="100"/>
    </row>
    <row r="1377" spans="2:3">
      <c r="B1377" s="100"/>
      <c r="C1377" s="100"/>
    </row>
    <row r="1378" spans="2:3">
      <c r="B1378" s="100"/>
      <c r="C1378" s="100"/>
    </row>
    <row r="1379" spans="2:3">
      <c r="B1379" s="100"/>
      <c r="C1379" s="100"/>
    </row>
    <row r="1380" spans="2:3">
      <c r="B1380" s="100"/>
      <c r="C1380" s="100"/>
    </row>
    <row r="1381" spans="2:3">
      <c r="B1381" s="100"/>
      <c r="C1381" s="100"/>
    </row>
    <row r="1382" spans="2:3">
      <c r="B1382" s="100"/>
      <c r="C1382" s="100"/>
    </row>
    <row r="1383" spans="2:3">
      <c r="B1383" s="100"/>
      <c r="C1383" s="100"/>
    </row>
    <row r="1384" spans="2:3">
      <c r="B1384" s="100"/>
      <c r="C1384" s="100"/>
    </row>
    <row r="1385" spans="2:3">
      <c r="B1385" s="100"/>
      <c r="C1385" s="100"/>
    </row>
    <row r="1386" spans="2:3">
      <c r="B1386" s="100"/>
      <c r="C1386" s="100"/>
    </row>
    <row r="1387" spans="2:3">
      <c r="B1387" s="100"/>
      <c r="C1387" s="100"/>
    </row>
    <row r="1388" spans="2:3">
      <c r="B1388" s="100"/>
      <c r="C1388" s="100"/>
    </row>
    <row r="1389" spans="2:3">
      <c r="B1389" s="100"/>
      <c r="C1389" s="100"/>
    </row>
    <row r="1390" spans="2:3">
      <c r="B1390" s="100"/>
      <c r="C1390" s="100"/>
    </row>
    <row r="1391" spans="2:3">
      <c r="B1391" s="100"/>
      <c r="C1391" s="100"/>
    </row>
    <row r="1392" spans="2:3">
      <c r="B1392" s="100"/>
      <c r="C1392" s="100"/>
    </row>
    <row r="1393" spans="2:3">
      <c r="B1393" s="100"/>
      <c r="C1393" s="100"/>
    </row>
    <row r="1394" spans="2:3">
      <c r="B1394" s="100"/>
      <c r="C1394" s="100"/>
    </row>
    <row r="1395" spans="2:3">
      <c r="B1395" s="100"/>
      <c r="C1395" s="100"/>
    </row>
    <row r="1396" spans="2:3">
      <c r="B1396" s="100"/>
      <c r="C1396" s="100"/>
    </row>
    <row r="1397" spans="2:3">
      <c r="B1397" s="100"/>
      <c r="C1397" s="100"/>
    </row>
    <row r="1398" spans="2:3">
      <c r="B1398" s="100"/>
      <c r="C1398" s="100"/>
    </row>
    <row r="1399" spans="2:3">
      <c r="B1399" s="100"/>
      <c r="C1399" s="100"/>
    </row>
    <row r="1400" spans="2:3">
      <c r="B1400" s="100"/>
      <c r="C1400" s="100"/>
    </row>
    <row r="1401" spans="2:3">
      <c r="B1401" s="100"/>
      <c r="C1401" s="100"/>
    </row>
    <row r="1402" spans="2:3">
      <c r="B1402" s="100"/>
      <c r="C1402" s="100"/>
    </row>
    <row r="1403" spans="2:3">
      <c r="B1403" s="100"/>
      <c r="C1403" s="100"/>
    </row>
    <row r="1404" spans="2:3">
      <c r="B1404" s="100"/>
      <c r="C1404" s="100"/>
    </row>
    <row r="1405" spans="2:3">
      <c r="B1405" s="100"/>
      <c r="C1405" s="100"/>
    </row>
    <row r="1406" spans="2:3">
      <c r="B1406" s="100"/>
      <c r="C1406" s="100"/>
    </row>
    <row r="1407" spans="2:3">
      <c r="B1407" s="100"/>
      <c r="C1407" s="100"/>
    </row>
    <row r="1408" spans="2:3">
      <c r="B1408" s="100"/>
      <c r="C1408" s="100"/>
    </row>
    <row r="1409" spans="2:3">
      <c r="B1409" s="100"/>
      <c r="C1409" s="100"/>
    </row>
    <row r="1410" spans="2:3">
      <c r="B1410" s="100"/>
      <c r="C1410" s="100"/>
    </row>
    <row r="1411" spans="2:3">
      <c r="B1411" s="100"/>
      <c r="C1411" s="100"/>
    </row>
    <row r="1412" spans="2:3">
      <c r="B1412" s="100"/>
      <c r="C1412" s="100"/>
    </row>
    <row r="1413" spans="2:3">
      <c r="B1413" s="100"/>
      <c r="C1413" s="100"/>
    </row>
    <row r="1414" spans="2:3">
      <c r="B1414" s="100"/>
      <c r="C1414" s="100"/>
    </row>
    <row r="1415" spans="2:3">
      <c r="B1415" s="100"/>
      <c r="C1415" s="100"/>
    </row>
    <row r="1416" spans="2:3">
      <c r="B1416" s="100"/>
      <c r="C1416" s="100"/>
    </row>
    <row r="1417" spans="2:3">
      <c r="B1417" s="100"/>
      <c r="C1417" s="100"/>
    </row>
    <row r="1418" spans="2:3">
      <c r="B1418" s="100"/>
      <c r="C1418" s="100"/>
    </row>
    <row r="1419" spans="2:3">
      <c r="B1419" s="100"/>
      <c r="C1419" s="100"/>
    </row>
    <row r="1420" spans="2:3">
      <c r="B1420" s="100"/>
      <c r="C1420" s="100"/>
    </row>
    <row r="1421" spans="2:3">
      <c r="B1421" s="100"/>
      <c r="C1421" s="100"/>
    </row>
    <row r="1422" spans="2:3">
      <c r="B1422" s="100"/>
      <c r="C1422" s="100"/>
    </row>
    <row r="1423" spans="2:3">
      <c r="B1423" s="100"/>
      <c r="C1423" s="100"/>
    </row>
    <row r="1424" spans="2:3">
      <c r="B1424" s="100"/>
      <c r="C1424" s="100"/>
    </row>
    <row r="1425" spans="2:3">
      <c r="B1425" s="100"/>
      <c r="C1425" s="100"/>
    </row>
    <row r="1426" spans="2:3">
      <c r="B1426" s="100"/>
      <c r="C1426" s="100"/>
    </row>
    <row r="1427" spans="2:3">
      <c r="B1427" s="100"/>
      <c r="C1427" s="100"/>
    </row>
    <row r="1428" spans="2:3">
      <c r="B1428" s="100"/>
      <c r="C1428" s="100"/>
    </row>
    <row r="1429" spans="2:3">
      <c r="B1429" s="100"/>
      <c r="C1429" s="100"/>
    </row>
    <row r="1430" spans="2:3">
      <c r="B1430" s="100"/>
      <c r="C1430" s="100"/>
    </row>
    <row r="1431" spans="2:3">
      <c r="B1431" s="100"/>
      <c r="C1431" s="100"/>
    </row>
    <row r="1432" spans="2:3">
      <c r="B1432" s="100"/>
      <c r="C1432" s="100"/>
    </row>
    <row r="1433" spans="2:3">
      <c r="B1433" s="100"/>
      <c r="C1433" s="100"/>
    </row>
    <row r="1434" spans="2:3">
      <c r="B1434" s="100"/>
      <c r="C1434" s="100"/>
    </row>
    <row r="1435" spans="2:3">
      <c r="B1435" s="100"/>
      <c r="C1435" s="100"/>
    </row>
    <row r="1436" spans="2:3">
      <c r="B1436" s="100"/>
      <c r="C1436" s="100"/>
    </row>
    <row r="1437" spans="2:3">
      <c r="B1437" s="100"/>
      <c r="C1437" s="100"/>
    </row>
    <row r="1438" spans="2:3">
      <c r="B1438" s="100"/>
      <c r="C1438" s="100"/>
    </row>
    <row r="1439" spans="2:3">
      <c r="B1439" s="100"/>
      <c r="C1439" s="100"/>
    </row>
    <row r="1440" spans="2:3">
      <c r="B1440" s="100"/>
      <c r="C1440" s="100"/>
    </row>
    <row r="1441" spans="2:3">
      <c r="B1441" s="100"/>
      <c r="C1441" s="100"/>
    </row>
    <row r="1442" spans="2:3">
      <c r="B1442" s="100"/>
      <c r="C1442" s="100"/>
    </row>
    <row r="1443" spans="2:3">
      <c r="B1443" s="100"/>
      <c r="C1443" s="100"/>
    </row>
    <row r="1444" spans="2:3">
      <c r="B1444" s="100"/>
      <c r="C1444" s="100"/>
    </row>
    <row r="1445" spans="2:3">
      <c r="B1445" s="100"/>
      <c r="C1445" s="100"/>
    </row>
    <row r="1446" spans="2:3">
      <c r="B1446" s="100"/>
      <c r="C1446" s="100"/>
    </row>
    <row r="1447" spans="2:3">
      <c r="B1447" s="100"/>
      <c r="C1447" s="100"/>
    </row>
    <row r="1448" spans="2:3">
      <c r="B1448" s="100"/>
      <c r="C1448" s="100"/>
    </row>
    <row r="1449" spans="2:3">
      <c r="B1449" s="100"/>
      <c r="C1449" s="100"/>
    </row>
    <row r="1450" spans="2:3">
      <c r="B1450" s="100"/>
      <c r="C1450" s="100"/>
    </row>
    <row r="1451" spans="2:3">
      <c r="B1451" s="100"/>
      <c r="C1451" s="100"/>
    </row>
    <row r="1452" spans="2:3">
      <c r="B1452" s="100"/>
      <c r="C1452" s="100"/>
    </row>
    <row r="1453" spans="2:3">
      <c r="B1453" s="100"/>
      <c r="C1453" s="100"/>
    </row>
    <row r="1454" spans="2:3">
      <c r="B1454" s="100"/>
      <c r="C1454" s="100"/>
    </row>
    <row r="1455" spans="2:3">
      <c r="B1455" s="100"/>
      <c r="C1455" s="100"/>
    </row>
  </sheetData>
  <sheetProtection algorithmName="SHA-512" hashValue="cvzKePcV8pFZKx75pdTxz6zMAd+c6DZg/bllNnXpJuxayQdcSwmroDNLScV4uep53PCrkuDQTJXE7i8ppKFQ9w==" saltValue="0unVqd6xOCAEe/RmcxxNlQ==" spinCount="100000" sheet="1" objects="1" scenarios="1" selectLockedCells="1"/>
  <mergeCells count="26">
    <mergeCell ref="D9:F9"/>
    <mergeCell ref="D28:F28"/>
    <mergeCell ref="G28:H28"/>
    <mergeCell ref="D29:F29"/>
    <mergeCell ref="G29:H29"/>
    <mergeCell ref="D14:H14"/>
    <mergeCell ref="D24:H24"/>
    <mergeCell ref="D27:H27"/>
    <mergeCell ref="D25:F25"/>
    <mergeCell ref="G25:H25"/>
    <mergeCell ref="D7:H7"/>
    <mergeCell ref="D26:F26"/>
    <mergeCell ref="G26:H26"/>
    <mergeCell ref="D36:G36"/>
    <mergeCell ref="D32:H32"/>
    <mergeCell ref="D33:F33"/>
    <mergeCell ref="D34:F34"/>
    <mergeCell ref="D35:F35"/>
    <mergeCell ref="G33:H33"/>
    <mergeCell ref="G34:H34"/>
    <mergeCell ref="G35:H35"/>
    <mergeCell ref="D8:H8"/>
    <mergeCell ref="F11:H11"/>
    <mergeCell ref="F12:H12"/>
    <mergeCell ref="D10:H10"/>
    <mergeCell ref="D31:H31"/>
  </mergeCells>
  <phoneticPr fontId="0" type="noConversion"/>
  <conditionalFormatting sqref="F15">
    <cfRule type="cellIs" dxfId="47" priority="1" operator="greaterThan">
      <formula>0</formula>
    </cfRule>
    <cfRule type="cellIs" priority="2" operator="greaterThan">
      <formula>1</formula>
    </cfRule>
  </conditionalFormatting>
  <conditionalFormatting sqref="F16">
    <cfRule type="cellIs" dxfId="46" priority="15" operator="between">
      <formula>1</formula>
      <formula>45</formula>
    </cfRule>
  </conditionalFormatting>
  <conditionalFormatting sqref="F17">
    <cfRule type="cellIs" dxfId="45" priority="4" operator="between">
      <formula>1</formula>
      <formula>9999.99</formula>
    </cfRule>
    <cfRule type="cellIs" dxfId="44" priority="58" operator="greaterThanOrEqual">
      <formula>10000</formula>
    </cfRule>
  </conditionalFormatting>
  <conditionalFormatting sqref="F19">
    <cfRule type="cellIs" dxfId="43" priority="13" operator="equal">
      <formula>0</formula>
    </cfRule>
    <cfRule type="cellIs" dxfId="42" priority="55" operator="greaterThan">
      <formula>0</formula>
    </cfRule>
  </conditionalFormatting>
  <conditionalFormatting sqref="F21:F22">
    <cfRule type="cellIs" dxfId="41" priority="51" operator="greaterThan">
      <formula>0</formula>
    </cfRule>
  </conditionalFormatting>
  <conditionalFormatting sqref="G25">
    <cfRule type="expression" dxfId="36" priority="26">
      <formula>$I$25=1</formula>
    </cfRule>
  </conditionalFormatting>
  <conditionalFormatting sqref="G35">
    <cfRule type="expression" dxfId="35" priority="28">
      <formula>$I$35=1</formula>
    </cfRule>
    <cfRule type="expression" dxfId="34" priority="29">
      <formula>$I$35&gt;=2</formula>
    </cfRule>
  </conditionalFormatting>
  <conditionalFormatting sqref="G25:H25">
    <cfRule type="expression" dxfId="33" priority="25">
      <formula>$I$25=2</formula>
    </cfRule>
  </conditionalFormatting>
  <conditionalFormatting sqref="G28:H28">
    <cfRule type="expression" dxfId="31" priority="46">
      <formula>$I$28=1</formula>
    </cfRule>
    <cfRule type="expression" dxfId="30" priority="47">
      <formula>$I$28&gt;=2</formula>
    </cfRule>
  </conditionalFormatting>
  <conditionalFormatting sqref="G29:H29">
    <cfRule type="expression" dxfId="29" priority="38">
      <formula>$I$29=1</formula>
    </cfRule>
    <cfRule type="expression" dxfId="28" priority="39">
      <formula>$I$29&gt;=2</formula>
    </cfRule>
  </conditionalFormatting>
  <conditionalFormatting sqref="G33:H33">
    <cfRule type="expression" dxfId="27" priority="9">
      <formula>$I$33=3</formula>
    </cfRule>
    <cfRule type="expression" dxfId="26" priority="31">
      <formula>$I$33=2</formula>
    </cfRule>
    <cfRule type="expression" dxfId="25" priority="32">
      <formula>$I$33=1</formula>
    </cfRule>
  </conditionalFormatting>
  <conditionalFormatting sqref="G34:H34">
    <cfRule type="expression" dxfId="24" priority="8">
      <formula>$I$34=3</formula>
    </cfRule>
    <cfRule type="expression" dxfId="23" priority="27">
      <formula>$I$34&gt;=2</formula>
    </cfRule>
    <cfRule type="expression" dxfId="22" priority="30">
      <formula>$I$34&gt;=1</formula>
    </cfRule>
  </conditionalFormatting>
  <dataValidations xWindow="770" yWindow="625" count="7">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whole" operator="equal" allowBlank="1" showInputMessage="1" showErrorMessage="1" errorTitle="Lebensaduer" error="Sie können die Lebensdauer nicht verändern!" promptTitle="Lebensdauer" sqref="F20" xr:uid="{00000000-0002-0000-0000-000002000000}">
      <formula1>20</formula1>
    </dataValidation>
    <dataValidation operator="equal" allowBlank="1" showInputMessage="1" showErrorMessage="1" sqref="F19"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1" xr:uid="{00000000-0002-0000-0000-000004000000}">
      <formula1>0</formula1>
    </dataValidation>
    <dataValidation type="whole" allowBlank="1" showInputMessage="1" showErrorMessage="1" sqref="L17"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6" xr:uid="{00000000-0002-0000-0000-000006000000}">
      <formula1>1</formula1>
      <formula2>45</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oddFooter>&amp;L&amp;D&amp;R&amp;P/&amp;N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24</xdr:row>
                    <xdr:rowOff>0</xdr:rowOff>
                  </from>
                  <to>
                    <xdr:col>8</xdr:col>
                    <xdr:colOff>0</xdr:colOff>
                    <xdr:row>24</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295275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0</xdr:colOff>
                    <xdr:row>32</xdr:row>
                    <xdr:rowOff>257175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33</xdr:row>
                    <xdr:rowOff>19050</xdr:rowOff>
                  </from>
                  <to>
                    <xdr:col>8</xdr:col>
                    <xdr:colOff>0</xdr:colOff>
                    <xdr:row>33</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5</xdr:col>
                    <xdr:colOff>2476500</xdr:colOff>
                    <xdr:row>33</xdr:row>
                    <xdr:rowOff>0</xdr:rowOff>
                  </from>
                  <to>
                    <xdr:col>7</xdr:col>
                    <xdr:colOff>981075</xdr:colOff>
                    <xdr:row>33</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0</xdr:rowOff>
                  </from>
                  <to>
                    <xdr:col>8</xdr:col>
                    <xdr:colOff>0</xdr:colOff>
                    <xdr:row>34</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2" operator="notContains" id="{06651B85-DABA-452F-9862-C1806C03F16A}">
            <xm:f>ISERROR(SEARCH($F$11,F11))</xm:f>
            <xm:f>$F$11</xm:f>
            <x14:dxf>
              <fill>
                <patternFill>
                  <fgColor rgb="FFFFFFCC"/>
                  <bgColor rgb="FFFFFFCC"/>
                </patternFill>
              </fill>
            </x14:dxf>
          </x14:cfRule>
          <x14:cfRule type="containsText" priority="73"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70" operator="notContains" id="{8A0AE987-D88D-4B8E-B36D-0B169A2F2F7D}">
            <xm:f>ISERROR(SEARCH($F$12,F12))</xm:f>
            <xm:f>$F$12</xm:f>
            <x14:dxf>
              <fill>
                <patternFill>
                  <bgColor rgb="FFFFFFCC"/>
                </patternFill>
              </fill>
            </x14:dxf>
          </x14:cfRule>
          <x14:cfRule type="containsText" priority="71"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6" operator="containsText" id="{691D591D-3372-4E23-81B0-F897A10497FF}">
            <xm:f>NOT(ISERROR(SEARCH($G$26,G26)))</xm:f>
            <xm:f>$G$26</xm:f>
            <x14:dxf>
              <fill>
                <patternFill>
                  <bgColor theme="6" tint="0.79998168889431442"/>
                </patternFill>
              </fill>
            </x14:dxf>
          </x14:cfRule>
          <xm:sqref>G26:H26</xm:sqref>
        </x14:conditionalFormatting>
        <x14:conditionalFormatting xmlns:xm="http://schemas.microsoft.com/office/excel/2006/main">
          <x14:cfRule type="iconSet" priority="48"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I25:I26</xm:sqref>
        </x14:conditionalFormatting>
        <x14:conditionalFormatting xmlns:xm="http://schemas.microsoft.com/office/excel/2006/main">
          <x14:cfRule type="iconSet" priority="7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E98"/>
  <sheetViews>
    <sheetView showRowColHeaders="0" showRuler="0" zoomScaleNormal="100" zoomScaleSheetLayoutView="100" workbookViewId="0">
      <selection activeCell="I7" sqref="I7"/>
    </sheetView>
  </sheetViews>
  <sheetFormatPr baseColWidth="10" defaultColWidth="11.42578125" defaultRowHeight="12.75"/>
  <cols>
    <col min="1" max="1" width="4.5703125" style="40" customWidth="1"/>
    <col min="2" max="2" width="2.5703125" style="40" customWidth="1"/>
    <col min="3" max="3" width="11.42578125" style="40"/>
    <col min="4" max="4" width="3.28515625" style="40" customWidth="1"/>
    <col min="5" max="5" width="24.5703125" style="40" customWidth="1"/>
    <col min="6" max="6" width="45.5703125" style="40" customWidth="1"/>
    <col min="7" max="7" width="29.5703125" style="40" customWidth="1"/>
    <col min="8" max="8" width="23.85546875" style="40" customWidth="1"/>
    <col min="9" max="9" width="7.42578125" style="57" customWidth="1"/>
    <col min="10" max="10" width="2.5703125" style="40" customWidth="1"/>
    <col min="11" max="11" width="22.42578125" style="40" customWidth="1"/>
    <col min="12" max="12" width="13" style="40" customWidth="1"/>
    <col min="13" max="16384" width="11.42578125" style="40"/>
  </cols>
  <sheetData>
    <row r="1" spans="1:55" ht="20.100000000000001" customHeight="1" thickBot="1">
      <c r="A1" s="3" t="s">
        <v>9</v>
      </c>
      <c r="B1" s="3"/>
      <c r="C1" s="3"/>
      <c r="D1" s="3"/>
      <c r="E1" s="3"/>
      <c r="F1" s="3"/>
      <c r="G1" s="3"/>
      <c r="H1" s="3"/>
      <c r="I1" s="5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20.45" customHeight="1">
      <c r="A2" s="3"/>
      <c r="B2" s="1"/>
      <c r="C2" s="198"/>
      <c r="D2" s="198"/>
      <c r="E2" s="198"/>
      <c r="F2" s="198"/>
      <c r="G2" s="198"/>
      <c r="H2" s="198"/>
      <c r="I2" s="41"/>
      <c r="J2" s="4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row>
    <row r="3" spans="1:55" ht="54.75" customHeight="1">
      <c r="A3" s="3"/>
      <c r="B3" s="2"/>
      <c r="C3" s="205" t="s">
        <v>233</v>
      </c>
      <c r="D3" s="205"/>
      <c r="E3" s="205"/>
      <c r="F3" s="205"/>
      <c r="G3" s="205"/>
      <c r="H3" s="205"/>
      <c r="I3" s="43"/>
      <c r="J3" s="42"/>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spans="1:55" ht="39.75" customHeight="1">
      <c r="A4" s="3"/>
      <c r="B4" s="2"/>
      <c r="C4" s="206" t="s">
        <v>276</v>
      </c>
      <c r="D4" s="207"/>
      <c r="E4" s="207"/>
      <c r="F4" s="207"/>
      <c r="G4" s="207"/>
      <c r="H4" s="208"/>
      <c r="I4" s="5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row>
    <row r="5" spans="1:55" s="35" customFormat="1" ht="16.5" customHeight="1">
      <c r="A5" s="3"/>
      <c r="B5" s="2"/>
      <c r="C5" s="84"/>
      <c r="D5" s="84"/>
      <c r="E5" s="84"/>
      <c r="F5" s="84"/>
      <c r="G5" s="84"/>
      <c r="I5" s="5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row>
    <row r="6" spans="1:55" ht="29.25" customHeight="1">
      <c r="A6" s="3"/>
      <c r="B6" s="2"/>
      <c r="C6" s="212" t="s">
        <v>194</v>
      </c>
      <c r="D6" s="213"/>
      <c r="E6" s="213"/>
      <c r="F6" s="213"/>
      <c r="G6" s="214"/>
      <c r="H6" s="34"/>
      <c r="I6" s="143">
        <v>1</v>
      </c>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row>
    <row r="7" spans="1:55" ht="27" customHeight="1">
      <c r="A7" s="3"/>
      <c r="B7" s="2"/>
      <c r="C7" s="195" t="s">
        <v>195</v>
      </c>
      <c r="D7" s="196"/>
      <c r="E7" s="196"/>
      <c r="F7" s="196"/>
      <c r="G7" s="197"/>
      <c r="H7" s="34"/>
      <c r="I7" s="143">
        <v>1</v>
      </c>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row>
    <row r="8" spans="1:55" s="3" customFormat="1" ht="27" customHeight="1">
      <c r="B8" s="2"/>
      <c r="C8" s="84"/>
      <c r="D8" s="84"/>
      <c r="E8" s="84"/>
      <c r="F8" s="84"/>
      <c r="G8" s="84"/>
      <c r="H8" s="57"/>
      <c r="I8" s="54"/>
    </row>
    <row r="9" spans="1:55" s="30" customFormat="1" ht="25.5" customHeight="1">
      <c r="A9" s="29"/>
      <c r="B9" s="2"/>
      <c r="C9" s="209" t="s">
        <v>60</v>
      </c>
      <c r="D9" s="210"/>
      <c r="E9" s="210"/>
      <c r="F9" s="210"/>
      <c r="G9" s="211"/>
      <c r="H9" s="31" t="s">
        <v>71</v>
      </c>
      <c r="I9" s="55"/>
      <c r="J9" s="29"/>
      <c r="K9" s="19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row>
    <row r="10" spans="1:55" ht="30.75" customHeight="1">
      <c r="A10" s="3"/>
      <c r="B10" s="44"/>
      <c r="C10" s="200">
        <v>200</v>
      </c>
      <c r="D10" s="201"/>
      <c r="E10" s="202" t="s">
        <v>196</v>
      </c>
      <c r="F10" s="203"/>
      <c r="G10" s="204"/>
      <c r="H10" s="52">
        <f>'Systemische Optimierung'!C4</f>
        <v>0</v>
      </c>
      <c r="I10" s="54"/>
      <c r="J10" s="3"/>
      <c r="K10" s="199"/>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row>
    <row r="11" spans="1:55" ht="123" customHeight="1">
      <c r="A11" s="3"/>
      <c r="B11" s="44"/>
      <c r="C11" s="200">
        <v>300</v>
      </c>
      <c r="D11" s="201"/>
      <c r="E11" s="202" t="s">
        <v>278</v>
      </c>
      <c r="F11" s="203"/>
      <c r="G11" s="204"/>
      <c r="H11" s="52">
        <f>'Systemische Optimierung'!C10</f>
        <v>0</v>
      </c>
      <c r="I11" s="56"/>
      <c r="J11" s="3"/>
      <c r="K11" s="199"/>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row>
    <row r="12" spans="1:55" ht="145.5" customHeight="1">
      <c r="A12" s="3"/>
      <c r="B12" s="44"/>
      <c r="C12" s="200">
        <v>400</v>
      </c>
      <c r="D12" s="201"/>
      <c r="E12" s="216" t="s">
        <v>244</v>
      </c>
      <c r="F12" s="217"/>
      <c r="G12" s="218"/>
      <c r="H12" s="52">
        <f>'Systemische Optimierung'!C64</f>
        <v>0</v>
      </c>
      <c r="I12" s="56"/>
      <c r="J12" s="3"/>
      <c r="K12" s="199"/>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ht="129.94999999999999" customHeight="1">
      <c r="A13" s="3"/>
      <c r="B13" s="44"/>
      <c r="C13" s="200">
        <v>500</v>
      </c>
      <c r="D13" s="215"/>
      <c r="E13" s="216" t="s">
        <v>277</v>
      </c>
      <c r="F13" s="217"/>
      <c r="G13" s="218"/>
      <c r="H13" s="52">
        <f>'Systemische Optimierung'!C92</f>
        <v>0</v>
      </c>
      <c r="I13" s="56"/>
      <c r="J13" s="3"/>
      <c r="K13" s="199"/>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ht="54.75" customHeight="1">
      <c r="A14" s="3"/>
      <c r="B14" s="44"/>
      <c r="C14" s="200">
        <v>700</v>
      </c>
      <c r="D14" s="201"/>
      <c r="E14" s="216" t="s">
        <v>245</v>
      </c>
      <c r="F14" s="217"/>
      <c r="G14" s="218"/>
      <c r="H14" s="52">
        <f>'Systemische Optimierung'!C99</f>
        <v>0</v>
      </c>
      <c r="I14" s="55"/>
      <c r="J14" s="3"/>
      <c r="K14" s="199"/>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ht="21.75" customHeight="1">
      <c r="A15" s="3"/>
      <c r="B15" s="44"/>
      <c r="C15" s="223" t="s">
        <v>72</v>
      </c>
      <c r="D15" s="223"/>
      <c r="E15" s="223"/>
      <c r="F15" s="223"/>
      <c r="G15" s="223"/>
      <c r="H15" s="4">
        <f>SUM(H10:H14)</f>
        <v>0</v>
      </c>
      <c r="I15" s="56"/>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ht="21.75" customHeight="1">
      <c r="A16" s="3"/>
      <c r="B16" s="44"/>
      <c r="C16" s="84"/>
      <c r="D16" s="84"/>
      <c r="E16" s="84"/>
      <c r="F16" s="84"/>
      <c r="G16" s="84"/>
      <c r="H16" s="84"/>
      <c r="I16" s="56"/>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7" ht="21.75" customHeight="1">
      <c r="A17" s="3"/>
      <c r="B17" s="44"/>
      <c r="C17" s="225" t="s">
        <v>227</v>
      </c>
      <c r="D17" s="226"/>
      <c r="E17" s="226"/>
      <c r="F17" s="226"/>
      <c r="G17" s="227"/>
      <c r="H17" s="60"/>
      <c r="I17" s="56"/>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7" ht="20.25" customHeight="1">
      <c r="A18" s="3"/>
      <c r="B18" s="44"/>
      <c r="C18" s="220" t="s">
        <v>234</v>
      </c>
      <c r="D18" s="221"/>
      <c r="E18" s="221"/>
      <c r="F18" s="221"/>
      <c r="G18" s="222"/>
      <c r="H18" s="169">
        <f>H17*0.436/1000</f>
        <v>0</v>
      </c>
      <c r="I18" s="56"/>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7" ht="21" customHeight="1">
      <c r="A19" s="3"/>
      <c r="B19" s="44"/>
      <c r="C19" s="224" t="s">
        <v>230</v>
      </c>
      <c r="D19" s="224"/>
      <c r="E19" s="224"/>
      <c r="F19" s="224"/>
      <c r="G19" s="224"/>
      <c r="H19" s="5"/>
      <c r="I19" s="5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0" spans="1:57" ht="22.5" customHeight="1" thickBot="1">
      <c r="A20" s="3"/>
      <c r="B20" s="171"/>
      <c r="C20" s="219"/>
      <c r="D20" s="219"/>
      <c r="E20" s="219"/>
      <c r="F20" s="219"/>
      <c r="G20" s="219"/>
      <c r="H20" s="219"/>
      <c r="I20" s="170"/>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row>
    <row r="21" spans="1:57" s="61" customFormat="1" ht="16.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row>
    <row r="23" spans="1:57">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row>
    <row r="24" spans="1:57">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row>
    <row r="25" spans="1:57">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row>
    <row r="26" spans="1:57">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row>
    <row r="27" spans="1:57">
      <c r="A27" s="3"/>
      <c r="B27" s="3"/>
      <c r="C27" s="3"/>
      <c r="D27" s="3"/>
      <c r="E27" s="3"/>
      <c r="F27" s="3"/>
      <c r="G27" s="3"/>
      <c r="H27" s="3"/>
      <c r="I27" s="5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row>
    <row r="28" spans="1:57">
      <c r="A28" s="3"/>
      <c r="B28" s="3"/>
      <c r="C28" s="3"/>
      <c r="D28" s="3"/>
      <c r="E28" s="3"/>
      <c r="F28" s="3"/>
      <c r="G28" s="3"/>
      <c r="H28" s="3"/>
      <c r="I28" s="5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row>
    <row r="29" spans="1:57">
      <c r="A29" s="3"/>
      <c r="B29" s="3"/>
      <c r="C29" s="3"/>
      <c r="D29" s="3"/>
      <c r="E29" s="3"/>
      <c r="F29" s="3"/>
      <c r="G29" s="3"/>
      <c r="H29" s="3"/>
      <c r="I29" s="5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row>
    <row r="30" spans="1:57">
      <c r="A30" s="3"/>
      <c r="B30" s="3"/>
      <c r="C30" s="3"/>
      <c r="D30" s="3"/>
      <c r="E30" s="3"/>
      <c r="F30" s="3"/>
      <c r="G30" s="3"/>
      <c r="H30" s="3"/>
      <c r="I30" s="5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row>
    <row r="31" spans="1:57">
      <c r="A31" s="3"/>
      <c r="B31" s="3"/>
      <c r="C31" s="3"/>
      <c r="D31" s="3"/>
      <c r="E31" s="3"/>
      <c r="F31" s="3"/>
      <c r="G31" s="3"/>
      <c r="H31" s="3"/>
      <c r="I31" s="5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row>
    <row r="32" spans="1:57">
      <c r="A32" s="3"/>
      <c r="B32" s="3"/>
      <c r="C32" s="3"/>
      <c r="D32" s="3"/>
      <c r="E32" s="3"/>
      <c r="F32" s="3"/>
      <c r="G32" s="3"/>
      <c r="H32" s="3"/>
      <c r="I32" s="5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row>
    <row r="33" spans="1:55">
      <c r="A33" s="3"/>
      <c r="B33" s="3"/>
      <c r="C33" s="3"/>
      <c r="D33" s="3"/>
      <c r="E33" s="3"/>
      <c r="F33" s="3"/>
      <c r="G33" s="3"/>
      <c r="H33" s="3"/>
      <c r="I33" s="5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row>
    <row r="34" spans="1:55">
      <c r="A34" s="3"/>
      <c r="B34" s="3"/>
      <c r="C34" s="3"/>
      <c r="D34" s="3"/>
      <c r="E34" s="3"/>
      <c r="F34" s="3"/>
      <c r="G34" s="3"/>
      <c r="H34" s="3"/>
      <c r="I34" s="5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row>
    <row r="35" spans="1:55">
      <c r="A35" s="3"/>
      <c r="B35" s="3"/>
      <c r="C35" s="3"/>
      <c r="D35" s="3"/>
      <c r="E35" s="3"/>
      <c r="F35" s="3"/>
      <c r="G35" s="3"/>
      <c r="H35" s="3"/>
      <c r="I35" s="5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row>
    <row r="36" spans="1:55">
      <c r="A36" s="3"/>
      <c r="B36" s="3"/>
      <c r="C36" s="3"/>
      <c r="D36" s="3"/>
      <c r="E36" s="3"/>
      <c r="F36" s="3"/>
      <c r="G36" s="3"/>
      <c r="H36" s="3"/>
      <c r="I36" s="5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row>
    <row r="37" spans="1:55">
      <c r="A37" s="3"/>
      <c r="B37" s="3"/>
      <c r="C37" s="3"/>
      <c r="D37" s="3"/>
      <c r="E37" s="3"/>
      <c r="F37" s="3"/>
      <c r="G37" s="3"/>
      <c r="H37" s="3"/>
      <c r="I37" s="5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row>
    <row r="38" spans="1:55">
      <c r="A38" s="3"/>
      <c r="B38" s="3"/>
      <c r="C38" s="3"/>
      <c r="D38" s="3"/>
      <c r="E38" s="3"/>
      <c r="F38" s="3"/>
      <c r="G38" s="3"/>
      <c r="H38" s="3"/>
      <c r="I38" s="5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row>
    <row r="39" spans="1:55">
      <c r="A39" s="3"/>
      <c r="B39" s="3"/>
      <c r="C39" s="3"/>
      <c r="D39" s="3"/>
      <c r="E39" s="3"/>
      <c r="F39" s="3"/>
      <c r="G39" s="3"/>
      <c r="H39" s="3"/>
      <c r="I39" s="5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row>
    <row r="40" spans="1:55">
      <c r="A40" s="3"/>
      <c r="B40" s="3"/>
      <c r="C40" s="3"/>
      <c r="D40" s="3"/>
      <c r="E40" s="3"/>
      <c r="F40" s="3"/>
      <c r="G40" s="3"/>
      <c r="H40" s="3"/>
      <c r="I40" s="5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row>
    <row r="41" spans="1:55">
      <c r="A41" s="3"/>
      <c r="B41" s="3"/>
      <c r="C41" s="3"/>
      <c r="D41" s="3"/>
      <c r="E41" s="3"/>
      <c r="F41" s="3"/>
      <c r="G41" s="3"/>
      <c r="H41" s="3"/>
      <c r="I41" s="5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row>
    <row r="42" spans="1:55">
      <c r="A42" s="3"/>
      <c r="B42" s="3"/>
      <c r="C42" s="3"/>
      <c r="D42" s="3"/>
      <c r="E42" s="3"/>
      <c r="F42" s="3"/>
      <c r="G42" s="3"/>
      <c r="H42" s="3"/>
      <c r="I42" s="5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row>
    <row r="43" spans="1:55">
      <c r="A43" s="3"/>
      <c r="B43" s="3"/>
      <c r="C43" s="3"/>
      <c r="D43" s="3"/>
      <c r="E43" s="3"/>
      <c r="F43" s="3"/>
      <c r="G43" s="3"/>
      <c r="H43" s="3"/>
      <c r="I43" s="5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row>
    <row r="44" spans="1:55">
      <c r="A44" s="3"/>
      <c r="B44" s="3"/>
      <c r="C44" s="3"/>
      <c r="D44" s="3"/>
      <c r="E44" s="3"/>
      <c r="F44" s="3"/>
      <c r="G44" s="3"/>
      <c r="H44" s="3"/>
      <c r="I44" s="5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row>
    <row r="45" spans="1:55">
      <c r="A45" s="3"/>
      <c r="B45" s="3"/>
      <c r="C45" s="3"/>
      <c r="D45" s="3"/>
      <c r="E45" s="3"/>
      <c r="F45" s="3"/>
      <c r="G45" s="3"/>
      <c r="H45" s="3"/>
      <c r="I45" s="5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row>
    <row r="46" spans="1:55">
      <c r="A46" s="3"/>
      <c r="B46" s="3"/>
      <c r="C46" s="3"/>
      <c r="D46" s="3"/>
      <c r="E46" s="3"/>
      <c r="F46" s="3"/>
      <c r="G46" s="3"/>
      <c r="H46" s="3"/>
      <c r="I46" s="5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row>
    <row r="47" spans="1:55">
      <c r="A47" s="3"/>
      <c r="B47" s="3"/>
      <c r="C47" s="3"/>
      <c r="D47" s="3"/>
      <c r="E47" s="3"/>
      <c r="F47" s="3"/>
      <c r="G47" s="3"/>
      <c r="H47" s="3"/>
      <c r="I47" s="5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row>
    <row r="48" spans="1:55">
      <c r="A48" s="3"/>
      <c r="B48" s="3"/>
      <c r="C48" s="3"/>
      <c r="D48" s="3"/>
      <c r="E48" s="3"/>
      <c r="F48" s="3"/>
      <c r="G48" s="3"/>
      <c r="H48" s="3"/>
      <c r="I48" s="5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row>
    <row r="49" spans="1:55">
      <c r="A49" s="3"/>
      <c r="B49" s="3"/>
      <c r="C49" s="3"/>
      <c r="D49" s="3"/>
      <c r="E49" s="3"/>
      <c r="F49" s="3"/>
      <c r="G49" s="3"/>
      <c r="H49" s="3"/>
      <c r="I49" s="5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row>
    <row r="50" spans="1:55">
      <c r="A50" s="3"/>
      <c r="B50" s="3"/>
      <c r="C50" s="3"/>
      <c r="D50" s="3"/>
      <c r="E50" s="3"/>
      <c r="F50" s="3"/>
      <c r="G50" s="3"/>
      <c r="H50" s="3"/>
      <c r="I50" s="5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row>
    <row r="51" spans="1:55">
      <c r="A51" s="3"/>
      <c r="B51" s="3"/>
      <c r="C51" s="3"/>
      <c r="D51" s="3"/>
      <c r="E51" s="3"/>
      <c r="F51" s="3"/>
      <c r="G51" s="3"/>
      <c r="H51" s="3"/>
      <c r="I51" s="5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row>
    <row r="52" spans="1:55">
      <c r="A52" s="3"/>
      <c r="B52" s="3"/>
      <c r="C52" s="3"/>
      <c r="D52" s="3"/>
      <c r="E52" s="3"/>
      <c r="F52" s="3"/>
      <c r="G52" s="3"/>
      <c r="H52" s="3"/>
      <c r="I52" s="5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row>
    <row r="53" spans="1:55">
      <c r="A53" s="3"/>
      <c r="B53" s="3"/>
      <c r="C53" s="3"/>
      <c r="D53" s="3"/>
      <c r="E53" s="3"/>
      <c r="F53" s="3"/>
      <c r="G53" s="3"/>
      <c r="H53" s="3"/>
      <c r="I53" s="5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row>
    <row r="54" spans="1:55">
      <c r="A54" s="3"/>
      <c r="B54" s="3"/>
      <c r="C54" s="3"/>
      <c r="D54" s="3"/>
      <c r="E54" s="3"/>
      <c r="F54" s="3"/>
      <c r="G54" s="3"/>
      <c r="H54" s="3"/>
      <c r="I54" s="5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row>
    <row r="55" spans="1:55">
      <c r="A55" s="3"/>
      <c r="B55" s="3"/>
      <c r="C55" s="3"/>
      <c r="D55" s="3"/>
      <c r="E55" s="3"/>
      <c r="F55" s="3"/>
      <c r="G55" s="3"/>
      <c r="H55" s="3"/>
      <c r="I55" s="5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row>
    <row r="56" spans="1:55">
      <c r="A56" s="3"/>
      <c r="B56" s="3"/>
      <c r="C56" s="3"/>
      <c r="D56" s="3"/>
      <c r="E56" s="3"/>
      <c r="F56" s="3"/>
      <c r="G56" s="3"/>
      <c r="H56" s="3"/>
      <c r="I56" s="5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row>
    <row r="57" spans="1:55">
      <c r="A57" s="3"/>
      <c r="B57" s="3"/>
      <c r="C57" s="3"/>
      <c r="D57" s="3"/>
      <c r="E57" s="3"/>
      <c r="F57" s="3"/>
      <c r="G57" s="3"/>
      <c r="H57" s="3"/>
      <c r="I57" s="5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row>
    <row r="58" spans="1:55">
      <c r="A58" s="3"/>
      <c r="B58" s="3"/>
      <c r="C58" s="3"/>
      <c r="D58" s="3"/>
      <c r="E58" s="3"/>
      <c r="F58" s="3"/>
      <c r="G58" s="3"/>
      <c r="H58" s="3"/>
      <c r="I58" s="5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row>
    <row r="59" spans="1:55">
      <c r="A59" s="3"/>
      <c r="B59" s="3"/>
      <c r="C59" s="3"/>
      <c r="D59" s="3"/>
      <c r="E59" s="3"/>
      <c r="F59" s="3"/>
      <c r="G59" s="3"/>
      <c r="H59" s="3"/>
      <c r="I59" s="5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row>
    <row r="60" spans="1:55">
      <c r="A60" s="3"/>
      <c r="B60" s="3"/>
      <c r="C60" s="3"/>
      <c r="D60" s="3"/>
      <c r="E60" s="3"/>
      <c r="F60" s="3"/>
      <c r="G60" s="3"/>
      <c r="H60" s="3"/>
      <c r="I60" s="5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row>
    <row r="61" spans="1:55">
      <c r="A61" s="3"/>
      <c r="B61" s="3"/>
      <c r="C61" s="3"/>
      <c r="D61" s="3"/>
      <c r="E61" s="3"/>
      <c r="F61" s="3"/>
      <c r="G61" s="3"/>
      <c r="H61" s="3"/>
      <c r="I61" s="5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row>
    <row r="62" spans="1:55">
      <c r="A62" s="3"/>
      <c r="B62" s="3"/>
      <c r="C62" s="3"/>
      <c r="D62" s="3"/>
      <c r="E62" s="3"/>
      <c r="F62" s="3"/>
      <c r="G62" s="3"/>
      <c r="H62" s="3"/>
      <c r="I62" s="5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row>
    <row r="63" spans="1:55">
      <c r="A63" s="3"/>
      <c r="B63" s="3"/>
      <c r="C63" s="3"/>
      <c r="D63" s="3"/>
      <c r="E63" s="3"/>
      <c r="F63" s="3"/>
      <c r="G63" s="3"/>
      <c r="H63" s="3"/>
      <c r="I63" s="5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row>
    <row r="64" spans="1:55">
      <c r="A64" s="3"/>
      <c r="B64" s="3"/>
      <c r="C64" s="3"/>
      <c r="D64" s="3"/>
      <c r="E64" s="3"/>
      <c r="F64" s="3"/>
      <c r="G64" s="3"/>
      <c r="H64" s="3"/>
      <c r="I64" s="5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row>
    <row r="65" spans="1:55">
      <c r="A65" s="3"/>
      <c r="B65" s="3"/>
      <c r="C65" s="3"/>
      <c r="D65" s="3"/>
      <c r="E65" s="3"/>
      <c r="F65" s="3"/>
      <c r="G65" s="3"/>
      <c r="H65" s="3"/>
      <c r="I65" s="5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row>
    <row r="66" spans="1:55">
      <c r="A66" s="3"/>
      <c r="B66" s="3"/>
      <c r="C66" s="3"/>
      <c r="D66" s="3"/>
      <c r="E66" s="3"/>
      <c r="F66" s="3"/>
      <c r="G66" s="3"/>
      <c r="H66" s="3"/>
      <c r="I66" s="5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row>
    <row r="67" spans="1:55">
      <c r="A67" s="3"/>
      <c r="B67" s="3"/>
      <c r="C67" s="3"/>
      <c r="D67" s="3"/>
      <c r="E67" s="3"/>
      <c r="F67" s="3"/>
      <c r="G67" s="3"/>
      <c r="H67" s="3"/>
      <c r="I67" s="5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row>
    <row r="68" spans="1:55">
      <c r="A68" s="3"/>
      <c r="B68" s="3"/>
      <c r="C68" s="3"/>
      <c r="D68" s="3"/>
      <c r="E68" s="3"/>
      <c r="F68" s="3"/>
      <c r="G68" s="3"/>
      <c r="H68" s="3"/>
      <c r="I68" s="5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row>
    <row r="69" spans="1:55">
      <c r="A69" s="3"/>
      <c r="B69" s="3"/>
      <c r="C69" s="3"/>
      <c r="D69" s="3"/>
      <c r="E69" s="3"/>
      <c r="F69" s="3"/>
      <c r="G69" s="3"/>
      <c r="H69" s="3"/>
      <c r="I69" s="5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row>
    <row r="70" spans="1:55">
      <c r="A70" s="3"/>
      <c r="B70" s="3"/>
      <c r="C70" s="3"/>
      <c r="D70" s="3"/>
      <c r="E70" s="3"/>
      <c r="F70" s="3"/>
      <c r="G70" s="3"/>
      <c r="H70" s="3"/>
      <c r="I70" s="5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row>
    <row r="71" spans="1:55">
      <c r="A71" s="3"/>
      <c r="B71" s="3"/>
      <c r="C71" s="3"/>
      <c r="D71" s="3"/>
      <c r="E71" s="3"/>
      <c r="F71" s="3"/>
      <c r="G71" s="3"/>
      <c r="H71" s="3"/>
      <c r="I71" s="5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row>
    <row r="72" spans="1:55">
      <c r="A72" s="3"/>
      <c r="B72" s="3"/>
      <c r="C72" s="3"/>
      <c r="D72" s="3"/>
      <c r="E72" s="3"/>
      <c r="F72" s="3"/>
      <c r="G72" s="3"/>
      <c r="H72" s="3"/>
      <c r="I72" s="5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row>
    <row r="73" spans="1:55">
      <c r="A73" s="3"/>
      <c r="B73" s="3"/>
      <c r="C73" s="3"/>
      <c r="D73" s="3"/>
      <c r="E73" s="3"/>
      <c r="F73" s="3"/>
      <c r="G73" s="3"/>
      <c r="H73" s="3"/>
      <c r="I73" s="5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row>
    <row r="74" spans="1:55">
      <c r="A74" s="3"/>
      <c r="B74" s="3"/>
      <c r="C74" s="3"/>
      <c r="D74" s="3"/>
      <c r="E74" s="3"/>
      <c r="F74" s="3"/>
      <c r="G74" s="3"/>
      <c r="H74" s="3"/>
      <c r="I74" s="5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row>
    <row r="75" spans="1:55">
      <c r="A75" s="3"/>
      <c r="B75" s="3"/>
      <c r="C75" s="3"/>
      <c r="D75" s="3"/>
      <c r="E75" s="3"/>
      <c r="F75" s="3"/>
      <c r="G75" s="3"/>
      <c r="H75" s="3"/>
      <c r="I75" s="5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row>
    <row r="76" spans="1:55">
      <c r="A76" s="3"/>
      <c r="B76" s="3"/>
      <c r="C76" s="3"/>
      <c r="D76" s="3"/>
      <c r="E76" s="3"/>
      <c r="F76" s="3"/>
      <c r="G76" s="3"/>
      <c r="H76" s="3"/>
      <c r="I76" s="5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row>
    <row r="77" spans="1:55">
      <c r="A77" s="3"/>
      <c r="B77" s="3"/>
      <c r="C77" s="3"/>
      <c r="D77" s="3"/>
      <c r="E77" s="3"/>
      <c r="F77" s="3"/>
      <c r="G77" s="3"/>
      <c r="H77" s="3"/>
      <c r="I77" s="5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row>
    <row r="78" spans="1:55">
      <c r="A78" s="3"/>
      <c r="B78" s="3"/>
      <c r="C78" s="3"/>
      <c r="D78" s="3"/>
      <c r="E78" s="3"/>
      <c r="F78" s="3"/>
      <c r="G78" s="3"/>
      <c r="H78" s="3"/>
      <c r="I78" s="5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row>
    <row r="79" spans="1:55">
      <c r="A79" s="3"/>
      <c r="B79" s="3"/>
      <c r="C79" s="3"/>
      <c r="D79" s="3"/>
      <c r="E79" s="3"/>
      <c r="F79" s="3"/>
      <c r="G79" s="3"/>
      <c r="H79" s="3"/>
      <c r="I79" s="5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row>
    <row r="80" spans="1:55">
      <c r="A80" s="3"/>
      <c r="B80" s="3"/>
      <c r="C80" s="3"/>
      <c r="D80" s="3"/>
      <c r="E80" s="3"/>
      <c r="F80" s="3"/>
      <c r="G80" s="3"/>
      <c r="H80" s="3"/>
      <c r="I80" s="5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row>
    <row r="81" spans="1:55">
      <c r="A81" s="3"/>
      <c r="B81" s="3"/>
      <c r="C81" s="3"/>
      <c r="D81" s="3"/>
      <c r="E81" s="3"/>
      <c r="F81" s="3"/>
      <c r="G81" s="3"/>
      <c r="H81" s="3"/>
      <c r="I81" s="5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row>
    <row r="82" spans="1:55">
      <c r="A82" s="3"/>
      <c r="B82" s="3"/>
      <c r="C82" s="3"/>
      <c r="D82" s="3"/>
      <c r="E82" s="3"/>
      <c r="F82" s="3"/>
      <c r="G82" s="3"/>
      <c r="H82" s="3"/>
      <c r="I82" s="5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row>
    <row r="83" spans="1:55">
      <c r="A83" s="3"/>
      <c r="B83" s="3"/>
      <c r="C83" s="3"/>
      <c r="D83" s="3"/>
      <c r="E83" s="3"/>
      <c r="F83" s="3"/>
      <c r="G83" s="3"/>
      <c r="H83" s="3"/>
      <c r="I83" s="5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row>
    <row r="84" spans="1:55">
      <c r="A84" s="3"/>
      <c r="B84" s="3"/>
      <c r="C84" s="3"/>
      <c r="D84" s="3"/>
      <c r="E84" s="3"/>
      <c r="F84" s="3"/>
      <c r="G84" s="3"/>
      <c r="H84" s="3"/>
      <c r="I84" s="5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row>
    <row r="85" spans="1:55">
      <c r="A85" s="3"/>
      <c r="B85" s="3"/>
      <c r="C85" s="3"/>
      <c r="D85" s="3"/>
      <c r="E85" s="3"/>
      <c r="F85" s="3"/>
      <c r="G85" s="3"/>
      <c r="H85" s="3"/>
      <c r="I85" s="5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row>
    <row r="86" spans="1:55">
      <c r="A86" s="3"/>
      <c r="B86" s="3"/>
      <c r="C86" s="3"/>
      <c r="D86" s="3"/>
      <c r="E86" s="3"/>
      <c r="F86" s="3"/>
      <c r="G86" s="3"/>
      <c r="H86" s="3"/>
      <c r="I86" s="5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row>
    <row r="87" spans="1:55">
      <c r="A87" s="3"/>
      <c r="B87" s="3"/>
      <c r="C87" s="3"/>
      <c r="D87" s="3"/>
      <c r="E87" s="3"/>
      <c r="F87" s="3"/>
      <c r="G87" s="3"/>
      <c r="H87" s="3"/>
      <c r="I87" s="5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row>
    <row r="88" spans="1:55">
      <c r="A88" s="3"/>
      <c r="B88" s="3"/>
      <c r="C88" s="3"/>
      <c r="D88" s="3"/>
      <c r="E88" s="3"/>
      <c r="F88" s="3"/>
      <c r="G88" s="3"/>
      <c r="H88" s="3"/>
      <c r="I88" s="5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row>
    <row r="89" spans="1:55">
      <c r="A89" s="3"/>
      <c r="B89" s="3"/>
      <c r="C89" s="3"/>
      <c r="D89" s="3"/>
      <c r="E89" s="3"/>
      <c r="F89" s="3"/>
      <c r="G89" s="3"/>
      <c r="H89" s="3"/>
      <c r="I89" s="5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row>
    <row r="90" spans="1:55">
      <c r="A90" s="3"/>
      <c r="B90" s="3"/>
      <c r="C90" s="3"/>
      <c r="D90" s="3"/>
      <c r="E90" s="3"/>
      <c r="F90" s="3"/>
      <c r="G90" s="3"/>
      <c r="H90" s="3"/>
      <c r="I90" s="5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row>
    <row r="91" spans="1:55">
      <c r="A91" s="3"/>
      <c r="B91" s="3"/>
      <c r="C91" s="3"/>
      <c r="D91" s="3"/>
      <c r="E91" s="3"/>
      <c r="F91" s="3"/>
      <c r="G91" s="3"/>
      <c r="H91" s="3"/>
      <c r="I91" s="5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row>
    <row r="92" spans="1:55">
      <c r="A92" s="3"/>
      <c r="B92" s="3"/>
      <c r="C92" s="3"/>
      <c r="D92" s="3"/>
      <c r="E92" s="3"/>
      <c r="F92" s="3"/>
      <c r="G92" s="3"/>
      <c r="H92" s="3"/>
      <c r="I92" s="5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row>
    <row r="93" spans="1:55">
      <c r="A93" s="3"/>
      <c r="B93" s="3"/>
      <c r="C93" s="3"/>
      <c r="D93" s="3"/>
      <c r="E93" s="3"/>
      <c r="F93" s="3"/>
      <c r="G93" s="3"/>
      <c r="H93" s="3"/>
      <c r="I93" s="5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row>
    <row r="94" spans="1:55">
      <c r="A94" s="3"/>
      <c r="B94" s="3"/>
      <c r="C94" s="3"/>
      <c r="D94" s="3"/>
      <c r="E94" s="3"/>
      <c r="F94" s="3"/>
      <c r="G94" s="3"/>
      <c r="H94" s="3"/>
      <c r="I94" s="5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row>
    <row r="95" spans="1:55">
      <c r="A95" s="3"/>
      <c r="B95" s="3"/>
      <c r="C95" s="3"/>
      <c r="D95" s="3"/>
      <c r="E95" s="3"/>
      <c r="F95" s="3"/>
      <c r="G95" s="3"/>
      <c r="H95" s="3"/>
      <c r="I95" s="5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row>
    <row r="96" spans="1:55">
      <c r="A96" s="3"/>
      <c r="B96" s="3"/>
      <c r="C96" s="3"/>
      <c r="D96" s="3"/>
      <c r="E96" s="3"/>
      <c r="F96" s="3"/>
      <c r="G96" s="3"/>
      <c r="H96" s="3"/>
      <c r="I96" s="5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row>
    <row r="97" spans="1:55">
      <c r="A97" s="3"/>
      <c r="B97" s="3"/>
      <c r="C97" s="3"/>
      <c r="D97" s="3"/>
      <c r="E97" s="3"/>
      <c r="F97" s="3"/>
      <c r="I97" s="5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row>
    <row r="98" spans="1:55">
      <c r="A98" s="3"/>
      <c r="I98" s="53"/>
      <c r="J98" s="3"/>
      <c r="K98" s="3"/>
      <c r="L98" s="3"/>
      <c r="M98" s="3"/>
      <c r="N98" s="3"/>
      <c r="O98" s="3"/>
      <c r="P98" s="3"/>
      <c r="Q98" s="3"/>
      <c r="R98" s="3"/>
      <c r="S98" s="3"/>
      <c r="T98" s="3"/>
      <c r="U98" s="3"/>
      <c r="V98" s="3"/>
      <c r="W98" s="3"/>
      <c r="X98" s="3"/>
      <c r="Y98" s="3"/>
      <c r="Z98" s="3"/>
      <c r="AA98" s="3" t="s">
        <v>9</v>
      </c>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row>
  </sheetData>
  <sheetProtection algorithmName="SHA-512" hashValue="8odIO3wrRCjFqXl8NONAMAk6upr3PwM2AMhgZg9FlPoN1aCbIDZdYbl8p63jf3T7JxjOwrrP9xNMpoj1xiEK0g==" saltValue="lsJIFDEYIeqndMtDBp6p5A==" spinCount="100000" sheet="1" objects="1" scenarios="1" selectLockedCells="1"/>
  <mergeCells count="22">
    <mergeCell ref="C20:H20"/>
    <mergeCell ref="C18:G18"/>
    <mergeCell ref="C15:G15"/>
    <mergeCell ref="C12:D12"/>
    <mergeCell ref="C19:G19"/>
    <mergeCell ref="C17:G17"/>
    <mergeCell ref="C7:G7"/>
    <mergeCell ref="C2:H2"/>
    <mergeCell ref="K9:K14"/>
    <mergeCell ref="C10:D10"/>
    <mergeCell ref="E10:G10"/>
    <mergeCell ref="C11:D11"/>
    <mergeCell ref="E11:G11"/>
    <mergeCell ref="C3:H3"/>
    <mergeCell ref="C4:H4"/>
    <mergeCell ref="C9:G9"/>
    <mergeCell ref="C6:G6"/>
    <mergeCell ref="C13:D13"/>
    <mergeCell ref="E13:G13"/>
    <mergeCell ref="E12:G12"/>
    <mergeCell ref="C14:D14"/>
    <mergeCell ref="E14:G14"/>
  </mergeCells>
  <conditionalFormatting sqref="H6">
    <cfRule type="expression" dxfId="21" priority="25">
      <formula>$I$6=3</formula>
    </cfRule>
    <cfRule type="expression" dxfId="20" priority="32">
      <formula>$I$6=2</formula>
    </cfRule>
    <cfRule type="expression" dxfId="19" priority="33">
      <formula>$I$6=1</formula>
    </cfRule>
  </conditionalFormatting>
  <conditionalFormatting sqref="H7">
    <cfRule type="expression" dxfId="18" priority="30">
      <formula>$I$7=2</formula>
    </cfRule>
    <cfRule type="expression" dxfId="17" priority="31">
      <formula>$I$7=1</formula>
    </cfRule>
  </conditionalFormatting>
  <conditionalFormatting sqref="H17">
    <cfRule type="cellIs" dxfId="16" priority="16" operator="equal">
      <formula>0</formula>
    </cfRule>
  </conditionalFormatting>
  <conditionalFormatting sqref="H17:H18">
    <cfRule type="cellIs" dxfId="15" priority="1" operator="greaterThan">
      <formula>0</formula>
    </cfRule>
  </conditionalFormatting>
  <conditionalFormatting sqref="H18">
    <cfRule type="cellIs" dxfId="14" priority="2" operator="equal">
      <formula>0</formula>
    </cfRule>
  </conditionalFormatting>
  <dataValidations count="1">
    <dataValidation type="decimal" operator="notEqual" allowBlank="1" showInputMessage="1" showErrorMessage="1" error="Bitte Dezimalzahl größer 0 eingeben. eingeben" sqref="H17" xr:uid="{00000000-0002-0000-0100-000000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headerFooter>
    <oddFooter>&amp;L&amp;D&amp;R&amp;P/&amp;N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6</xdr:row>
                    <xdr:rowOff>0</xdr:rowOff>
                  </from>
                  <to>
                    <xdr:col>8</xdr:col>
                    <xdr:colOff>0</xdr:colOff>
                    <xdr:row>6</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5</xdr:row>
                    <xdr:rowOff>0</xdr:rowOff>
                  </from>
                  <to>
                    <xdr:col>8</xdr:col>
                    <xdr:colOff>0</xdr:colOff>
                    <xdr:row>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4"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I6</xm:sqref>
        </x14:conditionalFormatting>
        <x14:conditionalFormatting xmlns:xm="http://schemas.microsoft.com/office/excel/2006/main">
          <x14:cfRule type="iconSet" priority="29"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4"/>
  <sheetViews>
    <sheetView showRowColHeaders="0" zoomScaleNormal="100" workbookViewId="0">
      <selection activeCell="C6" sqref="C6"/>
    </sheetView>
  </sheetViews>
  <sheetFormatPr baseColWidth="10" defaultColWidth="27.28515625" defaultRowHeight="12.75"/>
  <cols>
    <col min="1" max="1" width="55.7109375" style="68" customWidth="1"/>
    <col min="2" max="2" width="150.7109375" style="72" customWidth="1"/>
    <col min="3" max="3" width="31.5703125" style="164" customWidth="1"/>
    <col min="4" max="4" width="13.42578125" style="79" customWidth="1"/>
    <col min="5" max="16384" width="27.28515625" style="66"/>
  </cols>
  <sheetData>
    <row r="1" spans="1:5" s="63" customFormat="1" ht="22.5" customHeight="1" thickBot="1">
      <c r="A1" s="230" t="s">
        <v>235</v>
      </c>
      <c r="B1" s="231"/>
      <c r="C1" s="156" t="s">
        <v>72</v>
      </c>
      <c r="D1" s="73"/>
      <c r="E1" s="62"/>
    </row>
    <row r="2" spans="1:5" s="64" customFormat="1" ht="67.5" customHeight="1" thickBot="1">
      <c r="A2" s="232" t="s">
        <v>247</v>
      </c>
      <c r="B2" s="233"/>
      <c r="C2" s="154">
        <f>C4+C10+C64+C92+C99</f>
        <v>0</v>
      </c>
      <c r="D2" s="155"/>
    </row>
    <row r="3" spans="1:5" s="64" customFormat="1" ht="24.95" customHeight="1" thickBot="1">
      <c r="A3" s="235" t="s">
        <v>111</v>
      </c>
      <c r="B3" s="236"/>
      <c r="C3" s="157" t="s">
        <v>236</v>
      </c>
      <c r="D3" s="74"/>
    </row>
    <row r="4" spans="1:5" s="64" customFormat="1" ht="24.95" customHeight="1">
      <c r="A4" s="237" t="s">
        <v>112</v>
      </c>
      <c r="B4" s="238"/>
      <c r="C4" s="59">
        <f>SUM(C6:C9)</f>
        <v>0</v>
      </c>
      <c r="D4" s="74"/>
    </row>
    <row r="5" spans="1:5" s="64" customFormat="1" ht="24.95" customHeight="1">
      <c r="A5" s="228" t="s">
        <v>162</v>
      </c>
      <c r="B5" s="184"/>
      <c r="C5" s="158"/>
      <c r="D5" s="74"/>
    </row>
    <row r="6" spans="1:5" s="65" customFormat="1" ht="12.75" customHeight="1">
      <c r="A6" s="36" t="s">
        <v>75</v>
      </c>
      <c r="B6" s="45" t="s">
        <v>76</v>
      </c>
      <c r="C6" s="159"/>
      <c r="D6" s="75"/>
    </row>
    <row r="7" spans="1:5" s="65" customFormat="1" ht="12.75" customHeight="1">
      <c r="A7" s="37" t="s">
        <v>77</v>
      </c>
      <c r="B7" s="46" t="s">
        <v>208</v>
      </c>
      <c r="C7" s="160"/>
      <c r="D7" s="75"/>
    </row>
    <row r="8" spans="1:5" s="65" customFormat="1" ht="12.75" customHeight="1">
      <c r="A8" s="37" t="s">
        <v>78</v>
      </c>
      <c r="B8" s="47" t="s">
        <v>79</v>
      </c>
      <c r="C8" s="160"/>
      <c r="D8" s="75"/>
    </row>
    <row r="9" spans="1:5" s="65" customFormat="1" ht="12.75" customHeight="1">
      <c r="A9" s="38" t="s">
        <v>80</v>
      </c>
      <c r="B9" s="46" t="s">
        <v>81</v>
      </c>
      <c r="C9" s="160"/>
      <c r="D9" s="75"/>
    </row>
    <row r="10" spans="1:5" s="64" customFormat="1" ht="24.95" customHeight="1">
      <c r="A10" s="237" t="s">
        <v>113</v>
      </c>
      <c r="B10" s="238"/>
      <c r="C10" s="59">
        <f>SUM(C12:C15)+SUM(C17:C23)+SUM(C25:C31)+SUM(C33:C39)+SUM(C41:C46)+SUM(C48:C51)+SUM(C53+C55)+SUM(C57:C63)</f>
        <v>0</v>
      </c>
      <c r="D10" s="74"/>
    </row>
    <row r="11" spans="1:5" s="64" customFormat="1" ht="24.95" customHeight="1">
      <c r="A11" s="228" t="s">
        <v>163</v>
      </c>
      <c r="B11" s="184"/>
      <c r="C11" s="158"/>
      <c r="D11" s="74"/>
    </row>
    <row r="12" spans="1:5" s="65" customFormat="1" ht="24" customHeight="1">
      <c r="A12" s="36" t="s">
        <v>82</v>
      </c>
      <c r="B12" s="48" t="s">
        <v>83</v>
      </c>
      <c r="C12" s="161"/>
      <c r="D12" s="75"/>
    </row>
    <row r="13" spans="1:5" s="65" customFormat="1" ht="24" customHeight="1">
      <c r="A13" s="37" t="s">
        <v>84</v>
      </c>
      <c r="B13" s="46" t="s">
        <v>85</v>
      </c>
      <c r="C13" s="160"/>
      <c r="D13" s="75"/>
    </row>
    <row r="14" spans="1:5" s="65" customFormat="1" ht="12.75" customHeight="1">
      <c r="A14" s="37" t="s">
        <v>86</v>
      </c>
      <c r="B14" s="47" t="s">
        <v>87</v>
      </c>
      <c r="C14" s="160"/>
      <c r="D14" s="75"/>
    </row>
    <row r="15" spans="1:5" s="65" customFormat="1" ht="12.75" customHeight="1">
      <c r="A15" s="37" t="s">
        <v>201</v>
      </c>
      <c r="B15" s="47" t="s">
        <v>114</v>
      </c>
      <c r="C15" s="162"/>
      <c r="D15" s="76">
        <f>SUM(C12:C14)/100*5</f>
        <v>0</v>
      </c>
    </row>
    <row r="16" spans="1:5" s="64" customFormat="1" ht="24.95" customHeight="1">
      <c r="A16" s="228" t="s">
        <v>164</v>
      </c>
      <c r="B16" s="184"/>
      <c r="C16" s="158"/>
      <c r="D16" s="74"/>
    </row>
    <row r="17" spans="1:4" s="65" customFormat="1" ht="12.75" customHeight="1">
      <c r="A17" s="37" t="s">
        <v>88</v>
      </c>
      <c r="B17" s="46" t="s">
        <v>89</v>
      </c>
      <c r="C17" s="160"/>
      <c r="D17" s="75"/>
    </row>
    <row r="18" spans="1:4" s="65" customFormat="1" ht="12.75" customHeight="1">
      <c r="A18" s="38" t="s">
        <v>90</v>
      </c>
      <c r="B18" s="47" t="s">
        <v>91</v>
      </c>
      <c r="C18" s="160"/>
      <c r="D18" s="75"/>
    </row>
    <row r="19" spans="1:4" s="65" customFormat="1" ht="12.75" customHeight="1">
      <c r="A19" s="37" t="s">
        <v>92</v>
      </c>
      <c r="B19" s="47" t="s">
        <v>216</v>
      </c>
      <c r="C19" s="160"/>
      <c r="D19" s="75"/>
    </row>
    <row r="20" spans="1:4" s="65" customFormat="1" ht="24" customHeight="1">
      <c r="A20" s="38" t="s">
        <v>93</v>
      </c>
      <c r="B20" s="46" t="s">
        <v>94</v>
      </c>
      <c r="C20" s="160"/>
      <c r="D20" s="75"/>
    </row>
    <row r="21" spans="1:4" s="65" customFormat="1" ht="24" customHeight="1">
      <c r="A21" s="38" t="s">
        <v>95</v>
      </c>
      <c r="B21" s="46" t="s">
        <v>96</v>
      </c>
      <c r="C21" s="160"/>
      <c r="D21" s="75"/>
    </row>
    <row r="22" spans="1:4" s="65" customFormat="1" ht="12.75" customHeight="1">
      <c r="A22" s="37" t="s">
        <v>97</v>
      </c>
      <c r="B22" s="46" t="s">
        <v>98</v>
      </c>
      <c r="C22" s="160"/>
      <c r="D22" s="75"/>
    </row>
    <row r="23" spans="1:4" s="65" customFormat="1" ht="12.75" customHeight="1">
      <c r="A23" s="37" t="s">
        <v>99</v>
      </c>
      <c r="B23" s="47" t="s">
        <v>115</v>
      </c>
      <c r="C23" s="162"/>
      <c r="D23" s="77">
        <f>SUM(C17:C22)/100*5</f>
        <v>0</v>
      </c>
    </row>
    <row r="24" spans="1:4" s="64" customFormat="1" ht="24.95" customHeight="1">
      <c r="A24" s="228" t="s">
        <v>161</v>
      </c>
      <c r="B24" s="184"/>
      <c r="C24" s="158"/>
      <c r="D24" s="74"/>
    </row>
    <row r="25" spans="1:4" s="65" customFormat="1" ht="12.6" customHeight="1">
      <c r="A25" s="37" t="s">
        <v>100</v>
      </c>
      <c r="B25" s="49" t="s">
        <v>101</v>
      </c>
      <c r="C25" s="160"/>
      <c r="D25" s="75"/>
    </row>
    <row r="26" spans="1:4" s="65" customFormat="1" ht="24" customHeight="1">
      <c r="A26" s="37" t="s">
        <v>102</v>
      </c>
      <c r="B26" s="46" t="s">
        <v>105</v>
      </c>
      <c r="C26" s="160"/>
      <c r="D26" s="75"/>
    </row>
    <row r="27" spans="1:4" s="65" customFormat="1" ht="12.75" customHeight="1">
      <c r="A27" s="37" t="s">
        <v>103</v>
      </c>
      <c r="B27" s="47" t="s">
        <v>104</v>
      </c>
      <c r="C27" s="160"/>
      <c r="D27" s="75"/>
    </row>
    <row r="28" spans="1:4" s="65" customFormat="1" ht="12.75" customHeight="1">
      <c r="A28" s="37" t="s">
        <v>106</v>
      </c>
      <c r="B28" s="46" t="s">
        <v>248</v>
      </c>
      <c r="C28" s="160"/>
      <c r="D28" s="75"/>
    </row>
    <row r="29" spans="1:4" s="65" customFormat="1" ht="26.1" customHeight="1">
      <c r="A29" s="38" t="s">
        <v>107</v>
      </c>
      <c r="B29" s="46" t="s">
        <v>249</v>
      </c>
      <c r="C29" s="160"/>
      <c r="D29" s="75"/>
    </row>
    <row r="30" spans="1:4" s="65" customFormat="1" ht="24" customHeight="1">
      <c r="A30" s="38" t="s">
        <v>108</v>
      </c>
      <c r="B30" s="46" t="s">
        <v>250</v>
      </c>
      <c r="C30" s="160"/>
      <c r="D30" s="75"/>
    </row>
    <row r="31" spans="1:4" s="65" customFormat="1" ht="12.75" customHeight="1">
      <c r="A31" s="38" t="s">
        <v>109</v>
      </c>
      <c r="B31" s="46" t="s">
        <v>110</v>
      </c>
      <c r="C31" s="160"/>
      <c r="D31" s="78"/>
    </row>
    <row r="32" spans="1:4" s="64" customFormat="1" ht="24.95" customHeight="1">
      <c r="A32" s="228" t="s">
        <v>169</v>
      </c>
      <c r="B32" s="184"/>
      <c r="C32" s="158"/>
      <c r="D32" s="74"/>
    </row>
    <row r="33" spans="1:4" s="67" customFormat="1" ht="12.75" customHeight="1">
      <c r="A33" s="38" t="s">
        <v>170</v>
      </c>
      <c r="B33" s="46" t="s">
        <v>171</v>
      </c>
      <c r="C33" s="168"/>
      <c r="D33" s="79"/>
    </row>
    <row r="34" spans="1:4" s="67" customFormat="1" ht="24" customHeight="1">
      <c r="A34" s="38" t="s">
        <v>172</v>
      </c>
      <c r="B34" s="46" t="s">
        <v>173</v>
      </c>
      <c r="C34" s="168"/>
      <c r="D34" s="79"/>
    </row>
    <row r="35" spans="1:4" s="67" customFormat="1" ht="12.75" customHeight="1">
      <c r="A35" s="38" t="s">
        <v>174</v>
      </c>
      <c r="B35" s="46" t="s">
        <v>175</v>
      </c>
      <c r="C35" s="168"/>
      <c r="D35" s="79"/>
    </row>
    <row r="36" spans="1:4" s="67" customFormat="1" ht="12.75" customHeight="1">
      <c r="A36" s="38" t="s">
        <v>176</v>
      </c>
      <c r="B36" s="46" t="s">
        <v>248</v>
      </c>
      <c r="C36" s="168"/>
      <c r="D36" s="80"/>
    </row>
    <row r="37" spans="1:4" s="67" customFormat="1" ht="24" customHeight="1">
      <c r="A37" s="38" t="s">
        <v>177</v>
      </c>
      <c r="B37" s="46" t="s">
        <v>251</v>
      </c>
      <c r="C37" s="168"/>
      <c r="D37" s="79"/>
    </row>
    <row r="38" spans="1:4" s="67" customFormat="1" ht="24" customHeight="1">
      <c r="A38" s="38" t="s">
        <v>178</v>
      </c>
      <c r="B38" s="46" t="s">
        <v>179</v>
      </c>
      <c r="C38" s="168"/>
      <c r="D38" s="79"/>
    </row>
    <row r="39" spans="1:4" s="67" customFormat="1" ht="13.5" customHeight="1">
      <c r="A39" s="38" t="s">
        <v>180</v>
      </c>
      <c r="B39" s="46" t="s">
        <v>223</v>
      </c>
      <c r="C39" s="162"/>
      <c r="D39" s="78">
        <f>SUM(C33:C38)/100*5</f>
        <v>0</v>
      </c>
    </row>
    <row r="40" spans="1:4" s="64" customFormat="1" ht="24.95" customHeight="1">
      <c r="A40" s="228" t="s">
        <v>225</v>
      </c>
      <c r="B40" s="184"/>
      <c r="C40" s="158"/>
      <c r="D40" s="74"/>
    </row>
    <row r="41" spans="1:4" s="67" customFormat="1" ht="24" customHeight="1">
      <c r="A41" s="38" t="s">
        <v>181</v>
      </c>
      <c r="B41" s="46" t="s">
        <v>182</v>
      </c>
      <c r="C41" s="168"/>
      <c r="D41" s="79"/>
    </row>
    <row r="42" spans="1:4" s="67" customFormat="1" ht="12.75" customHeight="1">
      <c r="A42" s="38" t="s">
        <v>183</v>
      </c>
      <c r="B42" s="46" t="s">
        <v>253</v>
      </c>
      <c r="C42" s="168"/>
      <c r="D42" s="81"/>
    </row>
    <row r="43" spans="1:4" s="67" customFormat="1" ht="24" customHeight="1">
      <c r="A43" s="38" t="s">
        <v>184</v>
      </c>
      <c r="B43" s="46" t="s">
        <v>252</v>
      </c>
      <c r="C43" s="168"/>
      <c r="D43" s="79"/>
    </row>
    <row r="44" spans="1:4" s="67" customFormat="1" ht="12.75" customHeight="1">
      <c r="A44" s="38" t="s">
        <v>185</v>
      </c>
      <c r="B44" s="46" t="s">
        <v>186</v>
      </c>
      <c r="C44" s="168"/>
      <c r="D44" s="79"/>
    </row>
    <row r="45" spans="1:4" s="67" customFormat="1" ht="12.75" customHeight="1">
      <c r="A45" s="38" t="s">
        <v>187</v>
      </c>
      <c r="B45" s="46" t="s">
        <v>188</v>
      </c>
      <c r="C45" s="168"/>
      <c r="D45" s="79"/>
    </row>
    <row r="46" spans="1:4" s="67" customFormat="1" ht="12.75" customHeight="1">
      <c r="A46" s="38" t="s">
        <v>189</v>
      </c>
      <c r="B46" s="46" t="s">
        <v>220</v>
      </c>
      <c r="C46" s="162"/>
      <c r="D46" s="78">
        <f>SUM(C41:C45)/100*5</f>
        <v>0</v>
      </c>
    </row>
    <row r="47" spans="1:4" s="64" customFormat="1" ht="24.95" customHeight="1">
      <c r="A47" s="228" t="s">
        <v>190</v>
      </c>
      <c r="B47" s="184"/>
      <c r="C47" s="158"/>
      <c r="D47" s="74"/>
    </row>
    <row r="48" spans="1:4" s="67" customFormat="1" ht="24" customHeight="1">
      <c r="A48" s="38" t="s">
        <v>191</v>
      </c>
      <c r="B48" s="46" t="s">
        <v>254</v>
      </c>
      <c r="C48" s="168"/>
      <c r="D48" s="80"/>
    </row>
    <row r="49" spans="1:5" s="67" customFormat="1" ht="24" customHeight="1">
      <c r="A49" s="37" t="s">
        <v>116</v>
      </c>
      <c r="B49" s="49" t="s">
        <v>255</v>
      </c>
      <c r="C49" s="168"/>
      <c r="D49" s="79"/>
    </row>
    <row r="50" spans="1:5" s="67" customFormat="1" ht="12.75" customHeight="1">
      <c r="A50" s="37" t="s">
        <v>117</v>
      </c>
      <c r="B50" s="49" t="s">
        <v>119</v>
      </c>
      <c r="C50" s="168"/>
      <c r="D50" s="79"/>
    </row>
    <row r="51" spans="1:5" s="67" customFormat="1" ht="12.75" customHeight="1">
      <c r="A51" s="37" t="s">
        <v>118</v>
      </c>
      <c r="B51" s="49" t="s">
        <v>221</v>
      </c>
      <c r="C51" s="162"/>
      <c r="D51" s="78">
        <f>SUM(C48:C50)/100*5</f>
        <v>0</v>
      </c>
    </row>
    <row r="52" spans="1:5" s="64" customFormat="1" ht="24.95" customHeight="1">
      <c r="A52" s="228" t="s">
        <v>256</v>
      </c>
      <c r="B52" s="239"/>
      <c r="C52" s="158"/>
      <c r="D52" s="74"/>
    </row>
    <row r="53" spans="1:5" s="64" customFormat="1" ht="12.95" customHeight="1">
      <c r="A53" s="51" t="s">
        <v>219</v>
      </c>
      <c r="B53" s="85" t="s">
        <v>237</v>
      </c>
      <c r="C53" s="163"/>
      <c r="D53" s="80"/>
      <c r="E53" s="67"/>
    </row>
    <row r="54" spans="1:5" s="64" customFormat="1" ht="24.95" customHeight="1">
      <c r="A54" s="228" t="s">
        <v>246</v>
      </c>
      <c r="B54" s="234"/>
      <c r="C54" s="158"/>
      <c r="D54" s="80"/>
      <c r="E54" s="67"/>
    </row>
    <row r="55" spans="1:5" ht="48" customHeight="1">
      <c r="A55" s="37" t="s">
        <v>120</v>
      </c>
      <c r="B55" s="49" t="s">
        <v>257</v>
      </c>
      <c r="C55" s="163"/>
      <c r="D55" s="80"/>
      <c r="E55" s="67"/>
    </row>
    <row r="56" spans="1:5" s="64" customFormat="1" ht="24.95" customHeight="1">
      <c r="A56" s="228" t="s">
        <v>165</v>
      </c>
      <c r="B56" s="184"/>
      <c r="C56" s="158"/>
      <c r="D56" s="74"/>
    </row>
    <row r="57" spans="1:5" ht="36" customHeight="1">
      <c r="A57" s="37" t="s">
        <v>121</v>
      </c>
      <c r="B57" s="49" t="s">
        <v>258</v>
      </c>
      <c r="C57" s="163"/>
    </row>
    <row r="58" spans="1:5" ht="12.75" customHeight="1">
      <c r="A58" s="37" t="s">
        <v>122</v>
      </c>
      <c r="B58" s="50" t="s">
        <v>123</v>
      </c>
      <c r="C58" s="163"/>
    </row>
    <row r="59" spans="1:5" ht="12.75" customHeight="1">
      <c r="A59" s="37" t="s">
        <v>124</v>
      </c>
      <c r="B59" s="49" t="s">
        <v>125</v>
      </c>
      <c r="C59" s="163"/>
    </row>
    <row r="60" spans="1:5" ht="12.75" customHeight="1">
      <c r="A60" s="37" t="s">
        <v>126</v>
      </c>
      <c r="B60" s="49" t="s">
        <v>127</v>
      </c>
      <c r="C60" s="163"/>
    </row>
    <row r="61" spans="1:5" ht="24" customHeight="1">
      <c r="A61" s="37" t="s">
        <v>128</v>
      </c>
      <c r="B61" s="49" t="s">
        <v>129</v>
      </c>
      <c r="C61" s="163"/>
    </row>
    <row r="62" spans="1:5" ht="36" customHeight="1">
      <c r="A62" s="37" t="s">
        <v>130</v>
      </c>
      <c r="B62" s="49" t="s">
        <v>259</v>
      </c>
      <c r="C62" s="163"/>
    </row>
    <row r="63" spans="1:5" ht="26.25" customHeight="1">
      <c r="A63" s="37" t="s">
        <v>131</v>
      </c>
      <c r="B63" s="49" t="s">
        <v>224</v>
      </c>
      <c r="C63" s="162"/>
      <c r="D63" s="78">
        <f>SUM(C57:C62)/100*5</f>
        <v>0</v>
      </c>
    </row>
    <row r="64" spans="1:5" s="64" customFormat="1" ht="24.95" customHeight="1">
      <c r="A64" s="237" t="s">
        <v>132</v>
      </c>
      <c r="B64" s="238"/>
      <c r="C64" s="59">
        <f>SUM(C66:C67)+SUM(C69:C71)+C73+SUM(C75:C76)+SUM(C78:C83)+SUM(C85:C91)</f>
        <v>0</v>
      </c>
      <c r="D64" s="74"/>
    </row>
    <row r="65" spans="1:8" s="69" customFormat="1" ht="24.95" customHeight="1">
      <c r="A65" s="228" t="s">
        <v>260</v>
      </c>
      <c r="B65" s="229"/>
      <c r="C65" s="158"/>
      <c r="D65" s="79"/>
      <c r="E65" s="66"/>
      <c r="F65" s="66"/>
      <c r="G65" s="66"/>
      <c r="H65" s="66"/>
    </row>
    <row r="66" spans="1:8" s="69" customFormat="1" ht="12.4" customHeight="1">
      <c r="A66" s="37" t="s">
        <v>217</v>
      </c>
      <c r="B66" s="49" t="s">
        <v>262</v>
      </c>
      <c r="C66" s="163"/>
      <c r="D66" s="79"/>
      <c r="E66" s="66"/>
      <c r="F66" s="66"/>
      <c r="G66" s="66"/>
      <c r="H66" s="66"/>
    </row>
    <row r="67" spans="1:8" s="69" customFormat="1" ht="12.75" customHeight="1">
      <c r="A67" s="37" t="s">
        <v>200</v>
      </c>
      <c r="B67" s="50" t="s">
        <v>261</v>
      </c>
      <c r="C67" s="162"/>
      <c r="D67" s="78">
        <f>SUM(C66)/100*5</f>
        <v>0</v>
      </c>
      <c r="E67" s="66"/>
      <c r="F67" s="66"/>
      <c r="G67" s="66"/>
      <c r="H67" s="66"/>
    </row>
    <row r="68" spans="1:8" s="70" customFormat="1" ht="24.95" customHeight="1">
      <c r="A68" s="228" t="s">
        <v>263</v>
      </c>
      <c r="B68" s="229"/>
      <c r="C68" s="158"/>
      <c r="D68" s="82"/>
      <c r="E68" s="68"/>
      <c r="F68" s="68"/>
      <c r="G68" s="68"/>
      <c r="H68" s="68"/>
    </row>
    <row r="69" spans="1:8" s="69" customFormat="1" ht="12.75" customHeight="1">
      <c r="A69" s="37" t="s">
        <v>133</v>
      </c>
      <c r="B69" s="50" t="s">
        <v>134</v>
      </c>
      <c r="C69" s="163"/>
      <c r="D69" s="79"/>
      <c r="E69" s="66"/>
      <c r="F69" s="66"/>
      <c r="G69" s="66"/>
      <c r="H69" s="66"/>
    </row>
    <row r="70" spans="1:8" s="69" customFormat="1" ht="12.75" customHeight="1">
      <c r="A70" s="37" t="s">
        <v>135</v>
      </c>
      <c r="B70" s="50" t="s">
        <v>136</v>
      </c>
      <c r="C70" s="163"/>
      <c r="D70" s="79"/>
      <c r="E70" s="66"/>
      <c r="F70" s="66"/>
      <c r="G70" s="66"/>
      <c r="H70" s="66"/>
    </row>
    <row r="71" spans="1:8" s="69" customFormat="1" ht="12.6" customHeight="1">
      <c r="A71" s="37" t="s">
        <v>137</v>
      </c>
      <c r="B71" s="49" t="s">
        <v>222</v>
      </c>
      <c r="C71" s="162"/>
      <c r="D71" s="78">
        <f>SUM(C69:C70)/100*5</f>
        <v>0</v>
      </c>
      <c r="E71" s="66"/>
      <c r="F71" s="66"/>
      <c r="G71" s="66"/>
      <c r="H71" s="66"/>
    </row>
    <row r="72" spans="1:8" s="69" customFormat="1" ht="24.95" customHeight="1">
      <c r="A72" s="228" t="s">
        <v>264</v>
      </c>
      <c r="B72" s="229"/>
      <c r="C72" s="158"/>
      <c r="D72" s="79"/>
      <c r="E72" s="66"/>
      <c r="F72" s="66"/>
      <c r="G72" s="66"/>
      <c r="H72" s="66"/>
    </row>
    <row r="73" spans="1:8" s="69" customFormat="1" ht="12.75" customHeight="1">
      <c r="A73" s="39" t="s">
        <v>155</v>
      </c>
      <c r="B73" s="47" t="s">
        <v>156</v>
      </c>
      <c r="C73" s="163"/>
      <c r="D73" s="79"/>
      <c r="E73" s="66"/>
      <c r="F73" s="66"/>
      <c r="G73" s="66"/>
      <c r="H73" s="66"/>
    </row>
    <row r="74" spans="1:8" s="69" customFormat="1" ht="42" customHeight="1">
      <c r="A74" s="228" t="s">
        <v>166</v>
      </c>
      <c r="B74" s="229"/>
      <c r="C74" s="158"/>
      <c r="D74" s="79"/>
      <c r="E74" s="66"/>
      <c r="F74" s="66"/>
      <c r="G74" s="66"/>
      <c r="H74" s="66"/>
    </row>
    <row r="75" spans="1:8" s="69" customFormat="1" ht="24" customHeight="1">
      <c r="A75" s="38" t="s">
        <v>265</v>
      </c>
      <c r="B75" s="49" t="s">
        <v>266</v>
      </c>
      <c r="C75" s="163"/>
      <c r="D75" s="79"/>
      <c r="E75" s="66"/>
      <c r="F75" s="66"/>
      <c r="G75" s="66"/>
      <c r="H75" s="66"/>
    </row>
    <row r="76" spans="1:8" s="69" customFormat="1" ht="25.5" customHeight="1">
      <c r="A76" s="37" t="s">
        <v>138</v>
      </c>
      <c r="B76" s="49" t="s">
        <v>267</v>
      </c>
      <c r="C76" s="162"/>
      <c r="D76" s="78">
        <f>SUM(C75)/100*5</f>
        <v>0</v>
      </c>
      <c r="E76" s="66"/>
      <c r="F76" s="66"/>
      <c r="G76" s="66"/>
      <c r="H76" s="66"/>
    </row>
    <row r="77" spans="1:8" s="71" customFormat="1" ht="24.95" customHeight="1">
      <c r="A77" s="228" t="s">
        <v>68</v>
      </c>
      <c r="B77" s="229"/>
      <c r="C77" s="158"/>
      <c r="D77" s="79"/>
      <c r="E77" s="66"/>
      <c r="F77" s="66"/>
      <c r="G77" s="66"/>
      <c r="H77" s="66"/>
    </row>
    <row r="78" spans="1:8" s="71" customFormat="1" ht="12.75" customHeight="1">
      <c r="A78" s="37" t="s">
        <v>139</v>
      </c>
      <c r="B78" s="49" t="s">
        <v>268</v>
      </c>
      <c r="C78" s="163"/>
      <c r="D78" s="79"/>
      <c r="E78" s="66"/>
      <c r="F78" s="66"/>
      <c r="G78" s="66"/>
      <c r="H78" s="66"/>
    </row>
    <row r="79" spans="1:8" s="71" customFormat="1" ht="12.75" customHeight="1">
      <c r="A79" s="38" t="s">
        <v>140</v>
      </c>
      <c r="B79" s="49" t="s">
        <v>141</v>
      </c>
      <c r="C79" s="163"/>
      <c r="D79" s="79"/>
      <c r="E79" s="66"/>
      <c r="F79" s="66"/>
      <c r="G79" s="66"/>
      <c r="H79" s="66"/>
    </row>
    <row r="80" spans="1:8" s="71" customFormat="1" ht="12.75" customHeight="1">
      <c r="A80" s="38" t="s">
        <v>142</v>
      </c>
      <c r="B80" s="49" t="s">
        <v>269</v>
      </c>
      <c r="C80" s="163"/>
      <c r="D80" s="82"/>
      <c r="E80" s="66"/>
      <c r="F80" s="66"/>
      <c r="G80" s="66"/>
      <c r="H80" s="66"/>
    </row>
    <row r="81" spans="1:8" s="71" customFormat="1" ht="12.75" customHeight="1">
      <c r="A81" s="38" t="s">
        <v>29</v>
      </c>
      <c r="B81" s="49" t="s">
        <v>144</v>
      </c>
      <c r="C81" s="163"/>
      <c r="D81" s="79"/>
      <c r="E81" s="66"/>
      <c r="F81" s="66"/>
      <c r="G81" s="66"/>
      <c r="H81" s="66"/>
    </row>
    <row r="82" spans="1:8" s="71" customFormat="1" ht="12.75" customHeight="1">
      <c r="A82" s="38" t="s">
        <v>30</v>
      </c>
      <c r="B82" s="49" t="s">
        <v>145</v>
      </c>
      <c r="C82" s="163"/>
      <c r="D82" s="79"/>
      <c r="E82" s="66"/>
      <c r="F82" s="66"/>
      <c r="G82" s="66"/>
      <c r="H82" s="66"/>
    </row>
    <row r="83" spans="1:8" s="69" customFormat="1" ht="12.75" customHeight="1">
      <c r="A83" s="38" t="s">
        <v>146</v>
      </c>
      <c r="B83" s="50" t="s">
        <v>147</v>
      </c>
      <c r="C83" s="162"/>
      <c r="D83" s="78">
        <f>SUM(C78:C82)/100*5</f>
        <v>0</v>
      </c>
      <c r="E83" s="66"/>
      <c r="F83" s="66"/>
      <c r="G83" s="66"/>
      <c r="H83" s="66"/>
    </row>
    <row r="84" spans="1:8" s="69" customFormat="1" ht="24.95" customHeight="1">
      <c r="A84" s="228" t="s">
        <v>167</v>
      </c>
      <c r="B84" s="229"/>
      <c r="C84" s="158"/>
      <c r="D84" s="82"/>
      <c r="E84" s="66"/>
      <c r="F84" s="66"/>
      <c r="G84" s="66"/>
      <c r="H84" s="66"/>
    </row>
    <row r="85" spans="1:8" s="69" customFormat="1" ht="36" customHeight="1">
      <c r="A85" s="38" t="s">
        <v>148</v>
      </c>
      <c r="B85" s="49" t="s">
        <v>270</v>
      </c>
      <c r="C85" s="163"/>
      <c r="D85" s="79"/>
      <c r="E85" s="66"/>
      <c r="F85" s="66"/>
      <c r="G85" s="66"/>
      <c r="H85" s="66"/>
    </row>
    <row r="86" spans="1:8" s="69" customFormat="1" ht="12.75" customHeight="1">
      <c r="A86" s="38" t="s">
        <v>31</v>
      </c>
      <c r="B86" s="50" t="s">
        <v>149</v>
      </c>
      <c r="C86" s="163"/>
      <c r="D86" s="79"/>
      <c r="E86" s="66"/>
      <c r="F86" s="66"/>
      <c r="G86" s="66"/>
      <c r="H86" s="66"/>
    </row>
    <row r="87" spans="1:8" s="69" customFormat="1" ht="12.75" customHeight="1">
      <c r="A87" s="38" t="s">
        <v>32</v>
      </c>
      <c r="B87" s="49" t="s">
        <v>150</v>
      </c>
      <c r="C87" s="163"/>
      <c r="D87" s="79"/>
      <c r="E87" s="66"/>
      <c r="F87" s="66"/>
      <c r="G87" s="66"/>
      <c r="H87" s="66"/>
    </row>
    <row r="88" spans="1:8" s="69" customFormat="1" ht="12.75" customHeight="1">
      <c r="A88" s="38" t="s">
        <v>33</v>
      </c>
      <c r="B88" s="49" t="s">
        <v>127</v>
      </c>
      <c r="C88" s="163"/>
      <c r="D88" s="79"/>
      <c r="E88" s="66"/>
      <c r="F88" s="66"/>
      <c r="G88" s="66"/>
      <c r="H88" s="66"/>
    </row>
    <row r="89" spans="1:8" s="69" customFormat="1" ht="24" customHeight="1">
      <c r="A89" s="38" t="s">
        <v>143</v>
      </c>
      <c r="B89" s="46" t="s">
        <v>151</v>
      </c>
      <c r="C89" s="163"/>
      <c r="D89" s="79"/>
      <c r="E89" s="66"/>
      <c r="F89" s="66"/>
      <c r="G89" s="66"/>
      <c r="H89" s="66"/>
    </row>
    <row r="90" spans="1:8" s="69" customFormat="1" ht="36" customHeight="1">
      <c r="A90" s="38" t="s">
        <v>152</v>
      </c>
      <c r="B90" s="49" t="s">
        <v>271</v>
      </c>
      <c r="C90" s="163"/>
      <c r="D90" s="79"/>
      <c r="E90" s="66"/>
      <c r="F90" s="66"/>
      <c r="G90" s="66"/>
      <c r="H90" s="66"/>
    </row>
    <row r="91" spans="1:8" s="69" customFormat="1" ht="13.35" customHeight="1">
      <c r="A91" s="38" t="s">
        <v>153</v>
      </c>
      <c r="B91" s="46" t="s">
        <v>238</v>
      </c>
      <c r="C91" s="162"/>
      <c r="D91" s="78">
        <f>SUM(C85:C90)/100*5</f>
        <v>0</v>
      </c>
      <c r="E91" s="66"/>
      <c r="F91" s="66"/>
      <c r="G91" s="66"/>
      <c r="H91" s="66"/>
    </row>
    <row r="92" spans="1:8" s="64" customFormat="1" ht="24.95" customHeight="1">
      <c r="A92" s="237" t="s">
        <v>199</v>
      </c>
      <c r="B92" s="238"/>
      <c r="C92" s="59">
        <f>C94+C95+C97+C98</f>
        <v>0</v>
      </c>
      <c r="D92" s="74"/>
    </row>
    <row r="93" spans="1:8" s="69" customFormat="1" ht="24.95" customHeight="1">
      <c r="A93" s="228" t="s">
        <v>279</v>
      </c>
      <c r="B93" s="229"/>
      <c r="C93" s="158"/>
      <c r="D93" s="82"/>
      <c r="E93" s="66"/>
      <c r="F93" s="66"/>
      <c r="G93" s="66"/>
      <c r="H93" s="66"/>
    </row>
    <row r="94" spans="1:8" s="69" customFormat="1" ht="12.75" customHeight="1">
      <c r="A94" s="38" t="s">
        <v>281</v>
      </c>
      <c r="B94" s="49" t="s">
        <v>282</v>
      </c>
      <c r="C94" s="163"/>
      <c r="D94" s="79"/>
      <c r="E94" s="66"/>
      <c r="F94" s="66"/>
      <c r="G94" s="66"/>
      <c r="H94" s="66"/>
    </row>
    <row r="95" spans="1:8" s="69" customFormat="1" ht="12.75" customHeight="1">
      <c r="A95" s="51" t="s">
        <v>283</v>
      </c>
      <c r="B95" s="58" t="s">
        <v>284</v>
      </c>
      <c r="C95" s="162"/>
      <c r="D95" s="78">
        <f>SUM(C94)/100*5</f>
        <v>0</v>
      </c>
      <c r="E95" s="66"/>
      <c r="F95" s="66"/>
      <c r="G95" s="66"/>
      <c r="H95" s="66"/>
    </row>
    <row r="96" spans="1:8" s="69" customFormat="1" ht="24.95" customHeight="1">
      <c r="A96" s="228" t="s">
        <v>280</v>
      </c>
      <c r="B96" s="229"/>
      <c r="C96" s="158"/>
      <c r="D96" s="82"/>
      <c r="E96" s="66"/>
      <c r="F96" s="66"/>
      <c r="G96" s="66"/>
      <c r="H96" s="66"/>
    </row>
    <row r="97" spans="1:8" s="69" customFormat="1" ht="12.75" customHeight="1">
      <c r="A97" s="38" t="s">
        <v>218</v>
      </c>
      <c r="B97" s="49" t="s">
        <v>272</v>
      </c>
      <c r="C97" s="163"/>
      <c r="D97" s="79"/>
      <c r="E97" s="66"/>
      <c r="F97" s="66"/>
      <c r="G97" s="66"/>
      <c r="H97" s="66"/>
    </row>
    <row r="98" spans="1:8" s="69" customFormat="1" ht="12.75" customHeight="1">
      <c r="A98" s="51" t="s">
        <v>197</v>
      </c>
      <c r="B98" s="58" t="s">
        <v>198</v>
      </c>
      <c r="C98" s="162"/>
      <c r="D98" s="78">
        <f>SUM(C97)/100*5</f>
        <v>0</v>
      </c>
      <c r="E98" s="66"/>
      <c r="F98" s="66"/>
      <c r="G98" s="66"/>
      <c r="H98" s="66"/>
    </row>
    <row r="99" spans="1:8" s="64" customFormat="1" ht="24.95" customHeight="1">
      <c r="A99" s="237" t="s">
        <v>154</v>
      </c>
      <c r="B99" s="238"/>
      <c r="C99" s="59">
        <f>SUM(C101:C102)+C104</f>
        <v>0</v>
      </c>
      <c r="D99" s="74"/>
    </row>
    <row r="100" spans="1:8" s="69" customFormat="1" ht="24.95" customHeight="1">
      <c r="A100" s="228" t="s">
        <v>168</v>
      </c>
      <c r="B100" s="229"/>
      <c r="C100" s="158"/>
      <c r="D100" s="82"/>
      <c r="E100" s="66"/>
      <c r="F100" s="66"/>
      <c r="G100" s="66"/>
      <c r="H100" s="66"/>
    </row>
    <row r="101" spans="1:8" ht="24" customHeight="1">
      <c r="A101" s="38" t="s">
        <v>157</v>
      </c>
      <c r="B101" s="49" t="s">
        <v>274</v>
      </c>
      <c r="C101" s="163"/>
    </row>
    <row r="102" spans="1:8" ht="24" customHeight="1">
      <c r="A102" s="38" t="s">
        <v>158</v>
      </c>
      <c r="B102" s="49" t="s">
        <v>273</v>
      </c>
      <c r="C102" s="163"/>
      <c r="D102" s="78"/>
    </row>
    <row r="103" spans="1:8" ht="24.95" customHeight="1">
      <c r="A103" s="228" t="s">
        <v>159</v>
      </c>
      <c r="B103" s="229"/>
      <c r="C103" s="158"/>
      <c r="D103" s="83"/>
    </row>
    <row r="104" spans="1:8" ht="12.75" customHeight="1">
      <c r="A104" s="165" t="s">
        <v>160</v>
      </c>
      <c r="B104" s="166" t="s">
        <v>275</v>
      </c>
      <c r="C104" s="167"/>
    </row>
  </sheetData>
  <sheetProtection algorithmName="SHA-512" hashValue="I/hmzyVLpCrd3lpkSlqsVxKBN+JpEnk6LseaT93ftiRsvjY9rskkx1I8KaOWiBocWuztXUnW4PpjTs6hjQiWKA==" saltValue="oFP++fypWZIhiX0r9ZD8Yw==" spinCount="100000" sheet="1" objects="1" scenarios="1" selectLockedCells="1"/>
  <mergeCells count="28">
    <mergeCell ref="A99:B99"/>
    <mergeCell ref="A100:B100"/>
    <mergeCell ref="A103:B103"/>
    <mergeCell ref="A32:B32"/>
    <mergeCell ref="A40:B40"/>
    <mergeCell ref="A47:B47"/>
    <mergeCell ref="A52:B52"/>
    <mergeCell ref="A64:B64"/>
    <mergeCell ref="A65:B65"/>
    <mergeCell ref="A68:B68"/>
    <mergeCell ref="A72:B72"/>
    <mergeCell ref="A74:B74"/>
    <mergeCell ref="A77:B77"/>
    <mergeCell ref="A92:B92"/>
    <mergeCell ref="A96:B96"/>
    <mergeCell ref="A93:B93"/>
    <mergeCell ref="A1:B1"/>
    <mergeCell ref="A2:B2"/>
    <mergeCell ref="A16:B16"/>
    <mergeCell ref="A24:B24"/>
    <mergeCell ref="A54:B54"/>
    <mergeCell ref="A56:B56"/>
    <mergeCell ref="A3:B3"/>
    <mergeCell ref="A4:B4"/>
    <mergeCell ref="A5:B5"/>
    <mergeCell ref="A10:B10"/>
    <mergeCell ref="A11:B11"/>
    <mergeCell ref="A84:B84"/>
  </mergeCells>
  <conditionalFormatting sqref="C15">
    <cfRule type="cellIs" dxfId="13" priority="2" operator="greaterThan">
      <formula>SUM(C10:C14)/100*5</formula>
    </cfRule>
  </conditionalFormatting>
  <conditionalFormatting sqref="C23">
    <cfRule type="cellIs" dxfId="12" priority="3" operator="greaterThan">
      <formula>SUM(C18:C22)/100*5</formula>
    </cfRule>
  </conditionalFormatting>
  <conditionalFormatting sqref="C39">
    <cfRule type="cellIs" dxfId="11" priority="4" operator="greaterThan">
      <formula>SUM(C34:C38)/100*5</formula>
    </cfRule>
  </conditionalFormatting>
  <conditionalFormatting sqref="C46">
    <cfRule type="cellIs" dxfId="10" priority="5" operator="greaterThan">
      <formula>SUM(C41:C45)/100*5</formula>
    </cfRule>
  </conditionalFormatting>
  <conditionalFormatting sqref="C51">
    <cfRule type="cellIs" dxfId="9" priority="6" operator="greaterThan">
      <formula>SUM(C46:C50)/100*5</formula>
    </cfRule>
  </conditionalFormatting>
  <conditionalFormatting sqref="C63">
    <cfRule type="cellIs" dxfId="8" priority="7" operator="greaterThan">
      <formula>SUM(C58:C62)/100*5</formula>
    </cfRule>
  </conditionalFormatting>
  <conditionalFormatting sqref="C67">
    <cfRule type="cellIs" dxfId="7" priority="8" operator="greaterThan">
      <formula>SUM(C62:C66)/100*5</formula>
    </cfRule>
  </conditionalFormatting>
  <conditionalFormatting sqref="C71">
    <cfRule type="cellIs" dxfId="6" priority="9" operator="greaterThan">
      <formula>SUM(C66:C70)/100*5</formula>
    </cfRule>
  </conditionalFormatting>
  <conditionalFormatting sqref="C76">
    <cfRule type="cellIs" dxfId="5" priority="10" operator="greaterThan">
      <formula>SUM(C71:C75)/100*5</formula>
    </cfRule>
  </conditionalFormatting>
  <conditionalFormatting sqref="C83">
    <cfRule type="cellIs" dxfId="4" priority="11" operator="greaterThan">
      <formula>SUM(C78:C82)/100*5</formula>
    </cfRule>
  </conditionalFormatting>
  <conditionalFormatting sqref="C91">
    <cfRule type="cellIs" dxfId="3" priority="13" operator="greaterThan">
      <formula>SUM(C86:C90)/100*5</formula>
    </cfRule>
  </conditionalFormatting>
  <conditionalFormatting sqref="C95">
    <cfRule type="cellIs" dxfId="2" priority="1" operator="greaterThan">
      <formula>SUM(C94)/100*5</formula>
    </cfRule>
  </conditionalFormatting>
  <conditionalFormatting sqref="C98">
    <cfRule type="cellIs" dxfId="1" priority="12" operator="greaterThan">
      <formula>SUM(C90:C97)/100*5</formula>
    </cfRule>
  </conditionalFormatting>
  <conditionalFormatting sqref="C102">
    <cfRule type="cellIs" dxfId="0" priority="15" operator="greaterThan">
      <formula>SUM(C101)/100*5</formula>
    </cfRule>
  </conditionalFormatting>
  <dataValidations count="1">
    <dataValidation type="decimal" operator="lessThanOrEqual" allowBlank="1" showInputMessage="1" showErrorMessage="1" error="Eingabe größer 5%" sqref="C46 C23 C39 C51 C63 C67 C71 C76 C83 C102 C98 C91 C15 C95" xr:uid="{00000000-0002-0000-0200-000000000000}">
      <formula1>D15</formula1>
    </dataValidation>
  </dataValidations>
  <pageMargins left="0.70866141732283472" right="0.70866141732283472" top="0.74803149606299213" bottom="0.74803149606299213" header="0.31496062992125984" footer="0.31496062992125984"/>
  <pageSetup paperSize="9" scale="56" fitToHeight="0" orientation="landscape" r:id="rId1"/>
  <headerFooter>
    <oddFooter>&amp;L&amp;D&amp;R&amp;P/&amp;N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27"/>
  <sheetViews>
    <sheetView workbookViewId="0">
      <selection activeCell="C32" sqref="C32"/>
    </sheetView>
  </sheetViews>
  <sheetFormatPr baseColWidth="10" defaultRowHeight="12.75"/>
  <cols>
    <col min="1" max="1" width="44.85546875" style="10" customWidth="1"/>
    <col min="2" max="2" width="34.85546875" style="10" customWidth="1"/>
    <col min="3" max="3" width="72.42578125" style="10" customWidth="1"/>
    <col min="4" max="4" width="30.28515625" customWidth="1"/>
  </cols>
  <sheetData>
    <row r="1" spans="1:3">
      <c r="A1" s="9" t="s">
        <v>241</v>
      </c>
    </row>
    <row r="2" spans="1:3" ht="26.25" thickBot="1">
      <c r="A2" s="11" t="s">
        <v>18</v>
      </c>
      <c r="B2" s="9" t="b">
        <v>1</v>
      </c>
    </row>
    <row r="3" spans="1:3" ht="15">
      <c r="A3" s="24"/>
      <c r="B3" t="s">
        <v>10</v>
      </c>
    </row>
    <row r="5" spans="1:3" s="6" customFormat="1">
      <c r="A5" s="240" t="s">
        <v>242</v>
      </c>
      <c r="B5" s="241"/>
      <c r="C5" s="242"/>
    </row>
    <row r="6" spans="1:3" s="7" customFormat="1" ht="21.75" customHeight="1">
      <c r="A6" s="25" t="s">
        <v>204</v>
      </c>
      <c r="B6" s="25" t="s">
        <v>17</v>
      </c>
      <c r="C6" s="12" t="s">
        <v>205</v>
      </c>
    </row>
    <row r="7" spans="1:3" ht="30" customHeight="1">
      <c r="A7" s="16" t="s">
        <v>211</v>
      </c>
      <c r="B7" s="16" t="s">
        <v>212</v>
      </c>
      <c r="C7" s="17" t="s">
        <v>22</v>
      </c>
    </row>
    <row r="8" spans="1:3" ht="27" customHeight="1">
      <c r="A8" s="14" t="s">
        <v>211</v>
      </c>
      <c r="B8" s="14" t="s">
        <v>212</v>
      </c>
      <c r="C8" s="17" t="s">
        <v>202</v>
      </c>
    </row>
    <row r="9" spans="1:3" ht="27" customHeight="1">
      <c r="A9" s="16" t="s">
        <v>210</v>
      </c>
      <c r="B9" s="16" t="s">
        <v>214</v>
      </c>
      <c r="C9" s="17" t="s">
        <v>22</v>
      </c>
    </row>
    <row r="10" spans="1:3" ht="27" customHeight="1">
      <c r="A10" s="14" t="s">
        <v>210</v>
      </c>
      <c r="B10" s="14" t="s">
        <v>214</v>
      </c>
      <c r="C10" s="17" t="s">
        <v>202</v>
      </c>
    </row>
    <row r="11" spans="1:3" ht="27" customHeight="1">
      <c r="A11" s="14" t="s">
        <v>210</v>
      </c>
      <c r="B11" s="14" t="s">
        <v>214</v>
      </c>
      <c r="C11" s="17" t="s">
        <v>213</v>
      </c>
    </row>
    <row r="12" spans="1:3">
      <c r="A12" s="13" t="s">
        <v>26</v>
      </c>
      <c r="B12" s="13" t="s">
        <v>206</v>
      </c>
      <c r="C12" s="17" t="s">
        <v>27</v>
      </c>
    </row>
    <row r="13" spans="1:3">
      <c r="A13" s="8" t="s">
        <v>26</v>
      </c>
      <c r="B13" s="8" t="s">
        <v>207</v>
      </c>
      <c r="C13" s="17" t="s">
        <v>203</v>
      </c>
    </row>
    <row r="14" spans="1:3">
      <c r="A14" s="12" t="s">
        <v>23</v>
      </c>
      <c r="B14" s="12" t="s">
        <v>17</v>
      </c>
      <c r="C14" s="12" t="s">
        <v>205</v>
      </c>
    </row>
    <row r="15" spans="1:3">
      <c r="A15" s="13" t="s">
        <v>25</v>
      </c>
      <c r="B15" s="13" t="s">
        <v>192</v>
      </c>
      <c r="C15" s="33" t="s">
        <v>12</v>
      </c>
    </row>
    <row r="16" spans="1:3">
      <c r="A16" s="8" t="s">
        <v>25</v>
      </c>
      <c r="B16" s="8" t="s">
        <v>192</v>
      </c>
      <c r="C16" s="33" t="s">
        <v>15</v>
      </c>
    </row>
    <row r="17" spans="1:3">
      <c r="A17" s="8" t="s">
        <v>25</v>
      </c>
      <c r="B17" s="8" t="s">
        <v>192</v>
      </c>
      <c r="C17" s="33" t="s">
        <v>16</v>
      </c>
    </row>
    <row r="18" spans="1:3">
      <c r="A18" s="13" t="s">
        <v>193</v>
      </c>
      <c r="B18" s="13" t="s">
        <v>24</v>
      </c>
      <c r="C18" s="17" t="s">
        <v>22</v>
      </c>
    </row>
    <row r="19" spans="1:3">
      <c r="A19" s="8" t="s">
        <v>193</v>
      </c>
      <c r="B19" s="13" t="s">
        <v>24</v>
      </c>
      <c r="C19" s="17" t="s">
        <v>202</v>
      </c>
    </row>
    <row r="20" spans="1:3">
      <c r="A20" s="15"/>
      <c r="B20" s="15"/>
      <c r="C20" s="8"/>
    </row>
    <row r="21" spans="1:3">
      <c r="A21" s="15"/>
      <c r="B21" s="15"/>
      <c r="C21" s="15"/>
    </row>
    <row r="22" spans="1:3">
      <c r="A22" s="15"/>
      <c r="B22" s="15"/>
      <c r="C22" s="15"/>
    </row>
    <row r="23" spans="1:3">
      <c r="A23" s="15"/>
      <c r="B23" s="15"/>
      <c r="C23" s="15"/>
    </row>
    <row r="24" spans="1:3">
      <c r="A24" s="15"/>
      <c r="B24" s="15"/>
      <c r="C24" s="26"/>
    </row>
    <row r="25" spans="1:3">
      <c r="A25" s="15"/>
      <c r="B25" s="15"/>
      <c r="C25" s="26"/>
    </row>
    <row r="26" spans="1:3">
      <c r="A26" s="15"/>
      <c r="B26" s="15"/>
      <c r="C26" s="26"/>
    </row>
    <row r="27" spans="1:3">
      <c r="A27" s="15"/>
      <c r="B27" s="15"/>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0</xdr:rowOff>
              </from>
              <to>
                <xdr:col>3</xdr:col>
                <xdr:colOff>1000125</xdr:colOff>
                <xdr:row>6</xdr:row>
                <xdr:rowOff>314325</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5" customWidth="1"/>
    <col min="2" max="2" width="45.140625" style="20" customWidth="1"/>
    <col min="3" max="3" width="83.42578125" style="15" customWidth="1"/>
  </cols>
  <sheetData>
    <row r="1" spans="1:3">
      <c r="A1" s="12" t="s">
        <v>35</v>
      </c>
      <c r="B1" s="18" t="s">
        <v>37</v>
      </c>
      <c r="C1" s="12" t="s">
        <v>36</v>
      </c>
    </row>
    <row r="2" spans="1:3" ht="116.25" customHeight="1">
      <c r="A2" s="22" t="s">
        <v>55</v>
      </c>
      <c r="B2" s="16" t="s">
        <v>56</v>
      </c>
      <c r="C2" s="13"/>
    </row>
    <row r="3" spans="1:3" ht="57.75" customHeight="1">
      <c r="A3" s="22" t="s">
        <v>48</v>
      </c>
      <c r="B3" s="16" t="s">
        <v>52</v>
      </c>
      <c r="C3" s="8" t="s">
        <v>49</v>
      </c>
    </row>
    <row r="4" spans="1:3" ht="57.75" customHeight="1">
      <c r="A4" s="23" t="s">
        <v>57</v>
      </c>
      <c r="B4" s="10" t="s">
        <v>58</v>
      </c>
      <c r="C4" s="8"/>
    </row>
    <row r="5" spans="1:3" ht="171" customHeight="1">
      <c r="A5" s="23" t="s">
        <v>61</v>
      </c>
      <c r="B5" s="27" t="s">
        <v>62</v>
      </c>
      <c r="C5" s="8"/>
    </row>
    <row r="6" spans="1:3" ht="171" customHeight="1">
      <c r="A6" s="23" t="s">
        <v>63</v>
      </c>
      <c r="B6" s="27" t="s">
        <v>64</v>
      </c>
      <c r="C6" s="8"/>
    </row>
    <row r="7" spans="1:3" ht="171" customHeight="1">
      <c r="A7" s="23" t="s">
        <v>65</v>
      </c>
      <c r="B7" s="28" t="s">
        <v>66</v>
      </c>
      <c r="C7" s="14" t="s">
        <v>67</v>
      </c>
    </row>
    <row r="8" spans="1:3" ht="107.25" customHeight="1">
      <c r="A8" s="22" t="s">
        <v>47</v>
      </c>
      <c r="B8" s="16" t="s">
        <v>51</v>
      </c>
      <c r="C8" s="16" t="s">
        <v>50</v>
      </c>
    </row>
    <row r="9" spans="1:3" ht="325.5" customHeight="1">
      <c r="A9" s="22" t="s">
        <v>53</v>
      </c>
      <c r="B9" s="16" t="s">
        <v>54</v>
      </c>
      <c r="C9" s="16"/>
    </row>
    <row r="10" spans="1:3" ht="291" customHeight="1">
      <c r="A10" s="22" t="s">
        <v>44</v>
      </c>
      <c r="B10" s="16" t="s">
        <v>45</v>
      </c>
      <c r="C10" s="13"/>
    </row>
    <row r="11" spans="1:3" ht="207.75" customHeight="1">
      <c r="A11" s="21" t="s">
        <v>34</v>
      </c>
      <c r="B11" s="19" t="s">
        <v>38</v>
      </c>
    </row>
    <row r="12" spans="1:3" ht="207.75" customHeight="1">
      <c r="A12" s="21"/>
      <c r="B12" s="19"/>
    </row>
    <row r="13" spans="1:3" ht="390" customHeight="1">
      <c r="A13" s="21" t="s">
        <v>39</v>
      </c>
      <c r="B13" s="14" t="s">
        <v>40</v>
      </c>
    </row>
    <row r="14" spans="1:3" ht="352.5" customHeight="1">
      <c r="A14" s="21" t="s">
        <v>41</v>
      </c>
      <c r="B14" s="14" t="s">
        <v>42</v>
      </c>
    </row>
    <row r="15" spans="1:3" ht="206.25" customHeight="1">
      <c r="A15" s="21" t="s">
        <v>43</v>
      </c>
    </row>
    <row r="16" spans="1:3" ht="409.5" customHeight="1">
      <c r="A16" s="21" t="s">
        <v>46</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schemas.microsoft.com/office/2006/documentManagement/types"/>
    <ds:schemaRef ds:uri="1934966c-ec37-4e59-8b44-db5a8732b60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01dfe1d6-4a43-4a05-ba47-a6f2d0a932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Systemische Optimierung</vt:lpstr>
      <vt:lpstr>WErte</vt:lpstr>
      <vt:lpstr>Bilder</vt:lpstr>
      <vt:lpstr>Ausgabentab. Faulung</vt:lpstr>
      <vt:lpstr>Basisdatenblatt!Druckbereich</vt:lpstr>
      <vt:lpstr>Maßnahme!Druckbereich</vt:lpstr>
      <vt:lpstr>'Systemische Optimierung'!Druckbereich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4.2.8b Systemische Optimierung</dc:title>
  <dc:subject>Nationale Klimaschutzinitiative - Kommunalrichtlinie</dc:subject>
  <cp:keywords>Klimaschutz; NKI; Kommunalrichtlinie; Kommune; Projektförderung; Förderschwerpunkt; Trinkwasser; Optimierung, Systemisch</cp:keywords>
  <cp:lastPrinted>2025-01-21T14:30:20Z</cp:lastPrinted>
  <dcterms:created xsi:type="dcterms:W3CDTF">2002-06-03T11:56:04Z</dcterms:created>
  <dcterms:modified xsi:type="dcterms:W3CDTF">2026-03-11T14:34:00Z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