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C:\Users\barbara.waldow\Downloads\"/>
    </mc:Choice>
  </mc:AlternateContent>
  <workbookProtection workbookAlgorithmName="SHA-512" workbookHashValue="6jlVGYYuzfo8LM+NrYEM5oDA/UsHZTANo58NAvjA+KCFps3AHpR+cfy9myA0c+TaaJ5va72JzyleiGt5tx3gEQ==" workbookSaltValue="czvFbKM9O/oKuVw499PxJA==" workbookSpinCount="100000" lockStructure="1"/>
  <bookViews>
    <workbookView xWindow="0" yWindow="0" windowWidth="28800" windowHeight="12000"/>
  </bookViews>
  <sheets>
    <sheet name="Erläuterung" sheetId="52" r:id="rId1"/>
    <sheet name="Basisdatenblatt" sheetId="12" r:id="rId2"/>
    <sheet name="Rechenzentrum" sheetId="19" r:id="rId3"/>
    <sheet name="Detailbeschreibung" sheetId="57" r:id="rId4"/>
    <sheet name="Tabelle2" sheetId="56" state="hidden" r:id="rId5"/>
  </sheets>
  <definedNames>
    <definedName name="art" localSheetId="3">#REF!</definedName>
    <definedName name="art">#REF!</definedName>
    <definedName name="Basis" localSheetId="3">#REF!</definedName>
    <definedName name="Basis">#REF!</definedName>
    <definedName name="Basis2" localSheetId="3">#REF!</definedName>
    <definedName name="Basis2">#REF!</definedName>
    <definedName name="cent" localSheetId="3">#REF!</definedName>
    <definedName name="cent">#REF!</definedName>
    <definedName name="co" localSheetId="3">#REF!</definedName>
    <definedName name="co">#REF!</definedName>
    <definedName name="Detail2" localSheetId="3">#REF!</definedName>
    <definedName name="Detail2">#REF!</definedName>
    <definedName name="drtrh" localSheetId="3">#REF!</definedName>
    <definedName name="drtrh">#REF!</definedName>
    <definedName name="_xlnm.Print_Area" localSheetId="1">Basisdatenblatt!$C$2:$J$35</definedName>
    <definedName name="_xlnm.Print_Area" localSheetId="3">Detailbeschreibung!$B$1:$J$66</definedName>
    <definedName name="_xlnm.Print_Area" localSheetId="0">Erläuterung!$C$2:$I$22</definedName>
    <definedName name="_xlnm.Print_Area" localSheetId="2">Rechenzentrum!$B$2:$J$120</definedName>
    <definedName name="fq" localSheetId="3">#REF!</definedName>
    <definedName name="fq">#REF!</definedName>
    <definedName name="reffer" localSheetId="3">#REF!</definedName>
    <definedName name="reffer">#REF!</definedName>
    <definedName name="regelnach" localSheetId="3">#REF!</definedName>
    <definedName name="regelnach">#REF!</definedName>
    <definedName name="regelungstyp" localSheetId="3">#REF!</definedName>
    <definedName name="regelungstyp">#REF!</definedName>
    <definedName name="rrerf" localSheetId="3">#REF!</definedName>
    <definedName name="rrerf">#REF!</definedName>
    <definedName name="srzthrtzh" localSheetId="3">#REF!</definedName>
    <definedName name="srzthrtzh">#REF!</definedName>
    <definedName name="tddtzhtdh" localSheetId="3">#REF!</definedName>
    <definedName name="tddtzhtdh">#REF!</definedName>
    <definedName name="WRG" localSheetId="3">#REF!</definedName>
    <definedName name="WRG">#REF!</definedName>
    <definedName name="Z_4E287BEF_0991_4645_AD33_AE6989947B5E_.wvu.PrintArea" localSheetId="2" hidden="1">Rechenzentrum!$A$1:$G$119</definedName>
  </definedNames>
  <calcPr calcId="162913"/>
</workbook>
</file>

<file path=xl/calcChain.xml><?xml version="1.0" encoding="utf-8"?>
<calcChain xmlns="http://schemas.openxmlformats.org/spreadsheetml/2006/main">
  <c r="H24" i="19" l="1"/>
  <c r="E24" i="19"/>
  <c r="H27" i="19" l="1"/>
  <c r="E27" i="19"/>
  <c r="H26" i="19"/>
  <c r="E26" i="19"/>
  <c r="H23" i="19"/>
  <c r="E23" i="19"/>
  <c r="H20" i="19" l="1"/>
  <c r="H22" i="19" s="1"/>
  <c r="H21" i="19"/>
  <c r="E21" i="19"/>
  <c r="E20" i="19"/>
  <c r="H51" i="19"/>
  <c r="H19" i="19" l="1"/>
  <c r="E19" i="19"/>
  <c r="E22" i="19" s="1"/>
  <c r="E33" i="19" l="1"/>
  <c r="G94" i="19"/>
  <c r="G95" i="19"/>
  <c r="G96" i="19"/>
  <c r="G97" i="19"/>
  <c r="G98" i="19"/>
  <c r="G99" i="19"/>
  <c r="G100" i="19"/>
  <c r="G101" i="19"/>
  <c r="G102" i="19"/>
  <c r="G93" i="19"/>
  <c r="G108" i="19" l="1"/>
  <c r="G109" i="19"/>
  <c r="G110" i="19"/>
  <c r="G111" i="19"/>
  <c r="G112" i="19"/>
  <c r="G113" i="19"/>
  <c r="G114" i="19"/>
  <c r="G115" i="19"/>
  <c r="G107" i="19"/>
  <c r="H42" i="19" l="1"/>
  <c r="C66" i="57" l="1"/>
  <c r="G13" i="12" l="1"/>
  <c r="H120" i="19" l="1"/>
  <c r="I118" i="19"/>
  <c r="F11" i="19" s="1" a="1"/>
  <c r="F11" i="19" s="1"/>
  <c r="G8" i="12" l="1"/>
  <c r="B9" i="19" l="1"/>
  <c r="B10" i="19" s="1"/>
  <c r="B11" i="19" s="1"/>
  <c r="B12" i="19" s="1"/>
  <c r="B19" i="19" s="1"/>
  <c r="B20" i="19" s="1"/>
  <c r="B31" i="19" s="1"/>
  <c r="B32" i="19" s="1"/>
  <c r="D22" i="52" l="1"/>
  <c r="E62" i="19" l="1"/>
  <c r="F10" i="19" l="1"/>
  <c r="F9" i="19" l="1"/>
  <c r="G11" i="12" s="1"/>
  <c r="F8" i="19"/>
  <c r="G10" i="12" s="1"/>
  <c r="E51" i="19" l="1"/>
  <c r="E42" i="19"/>
  <c r="E43" i="19"/>
  <c r="E3" i="19"/>
  <c r="H33" i="19"/>
  <c r="H43" i="19" l="1"/>
  <c r="H73" i="19" l="1"/>
  <c r="E73" i="19"/>
  <c r="H62" i="19"/>
  <c r="G9" i="12" l="1"/>
  <c r="F12" i="19" l="1"/>
  <c r="G12" i="12" s="1"/>
  <c r="G17" i="12" s="1"/>
</calcChain>
</file>

<file path=xl/comments1.xml><?xml version="1.0" encoding="utf-8"?>
<comments xmlns="http://schemas.openxmlformats.org/spreadsheetml/2006/main">
  <authors>
    <author>Waldow, Barbara</author>
  </authors>
  <commentList>
    <comment ref="L22" authorId="0" shapeId="0">
      <text>
        <r>
          <rPr>
            <b/>
            <sz val="11"/>
            <color indexed="81"/>
            <rFont val="Arial"/>
            <family val="2"/>
          </rPr>
          <t xml:space="preserve">Mindestanforderung für Power Usage Effectiveness 
lt. Blauem Engel:
Inbetriebnahme des Rechenzentrums       PUE
</t>
        </r>
        <r>
          <rPr>
            <sz val="11"/>
            <color indexed="81"/>
            <rFont val="Arial"/>
            <family val="2"/>
          </rPr>
          <t>01.01.2019 oder später                                    PUE ≤ 1,30
Zwischen 01.01.2015 und 31.12.2018             PUE ≤ 1,50
31.12.2014 oder früher                                     PUE ≤ 1,60</t>
        </r>
      </text>
    </comment>
    <comment ref="L51" authorId="0" shapeId="0">
      <text>
        <r>
          <rPr>
            <b/>
            <sz val="11"/>
            <color indexed="81"/>
            <rFont val="Arial"/>
            <family val="2"/>
          </rPr>
          <t xml:space="preserve">Leistungssteigerung:
</t>
        </r>
        <r>
          <rPr>
            <sz val="11"/>
            <color indexed="81"/>
            <rFont val="Arial"/>
            <family val="2"/>
          </rPr>
          <t xml:space="preserve">Eine Leistungssteigerung der Komponenten ist nur zulässig, wenn die Steigerung (z. B. der Rechenleistung von Servern, des Speichervolumens von Storage-Systemen oder der Bandbreite oder Anzahl der Ports von Netzwerktechnik) maximal 100 % über dem ursprünglichen Wert oder alternativ der Energieverbrauch der erneuerten Technik maximal 50 % des ursprünglichen Energieverbrauchs beträgt.       </t>
        </r>
      </text>
    </comment>
    <comment ref="K62" authorId="0" shapeId="0">
      <text>
        <r>
          <rPr>
            <b/>
            <sz val="11"/>
            <color indexed="81"/>
            <rFont val="Arial"/>
            <family val="2"/>
          </rPr>
          <t>Mindestanforderung für die Energieeffizienz des Kühlsystems (JAZ) lt. Blauem Engel:</t>
        </r>
        <r>
          <rPr>
            <sz val="11"/>
            <color indexed="81"/>
            <rFont val="Arial"/>
            <family val="2"/>
          </rPr>
          <t xml:space="preserve">
</t>
        </r>
        <r>
          <rPr>
            <b/>
            <sz val="11"/>
            <color indexed="81"/>
            <rFont val="Arial"/>
            <family val="2"/>
          </rPr>
          <t xml:space="preserve">
Inbetriebnahme des Kühlsystems             JAZ</t>
        </r>
        <r>
          <rPr>
            <sz val="11"/>
            <color indexed="81"/>
            <rFont val="Arial"/>
            <family val="2"/>
          </rPr>
          <t xml:space="preserve">
01.01.2019 oder später                                  JAZ &gt; 8
Zwischen 01.01.2015 und 31.12.2018           JAZ &gt; 7
31.12.2014 oder früher                                   JAZ &gt; 5</t>
        </r>
      </text>
    </comment>
  </commentList>
</comments>
</file>

<file path=xl/sharedStrings.xml><?xml version="1.0" encoding="utf-8"?>
<sst xmlns="http://schemas.openxmlformats.org/spreadsheetml/2006/main" count="245" uniqueCount="145">
  <si>
    <t>Antragsteller</t>
  </si>
  <si>
    <t>Sehr geehrte Fachplanerin, sehr geehrter Fachplaner,</t>
  </si>
  <si>
    <t>Zur Handhabung des Formulars</t>
  </si>
  <si>
    <t>Gesamtausgaben</t>
  </si>
  <si>
    <r>
      <t>CO</t>
    </r>
    <r>
      <rPr>
        <vertAlign val="subscript"/>
        <sz val="10"/>
        <rFont val="Arial"/>
        <family val="2"/>
      </rPr>
      <t>2</t>
    </r>
    <r>
      <rPr>
        <sz val="10"/>
        <rFont val="Arial"/>
        <family val="2"/>
      </rPr>
      <t>-Einsparung durch die Maßnahme</t>
    </r>
  </si>
  <si>
    <t>Endenergieeinsparung Strom durch die Maßnahme</t>
  </si>
  <si>
    <t>Bestätigungen des Fachplaners</t>
  </si>
  <si>
    <t>Stempel und Unterschrift Fachplaner</t>
  </si>
  <si>
    <t>Bestätigungen des Antragstellers</t>
  </si>
  <si>
    <t>Stempel und Unterschrift Antragsteller:</t>
  </si>
  <si>
    <t xml:space="preserve">Im Basisdatenblatt werden einige allgemeine Informationen abgefragt. Auf diesem Formular bestätigen Sie bitte Ihre Angaben mit Unterschrift und Stempel. </t>
  </si>
  <si>
    <t>Anzahl physischer Server</t>
  </si>
  <si>
    <t>Summe der Nennleistungen der Netzteile (ohne Redundanzen)</t>
  </si>
  <si>
    <t>Anzahl virtueller Server</t>
  </si>
  <si>
    <t>Storage-Systeme</t>
  </si>
  <si>
    <t>Anzahl Storage-Systeme</t>
  </si>
  <si>
    <t>-</t>
  </si>
  <si>
    <t>kWh/a</t>
  </si>
  <si>
    <t>TByte</t>
  </si>
  <si>
    <t>kWh/kWh</t>
  </si>
  <si>
    <t>Jahresarbeitszahl (JAZ)</t>
  </si>
  <si>
    <t>Nutzung freier Kühlung</t>
  </si>
  <si>
    <t>ja/nein</t>
  </si>
  <si>
    <t>Rechenzentrum (gesamt)</t>
  </si>
  <si>
    <t>Stromverteilung (PDUs)</t>
  </si>
  <si>
    <t>Unterbrechungsfreie Stromversorgung</t>
  </si>
  <si>
    <t>Minuten</t>
  </si>
  <si>
    <t>Anzahl Racks</t>
  </si>
  <si>
    <t>Wirkungsgrad (100% Nennleistung)</t>
  </si>
  <si>
    <t>Wirkungsgrad (75% Nennleistung)</t>
  </si>
  <si>
    <t>Wirkungsgrad (50% Nennleistung)</t>
  </si>
  <si>
    <t>Wirkungsgrad (25% Nennleistung)</t>
  </si>
  <si>
    <t>%</t>
  </si>
  <si>
    <t>°C</t>
  </si>
  <si>
    <t>Zuluft Luftfeuchte</t>
  </si>
  <si>
    <t>Zuluft Temperatur</t>
  </si>
  <si>
    <t>Zertifizierung mit dem "Blauen Engel"</t>
  </si>
  <si>
    <t>Server-Systeme</t>
  </si>
  <si>
    <t>Jahr der Inbetriebnahme (überwiegender Technikbestand)</t>
  </si>
  <si>
    <t>Bezeichnung des Rechenzentrums/Serverraums</t>
  </si>
  <si>
    <t>Nutzfläche Rechenzentrum in m²</t>
  </si>
  <si>
    <t>Dokumentation des Rechenzentrums</t>
  </si>
  <si>
    <t>Bestand</t>
  </si>
  <si>
    <t>Einheit</t>
  </si>
  <si>
    <t>Kältemittelfüllmenge</t>
  </si>
  <si>
    <t>Liter</t>
  </si>
  <si>
    <t>Anmerkungen Storage-Systeme</t>
  </si>
  <si>
    <t>Anmerkungen Server-Systeme</t>
  </si>
  <si>
    <t>Text</t>
  </si>
  <si>
    <t>Anmerkungen Kühlsystem</t>
  </si>
  <si>
    <t>Kühlsystem</t>
  </si>
  <si>
    <t>Eingesetztes Kältemittel Kälteanlage</t>
  </si>
  <si>
    <r>
      <t>kW</t>
    </r>
    <r>
      <rPr>
        <vertAlign val="subscript"/>
        <sz val="10"/>
        <rFont val="Arial"/>
        <family val="2"/>
      </rPr>
      <t>el</t>
    </r>
  </si>
  <si>
    <r>
      <t>kW</t>
    </r>
    <r>
      <rPr>
        <vertAlign val="subscript"/>
        <sz val="10"/>
        <rFont val="Arial"/>
        <family val="2"/>
      </rPr>
      <t>th</t>
    </r>
  </si>
  <si>
    <t>Anzahl Stromverteileinheiten (PDUs)</t>
  </si>
  <si>
    <t>Anzahl Stromanschlüsse ("Steckdosen")</t>
  </si>
  <si>
    <t>Anteil PDUs ohne Energiemesseinrichtung</t>
  </si>
  <si>
    <t>Anteil PDUs mit Energiemesseinrichtung ("intelligente PDUs")</t>
  </si>
  <si>
    <t>Anmerkungen USV</t>
  </si>
  <si>
    <t>Anmerkungen Stromverteilung</t>
  </si>
  <si>
    <t>Planung nach erfolgter Fördermaßnahme</t>
  </si>
  <si>
    <t xml:space="preserve">bitte lesen Sie sich folgende Informationen genau durch und füllen Sie danach das Formular aus. Ziel dieses Formulares ist es, technische und wirtschaftliche Informationen über Ihr Vorhaben zu sammeln, um darauf aufbauend die Qualität Ihres Projektes einschätzen zu können. </t>
  </si>
  <si>
    <t>kg/a</t>
  </si>
  <si>
    <t>Tonnen</t>
  </si>
  <si>
    <t>Jahre</t>
  </si>
  <si>
    <t>Gesamtausgaben [€]</t>
  </si>
  <si>
    <t>Kurzbezeichnung 
(bitte nach Bedarf ausfüllen)</t>
  </si>
  <si>
    <r>
      <t>kWh</t>
    </r>
    <r>
      <rPr>
        <vertAlign val="subscript"/>
        <sz val="10"/>
        <rFont val="Arial"/>
        <family val="2"/>
      </rPr>
      <t>th</t>
    </r>
    <r>
      <rPr>
        <sz val="10"/>
        <rFont val="Arial"/>
        <family val="2"/>
      </rPr>
      <t>/a</t>
    </r>
  </si>
  <si>
    <r>
      <t>kWh</t>
    </r>
    <r>
      <rPr>
        <vertAlign val="subscript"/>
        <sz val="10"/>
        <rFont val="Arial"/>
        <family val="2"/>
      </rPr>
      <t>el</t>
    </r>
    <r>
      <rPr>
        <sz val="10"/>
        <rFont val="Arial"/>
        <family val="2"/>
      </rPr>
      <t>/a</t>
    </r>
  </si>
  <si>
    <r>
      <t>kWh</t>
    </r>
    <r>
      <rPr>
        <vertAlign val="subscript"/>
        <sz val="10"/>
        <rFont val="Arial"/>
        <family val="2"/>
      </rPr>
      <t>el</t>
    </r>
    <r>
      <rPr>
        <sz val="10"/>
        <rFont val="Arial"/>
        <family val="2"/>
      </rPr>
      <t>/kWh</t>
    </r>
  </si>
  <si>
    <r>
      <t>Kühllast (Q</t>
    </r>
    <r>
      <rPr>
        <vertAlign val="subscript"/>
        <sz val="10"/>
        <rFont val="Arial"/>
        <family val="2"/>
      </rPr>
      <t>th,RZ</t>
    </r>
    <r>
      <rPr>
        <sz val="10"/>
        <rFont val="Arial"/>
        <family val="2"/>
      </rPr>
      <t>)</t>
    </r>
  </si>
  <si>
    <r>
      <t>Jährlicher Kältebedarf Rechenzentrum (Q</t>
    </r>
    <r>
      <rPr>
        <vertAlign val="subscript"/>
        <sz val="10"/>
        <rFont val="Arial"/>
        <family val="2"/>
      </rPr>
      <t>th,RZ,a</t>
    </r>
    <r>
      <rPr>
        <sz val="10"/>
        <rFont val="Arial"/>
        <family val="2"/>
      </rPr>
      <t>)</t>
    </r>
  </si>
  <si>
    <r>
      <t>Elektrische Anschlussleistung Kälteanlage (P</t>
    </r>
    <r>
      <rPr>
        <vertAlign val="subscript"/>
        <sz val="10"/>
        <rFont val="Arial"/>
        <family val="2"/>
      </rPr>
      <t>el</t>
    </r>
    <r>
      <rPr>
        <sz val="10"/>
        <rFont val="Arial"/>
        <family val="2"/>
      </rPr>
      <t>)</t>
    </r>
  </si>
  <si>
    <t>Nennleistung USV</t>
  </si>
  <si>
    <t>Stützzeit USV</t>
  </si>
  <si>
    <t>Euro</t>
  </si>
  <si>
    <t>ja/nein/reduziert</t>
  </si>
  <si>
    <t>Energiemonitoring (EM) wird durchgeführt</t>
  </si>
  <si>
    <t>Mittlerer CPU-Benchmark</t>
  </si>
  <si>
    <t xml:space="preserve">Gesamtrechenleistung Server </t>
  </si>
  <si>
    <t>(Anzahl Server * CPU-Benchmark)</t>
  </si>
  <si>
    <t>Speicherplatz (gesamt)</t>
  </si>
  <si>
    <t>Anzahl Festplatten (gesamt)</t>
  </si>
  <si>
    <t>Art der Maßnahme</t>
  </si>
  <si>
    <t>Server</t>
  </si>
  <si>
    <t>Storage</t>
  </si>
  <si>
    <t>Netzwerk</t>
  </si>
  <si>
    <t>Erwartete technische Lebensdauer</t>
  </si>
  <si>
    <t>Energieversorgung</t>
  </si>
  <si>
    <t>Ld</t>
  </si>
  <si>
    <t>Fördermitteleffizienz</t>
  </si>
  <si>
    <t xml:space="preserve">€/t </t>
  </si>
  <si>
    <r>
      <t>Gesamte CO</t>
    </r>
    <r>
      <rPr>
        <vertAlign val="subscript"/>
        <sz val="10"/>
        <rFont val="Arial"/>
        <family val="2"/>
      </rPr>
      <t>2</t>
    </r>
    <r>
      <rPr>
        <sz val="10"/>
        <rFont val="Arial"/>
        <family val="2"/>
      </rPr>
      <t>-Einsparungen über die Lebensdauer</t>
    </r>
  </si>
  <si>
    <t xml:space="preserve">In den gelb hinterlegten Feldern sind Eintragungen bzw. eine entsprechende Auswahl vorzunehmen. In den weißen (schreibgeschützten) Feldern werden automatische Berechnungen erstellt. </t>
  </si>
  <si>
    <t>Hiermit wird bestätigt, dass bei der Beauftragung der Ausführung der geförderten Leistung  die im Hinweisblatt genannten Fördervoraussetzungen eingehalten werden sowie die Dokumentation inkl. Berechnungsergebnisse zur Kenntnis genommen wurden.</t>
  </si>
  <si>
    <t>Beantragte Förderquote</t>
  </si>
  <si>
    <t>Messtechnik</t>
  </si>
  <si>
    <t>Geplante Investitionen und Optimierungsmaßnahmen</t>
  </si>
  <si>
    <t>Ausgaben für die energetische Optimierung des Rechenzentrums sowie zur Durchführung von Mitarbeiterschulungen</t>
  </si>
  <si>
    <t>Voraussichtliche Stromeinsparung Strom [kWh/a]</t>
  </si>
  <si>
    <t>Ausgaben [€]</t>
  </si>
  <si>
    <t>Mitarbeiterschulung</t>
  </si>
  <si>
    <t>Power Usage Effectiveness (PUE)</t>
  </si>
  <si>
    <t xml:space="preserve">Jahr der Inbetriebnahme </t>
  </si>
  <si>
    <t>Sonstiges (bitte erläutern)</t>
  </si>
  <si>
    <t xml:space="preserve">Kurzbezeichnung 
</t>
  </si>
  <si>
    <r>
      <t xml:space="preserve">Hiermit wird bestätigt, dass
- für die ersetzten Komponenten und die Optimierungsmaßnahmen die Anforderungen des Umweltzeichens Blauer Engel         </t>
    </r>
    <r>
      <rPr>
        <sz val="10"/>
        <color theme="0"/>
        <rFont val="Arial"/>
        <family val="2"/>
      </rPr>
      <t>-</t>
    </r>
    <r>
      <rPr>
        <sz val="10"/>
        <rFont val="Arial"/>
        <family val="2"/>
      </rPr>
      <t xml:space="preserve"> (DE-UZ 161) eingehalten werden,
- für die zu ersetzenden IT-Komponenten ein funktionaler oder technischer Erneuerungsbedarf besteht,
- ein Energie-Monitoring entsprechend den Anforderungen des Umweltzeichens eingeführt wird, 
</t>
    </r>
    <r>
      <rPr>
        <strike/>
        <sz val="10"/>
        <rFont val="Arial"/>
        <family val="2"/>
      </rPr>
      <t/>
    </r>
  </si>
  <si>
    <t>bitte wählen</t>
  </si>
  <si>
    <t>Mittlere Amortisationszeit der Maßnahmen in Jahren [a]</t>
  </si>
  <si>
    <r>
      <t>Jährlicher Strombedarf</t>
    </r>
    <r>
      <rPr>
        <b/>
        <sz val="10"/>
        <rFont val="Arial"/>
        <family val="2"/>
      </rPr>
      <t xml:space="preserve"> IT</t>
    </r>
    <r>
      <rPr>
        <sz val="10"/>
        <rFont val="Arial"/>
        <family val="2"/>
      </rPr>
      <t xml:space="preserve"> (Q</t>
    </r>
    <r>
      <rPr>
        <vertAlign val="subscript"/>
        <sz val="10"/>
        <rFont val="Arial"/>
        <family val="2"/>
      </rPr>
      <t>el,IT,a</t>
    </r>
    <r>
      <rPr>
        <sz val="10"/>
        <rFont val="Arial"/>
        <family val="2"/>
      </rPr>
      <t>)</t>
    </r>
  </si>
  <si>
    <r>
      <t xml:space="preserve">Jährlicher Strombedarf </t>
    </r>
    <r>
      <rPr>
        <b/>
        <sz val="10"/>
        <rFont val="Arial"/>
        <family val="2"/>
      </rPr>
      <t>gesamt</t>
    </r>
    <r>
      <rPr>
        <sz val="10"/>
        <rFont val="Arial"/>
        <family val="2"/>
      </rPr>
      <t xml:space="preserve"> (Q</t>
    </r>
    <r>
      <rPr>
        <vertAlign val="subscript"/>
        <sz val="10"/>
        <rFont val="Arial"/>
        <family val="2"/>
      </rPr>
      <t>el,RZ,a</t>
    </r>
    <r>
      <rPr>
        <sz val="10"/>
        <rFont val="Arial"/>
        <family val="2"/>
      </rPr>
      <t>)</t>
    </r>
  </si>
  <si>
    <t>ALT</t>
  </si>
  <si>
    <t>NEU</t>
  </si>
  <si>
    <t xml:space="preserve">Ausgaben </t>
  </si>
  <si>
    <t>Ausgaben für Investitionen [€]</t>
  </si>
  <si>
    <t>Optimierung</t>
  </si>
  <si>
    <t>Strombedarf Server</t>
  </si>
  <si>
    <t>Strombedarf Storage</t>
  </si>
  <si>
    <t>Strombedarf USV</t>
  </si>
  <si>
    <t>Strombedarf Kühlsystem</t>
  </si>
  <si>
    <t>Strombedarf Sonstiges (z. B.:Beleuchtung)</t>
  </si>
  <si>
    <t>Strombedarf Netzwerk</t>
  </si>
  <si>
    <t>Jährlicher Strombedarf Server</t>
  </si>
  <si>
    <t>Jährlicher Strombedarf Storage-Systeme</t>
  </si>
  <si>
    <t>Jährlicher Strombedarf USV</t>
  </si>
  <si>
    <r>
      <t xml:space="preserve">Jährlicher Strombedarf </t>
    </r>
    <r>
      <rPr>
        <b/>
        <sz val="10"/>
        <rFont val="Arial"/>
        <family val="2"/>
      </rPr>
      <t>Nicht-IT (Rest)</t>
    </r>
    <r>
      <rPr>
        <sz val="10"/>
        <rFont val="Arial"/>
        <family val="2"/>
      </rPr>
      <t xml:space="preserve"> (Q</t>
    </r>
    <r>
      <rPr>
        <vertAlign val="subscript"/>
        <sz val="10"/>
        <rFont val="Arial"/>
        <family val="2"/>
      </rPr>
      <t>el,Rest,a</t>
    </r>
    <r>
      <rPr>
        <sz val="10"/>
        <rFont val="Arial"/>
        <family val="2"/>
      </rPr>
      <t>)</t>
    </r>
  </si>
  <si>
    <t xml:space="preserve">Bitte geben Sie die Ausgaben für Investitionen der einzelnen zu ersetzenden Anlagenkomponenten an. 
Erfassen Sie bitte die Ausgaben für Montage, Demontage und fachgerechter Entsorgung sowie für Systemkonfigurationen durch qualifiziertes externes Fachpersonal unter „Sonstiges“ bei Art der Maßnahme.
</t>
  </si>
  <si>
    <t xml:space="preserve">Kurze, stichpunktartige Beschreibung der  geplanten Investitionen </t>
  </si>
  <si>
    <t xml:space="preserve">Kurze, stichpunktartige Beschreibung der  geplanten Investitionen  </t>
  </si>
  <si>
    <r>
      <t>Jährlicher Strombedarf Kühlsystem (Q</t>
    </r>
    <r>
      <rPr>
        <b/>
        <vertAlign val="subscript"/>
        <sz val="10"/>
        <rFont val="Arial"/>
        <family val="2"/>
      </rPr>
      <t>el,KS,a</t>
    </r>
    <r>
      <rPr>
        <b/>
        <sz val="10"/>
        <rFont val="Arial"/>
        <family val="2"/>
      </rPr>
      <t>)</t>
    </r>
  </si>
  <si>
    <t>Formular zum Programm Förderung investiver Klimaschutzmaßnahmen - 
4.2.9 Klimaschutz in Rechenzentren</t>
  </si>
  <si>
    <r>
      <t xml:space="preserve">Wir bitten Sie, </t>
    </r>
    <r>
      <rPr>
        <b/>
        <sz val="11"/>
        <rFont val="Arial"/>
        <family val="2"/>
      </rPr>
      <t>alle Felder und Abschnitte</t>
    </r>
    <r>
      <rPr>
        <sz val="11"/>
        <rFont val="Arial"/>
        <family val="2"/>
      </rPr>
      <t xml:space="preserve"> auszufüllen, auch wenn damit ein höherer Aufwand in der Datenerfassung verbunden ist. Die erhobenen Daten, die in diesem Formular abgefragt werden, sind für den Energieeffizienzbericht nutzbar, der laut der Förderbedingungen erstellt werden muss. </t>
    </r>
  </si>
  <si>
    <r>
      <t xml:space="preserve">Bitte geben Sie </t>
    </r>
    <r>
      <rPr>
        <b/>
        <sz val="11"/>
        <rFont val="Arial"/>
        <family val="2"/>
      </rPr>
      <t>Bruttopreise</t>
    </r>
    <r>
      <rPr>
        <sz val="11"/>
        <rFont val="Arial"/>
        <family val="2"/>
      </rPr>
      <t xml:space="preserve"> an!</t>
    </r>
  </si>
  <si>
    <t>Berechnungsformular 
4.2.9 Energie- und Ressourceneffizienzmaßnahmen in Rechenzentren</t>
  </si>
  <si>
    <t>Erläuterungen</t>
  </si>
  <si>
    <t xml:space="preserve"> </t>
  </si>
  <si>
    <t>Richtlinie zur Förderung von Klimaschutzprojekten im kommunalen Umfeld Kommunalrichtlinie</t>
  </si>
  <si>
    <r>
      <t xml:space="preserve">Nach Abschluss des Vorhabens ist ein Verwendungsnachweis gemäß Ziffer 9.3 der Richtlinie sowie zusätzlich 
- eine Bilddokumentation des Vorher-Nachher-Zustandes, 
- eine Dokumentation des Energie-Monitoring-Konzepts sowie 
- die durch die Optimierung erreichten Werte der </t>
    </r>
    <r>
      <rPr>
        <b/>
        <sz val="11"/>
        <rFont val="Arial"/>
        <family val="2"/>
      </rPr>
      <t>Effizienzkennzahlen</t>
    </r>
    <r>
      <rPr>
        <sz val="11"/>
        <rFont val="Arial"/>
        <family val="2"/>
      </rPr>
      <t xml:space="preserve"> </t>
    </r>
    <r>
      <rPr>
        <b/>
        <sz val="11"/>
        <rFont val="Arial"/>
        <family val="2"/>
      </rPr>
      <t>des Rechenzentrums</t>
    </r>
    <r>
      <rPr>
        <sz val="11"/>
        <rFont val="Arial"/>
        <family val="2"/>
      </rPr>
      <t xml:space="preserve"> (Power usage                    effectiveness - PUE) </t>
    </r>
    <r>
      <rPr>
        <b/>
        <sz val="11"/>
        <rFont val="Arial"/>
        <family val="2"/>
      </rPr>
      <t>und des Kühlsystems</t>
    </r>
    <r>
      <rPr>
        <sz val="11"/>
        <rFont val="Arial"/>
        <family val="2"/>
      </rPr>
      <t xml:space="preserve"> (Jahresarbeitszahl - JAZ) beim Projektträger ZUG einzureichen.</t>
    </r>
  </si>
  <si>
    <r>
      <t>Gesamte prozentuale CO</t>
    </r>
    <r>
      <rPr>
        <vertAlign val="subscript"/>
        <sz val="10"/>
        <rFont val="Arial"/>
        <family val="2"/>
      </rPr>
      <t>2</t>
    </r>
    <r>
      <rPr>
        <sz val="10"/>
        <rFont val="Arial"/>
        <family val="2"/>
      </rPr>
      <t>-Einsparung</t>
    </r>
  </si>
  <si>
    <r>
      <t>CO</t>
    </r>
    <r>
      <rPr>
        <vertAlign val="subscript"/>
        <sz val="10"/>
        <rFont val="Arial"/>
        <family val="2"/>
      </rPr>
      <t>2</t>
    </r>
    <r>
      <rPr>
        <sz val="10"/>
        <rFont val="Arial"/>
        <family val="2"/>
      </rPr>
      <t>-Minderung [kg/a]</t>
    </r>
  </si>
  <si>
    <r>
      <t>Resultierende prozentuale CO</t>
    </r>
    <r>
      <rPr>
        <vertAlign val="subscript"/>
        <sz val="10"/>
        <rFont val="Arial"/>
        <family val="2"/>
      </rPr>
      <t>2</t>
    </r>
    <r>
      <rPr>
        <sz val="10"/>
        <rFont val="Arial"/>
        <family val="2"/>
      </rPr>
      <t>-Einsparung</t>
    </r>
  </si>
  <si>
    <r>
      <t>Gesamte CO</t>
    </r>
    <r>
      <rPr>
        <vertAlign val="subscript"/>
        <sz val="10"/>
        <rFont val="Arial"/>
        <family val="2"/>
      </rPr>
      <t>2</t>
    </r>
    <r>
      <rPr>
        <sz val="10"/>
        <rFont val="Arial"/>
        <family val="2"/>
      </rPr>
      <t>-Minderung über Lebensdauer [t]</t>
    </r>
  </si>
  <si>
    <t>Stück</t>
  </si>
  <si>
    <r>
      <rPr>
        <b/>
        <sz val="10"/>
        <rFont val="Arial"/>
        <family val="2"/>
      </rPr>
      <t>Detailbeschreibung des Vorhabens im Rechenzentrum:</t>
    </r>
    <r>
      <rPr>
        <sz val="10"/>
        <rFont val="Arial"/>
        <family val="2"/>
      </rPr>
      <t xml:space="preserve">
Bitte beschreiben Sie detailliert:
• Die Räumlichkeiten: wie ist die Gebäudesituation des Rechenzentrums?
• Die Klimatisierung und den Luftaustausch
• Die Art der zu ersetzenden Hardware-Komponenten, insbes. bei Ersatz von Servern 
• Die Netzwerkumgebung: Anzahl der angeschlossenen Clients resp. Computerarbeitsplätze.
• Welche Service-Leistungen werden vom Rechenzentrum erbracht?
</t>
    </r>
  </si>
  <si>
    <t>Vorhabenbeschreibung 4.2.9. Rechenzentren – Version 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</si>
</sst>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_-* #,##0.00\ [$€-1]_-;\-* #,##0.00\ [$€-1]_-;_-* &quot;-&quot;??\ [$€-1]_-"/>
    <numFmt numFmtId="165" formatCode="#,##0.00\ &quot;€&quot;"/>
    <numFmt numFmtId="166" formatCode="0.00\ &quot;m²&quot;"/>
    <numFmt numFmtId="167" formatCode="#,##0\ &quot;kWh/a&quot;"/>
    <numFmt numFmtId="168" formatCode="#,##0.00\ &quot;Tonnen&quot;"/>
    <numFmt numFmtId="169" formatCode="@\ *."/>
    <numFmt numFmtId="170" formatCode="\ \ \ \ \ \ \ \ \ \ @\ *."/>
    <numFmt numFmtId="171" formatCode="\ \ \ \ \ \ \ \ \ \ \ \ @\ *."/>
    <numFmt numFmtId="172" formatCode="\ \ \ \ \ \ \ \ \ \ \ \ @"/>
    <numFmt numFmtId="173" formatCode="\ \ \ \ \ \ \ \ \ \ \ \ \ @\ *."/>
    <numFmt numFmtId="174" formatCode="\ @\ *."/>
    <numFmt numFmtId="175" formatCode="\ @"/>
    <numFmt numFmtId="176" formatCode="\ \ @\ *."/>
    <numFmt numFmtId="177" formatCode="\ \ @"/>
    <numFmt numFmtId="178" formatCode="\ \ \ @\ *."/>
    <numFmt numFmtId="179" formatCode="\ \ \ @"/>
    <numFmt numFmtId="180" formatCode="\ \ \ \ @\ *."/>
    <numFmt numFmtId="181" formatCode="\ \ \ \ @"/>
    <numFmt numFmtId="182" formatCode="\ \ \ \ \ \ @\ *."/>
    <numFmt numFmtId="183" formatCode="\ \ \ \ \ \ @"/>
    <numFmt numFmtId="184" formatCode="\ \ \ \ \ \ \ @\ *."/>
    <numFmt numFmtId="185" formatCode="\ \ \ \ \ \ \ \ \ @\ *."/>
    <numFmt numFmtId="186" formatCode="\ \ \ \ \ \ \ \ \ @"/>
    <numFmt numFmtId="187" formatCode="#,##0.00\ &quot;Gg&quot;"/>
    <numFmt numFmtId="188" formatCode="#,##0.00\ &quot;kg&quot;"/>
    <numFmt numFmtId="189" formatCode="#,##0.00\ &quot;kt&quot;"/>
    <numFmt numFmtId="190" formatCode="#,##0.00\ &quot;Stck&quot;"/>
    <numFmt numFmtId="191" formatCode="#,##0.00\ &quot;Stk&quot;"/>
    <numFmt numFmtId="192" formatCode="#,##0.00\ &quot;T.Stk&quot;"/>
    <numFmt numFmtId="193" formatCode="#,##0.00\ &quot;TJ&quot;"/>
    <numFmt numFmtId="194" formatCode="#,##0.00\ &quot;TStk&quot;"/>
    <numFmt numFmtId="195" formatCode="yyyy"/>
    <numFmt numFmtId="196" formatCode="_-* #,##0.00\ [$€]_-;\-* #,##0.00\ [$€]_-;_-* &quot;-&quot;??\ [$€]_-;_-@_-"/>
    <numFmt numFmtId="197" formatCode="#,##0\ _€"/>
    <numFmt numFmtId="198" formatCode="#,##0.00\ _€"/>
    <numFmt numFmtId="199" formatCode="#,##0.0"/>
    <numFmt numFmtId="200" formatCode="0.0"/>
  </numFmts>
  <fonts count="47">
    <font>
      <sz val="10"/>
      <name val="Arial"/>
    </font>
    <font>
      <sz val="10"/>
      <name val="Arial"/>
      <family val="2"/>
    </font>
    <font>
      <b/>
      <sz val="12"/>
      <name val="Arial"/>
      <family val="2"/>
    </font>
    <font>
      <sz val="12"/>
      <name val="Arial"/>
      <family val="2"/>
    </font>
    <font>
      <b/>
      <sz val="16"/>
      <name val="Arial"/>
      <family val="2"/>
    </font>
    <font>
      <b/>
      <sz val="10"/>
      <name val="Arial"/>
      <family val="2"/>
    </font>
    <font>
      <sz val="10"/>
      <name val="Arial"/>
      <family val="2"/>
    </font>
    <font>
      <vertAlign val="subscript"/>
      <sz val="10"/>
      <name val="Arial"/>
      <family val="2"/>
    </font>
    <font>
      <b/>
      <sz val="11"/>
      <name val="Arial"/>
      <family val="2"/>
    </font>
    <font>
      <sz val="10"/>
      <color theme="0" tint="-0.34998626667073579"/>
      <name val="Arial"/>
      <family val="2"/>
    </font>
    <font>
      <sz val="10"/>
      <color theme="0" tint="-0.249977111117893"/>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b/>
      <sz val="12"/>
      <color rgb="FFFF0000"/>
      <name val="Arial"/>
      <family val="2"/>
    </font>
    <font>
      <sz val="10"/>
      <color theme="0"/>
      <name val="Arial"/>
      <family val="2"/>
    </font>
    <font>
      <sz val="11"/>
      <name val="Arial"/>
      <family val="2"/>
    </font>
    <font>
      <i/>
      <sz val="10"/>
      <name val="Arial"/>
      <family val="2"/>
    </font>
    <font>
      <sz val="12"/>
      <color theme="0" tint="-0.14999847407452621"/>
      <name val="Arial"/>
      <family val="2"/>
    </font>
    <font>
      <sz val="10"/>
      <color rgb="FFFF0000"/>
      <name val="Arial"/>
      <family val="2"/>
    </font>
    <font>
      <sz val="11"/>
      <color rgb="FFFF0000"/>
      <name val="Calibri"/>
      <family val="2"/>
    </font>
    <font>
      <b/>
      <sz val="11"/>
      <color indexed="81"/>
      <name val="Arial"/>
      <family val="2"/>
    </font>
    <font>
      <sz val="11"/>
      <color indexed="81"/>
      <name val="Arial"/>
      <family val="2"/>
    </font>
    <font>
      <b/>
      <sz val="10"/>
      <color theme="1"/>
      <name val="Arial"/>
      <family val="2"/>
    </font>
    <font>
      <i/>
      <sz val="8"/>
      <name val="Arial"/>
      <family val="2"/>
    </font>
    <font>
      <sz val="15"/>
      <name val="Arial"/>
      <family val="2"/>
    </font>
    <font>
      <sz val="9"/>
      <name val="Arial"/>
      <family val="2"/>
    </font>
    <font>
      <sz val="10"/>
      <color theme="1" tint="0.499984740745262"/>
      <name val="Arial"/>
      <family val="2"/>
    </font>
    <font>
      <strike/>
      <sz val="10"/>
      <name val="Arial"/>
      <family val="2"/>
    </font>
    <font>
      <sz val="6"/>
      <name val="Arial"/>
      <family val="2"/>
    </font>
    <font>
      <sz val="8"/>
      <color theme="0" tint="-0.14999847407452621"/>
      <name val="Arial"/>
      <family val="2"/>
    </font>
    <font>
      <b/>
      <sz val="10"/>
      <color rgb="FFFFFF00"/>
      <name val="Arial"/>
      <family val="2"/>
    </font>
    <font>
      <b/>
      <sz val="10"/>
      <color rgb="FFFF0000"/>
      <name val="Arial"/>
      <family val="2"/>
    </font>
    <font>
      <i/>
      <sz val="9"/>
      <name val="Arial"/>
      <family val="2"/>
    </font>
    <font>
      <sz val="10"/>
      <color theme="0" tint="-0.499984740745262"/>
      <name val="Arial"/>
      <family val="2"/>
    </font>
    <font>
      <b/>
      <sz val="10"/>
      <color theme="0" tint="-0.34998626667073579"/>
      <name val="Arial"/>
      <family val="2"/>
    </font>
    <font>
      <b/>
      <vertAlign val="subscript"/>
      <sz val="10"/>
      <name val="Arial"/>
      <family val="2"/>
    </font>
    <font>
      <b/>
      <sz val="24"/>
      <color theme="4"/>
      <name val="Arial"/>
      <family val="2"/>
    </font>
    <font>
      <b/>
      <sz val="16"/>
      <color rgb="FF008540"/>
      <name val="Arial"/>
      <family val="2"/>
    </font>
    <font>
      <b/>
      <sz val="14"/>
      <color rgb="FF008540"/>
      <name val="Arial"/>
      <family val="2"/>
    </font>
    <font>
      <sz val="16"/>
      <name val="Arial"/>
      <family val="2"/>
    </font>
    <font>
      <b/>
      <sz val="10"/>
      <color theme="1" tint="0.499984740745262"/>
      <name val="Arial"/>
      <family val="2"/>
    </font>
    <font>
      <b/>
      <sz val="13"/>
      <color theme="0" tint="-0.34998626667073579"/>
      <name val="Arial"/>
      <family val="2"/>
    </font>
    <font>
      <sz val="13"/>
      <name val="Arial"/>
      <family val="2"/>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lightDown">
        <bgColor indexed="55"/>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auto="1"/>
      </patternFill>
    </fill>
    <fill>
      <patternFill patternType="solid">
        <fgColor rgb="FFFFFFFF"/>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auto="1"/>
      </patternFill>
    </fill>
    <fill>
      <patternFill patternType="solid">
        <fgColor theme="5" tint="0.79998168889431442"/>
        <bgColor theme="0" tint="-0.14993743705557422"/>
      </patternFill>
    </fill>
    <fill>
      <patternFill patternType="solid">
        <fgColor theme="8" tint="0.79998168889431442"/>
        <bgColor indexed="64"/>
      </patternFill>
    </fill>
    <fill>
      <patternFill patternType="solid">
        <fgColor rgb="FFDEEAF6"/>
        <bgColor indexed="64"/>
      </patternFill>
    </fill>
    <fill>
      <patternFill patternType="solid">
        <fgColor rgb="FFE6E6E6"/>
        <bgColor indexed="64"/>
      </patternFill>
    </fill>
    <fill>
      <patternFill patternType="solid">
        <fgColor rgb="FFA0A0A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medium">
        <color indexed="64"/>
      </left>
      <right style="thin">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s>
  <cellStyleXfs count="44">
    <xf numFmtId="0" fontId="0" fillId="0" borderId="0"/>
    <xf numFmtId="164" fontId="1" fillId="0" borderId="0" applyFont="0" applyFill="0" applyBorder="0" applyAlignment="0" applyProtection="0"/>
    <xf numFmtId="9" fontId="1" fillId="0" borderId="0" applyFont="0" applyFill="0" applyBorder="0" applyAlignment="0" applyProtection="0"/>
    <xf numFmtId="49" fontId="11" fillId="0" borderId="0"/>
    <xf numFmtId="170" fontId="11" fillId="0" borderId="0">
      <alignment horizontal="center"/>
    </xf>
    <xf numFmtId="171" fontId="11" fillId="0" borderId="0"/>
    <xf numFmtId="172" fontId="11" fillId="0" borderId="0"/>
    <xf numFmtId="173" fontId="11" fillId="0" borderId="0"/>
    <xf numFmtId="174" fontId="11" fillId="0" borderId="0"/>
    <xf numFmtId="175" fontId="12" fillId="0" borderId="0"/>
    <xf numFmtId="176" fontId="13" fillId="0" borderId="0"/>
    <xf numFmtId="177" fontId="12" fillId="0" borderId="0"/>
    <xf numFmtId="49" fontId="14" fillId="0" borderId="8" applyNumberFormat="0" applyFont="0" applyFill="0" applyBorder="0" applyProtection="0">
      <alignment horizontal="left" vertical="center" indent="2"/>
    </xf>
    <xf numFmtId="178" fontId="11" fillId="0" borderId="0"/>
    <xf numFmtId="179" fontId="11" fillId="0" borderId="0"/>
    <xf numFmtId="180" fontId="11" fillId="0" borderId="0"/>
    <xf numFmtId="181" fontId="12" fillId="0" borderId="0"/>
    <xf numFmtId="49" fontId="14" fillId="0" borderId="15" applyNumberFormat="0" applyFont="0" applyFill="0" applyBorder="0" applyProtection="0">
      <alignment horizontal="left" vertical="center" indent="5"/>
    </xf>
    <xf numFmtId="182" fontId="11" fillId="0" borderId="0">
      <alignment horizontal="center"/>
    </xf>
    <xf numFmtId="183" fontId="11" fillId="0" borderId="0">
      <alignment horizontal="center"/>
    </xf>
    <xf numFmtId="184" fontId="11" fillId="0" borderId="0">
      <alignment horizontal="center"/>
    </xf>
    <xf numFmtId="185" fontId="11" fillId="0" borderId="0">
      <alignment horizontal="center"/>
    </xf>
    <xf numFmtId="186" fontId="11" fillId="0" borderId="0">
      <alignment horizontal="center"/>
    </xf>
    <xf numFmtId="0" fontId="1" fillId="0" borderId="0" applyFont="0" applyFill="0" applyBorder="0" applyAlignment="0" applyProtection="0"/>
    <xf numFmtId="187" fontId="1" fillId="0" borderId="16" applyFont="0" applyFill="0" applyBorder="0" applyAlignment="0" applyProtection="0">
      <alignment horizontal="left"/>
    </xf>
    <xf numFmtId="188" fontId="1" fillId="0" borderId="16" applyFont="0" applyFill="0" applyBorder="0" applyAlignment="0" applyProtection="0">
      <alignment horizontal="left"/>
    </xf>
    <xf numFmtId="189" fontId="1" fillId="0" borderId="16"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90" fontId="1" fillId="0" borderId="16" applyFont="0" applyFill="0" applyBorder="0" applyAlignment="0" applyProtection="0">
      <alignment horizontal="left"/>
    </xf>
    <xf numFmtId="191" fontId="1" fillId="0" borderId="16" applyFont="0" applyFill="0" applyBorder="0" applyAlignment="0" applyProtection="0">
      <alignment horizontal="left"/>
    </xf>
    <xf numFmtId="192" fontId="1" fillId="0" borderId="16" applyFont="0" applyFill="0" applyBorder="0" applyAlignment="0" applyProtection="0">
      <alignment horizontal="left"/>
    </xf>
    <xf numFmtId="193" fontId="1" fillId="0" borderId="16" applyFont="0" applyFill="0" applyBorder="0" applyAlignment="0" applyProtection="0">
      <alignment horizontal="left"/>
    </xf>
    <xf numFmtId="194" fontId="1" fillId="0" borderId="16" applyFont="0" applyFill="0" applyBorder="0" applyAlignment="0" applyProtection="0">
      <alignment horizontal="left"/>
    </xf>
    <xf numFmtId="195" fontId="1" fillId="0" borderId="16" applyFont="0" applyFill="0" applyBorder="0" applyAlignment="0" applyProtection="0">
      <alignment horizontal="left"/>
    </xf>
    <xf numFmtId="4" fontId="15" fillId="0" borderId="14" applyFill="0" applyBorder="0" applyProtection="0">
      <alignment horizontal="right" vertical="center"/>
    </xf>
    <xf numFmtId="196" fontId="1" fillId="0" borderId="0" applyFont="0" applyFill="0" applyBorder="0" applyAlignment="0" applyProtection="0"/>
    <xf numFmtId="0" fontId="16" fillId="0" borderId="0" applyNumberFormat="0" applyFill="0" applyBorder="0" applyAlignment="0" applyProtection="0"/>
    <xf numFmtId="169" fontId="12" fillId="0" borderId="0"/>
    <xf numFmtId="4" fontId="14" fillId="0" borderId="8" applyFill="0" applyBorder="0" applyProtection="0">
      <alignment horizontal="right" vertical="center"/>
    </xf>
    <xf numFmtId="49" fontId="15" fillId="0" borderId="8" applyNumberFormat="0" applyFill="0" applyBorder="0" applyProtection="0">
      <alignment horizontal="left" vertical="center"/>
    </xf>
    <xf numFmtId="0" fontId="14" fillId="0" borderId="8" applyNumberFormat="0" applyFill="0" applyAlignment="0" applyProtection="0"/>
    <xf numFmtId="0" fontId="1" fillId="0" borderId="0"/>
    <xf numFmtId="0" fontId="1" fillId="0" borderId="0"/>
  </cellStyleXfs>
  <cellXfs count="451">
    <xf numFmtId="0" fontId="0" fillId="0" borderId="0" xfId="0"/>
    <xf numFmtId="0" fontId="0" fillId="0" borderId="0" xfId="0" applyBorder="1" applyProtection="1"/>
    <xf numFmtId="0" fontId="0" fillId="0" borderId="0" xfId="0" applyAlignment="1" applyProtection="1">
      <alignment horizontal="center" vertical="center"/>
      <protection hidden="1"/>
    </xf>
    <xf numFmtId="0" fontId="0" fillId="0" borderId="0" xfId="0" applyProtection="1">
      <protection hidden="1"/>
    </xf>
    <xf numFmtId="0" fontId="0" fillId="2" borderId="1" xfId="0" applyFill="1" applyBorder="1" applyAlignment="1" applyProtection="1">
      <alignment vertical="center"/>
      <protection hidden="1"/>
    </xf>
    <xf numFmtId="0" fontId="0" fillId="2" borderId="3" xfId="0" applyFill="1" applyBorder="1" applyAlignment="1" applyProtection="1">
      <alignment vertical="center"/>
      <protection hidden="1"/>
    </xf>
    <xf numFmtId="0" fontId="0" fillId="2" borderId="4" xfId="0" applyFill="1" applyBorder="1" applyAlignment="1" applyProtection="1">
      <alignment horizontal="center" vertical="center"/>
      <protection hidden="1"/>
    </xf>
    <xf numFmtId="0" fontId="0" fillId="2" borderId="4" xfId="0" applyFill="1" applyBorder="1" applyAlignment="1" applyProtection="1">
      <alignment horizontal="right"/>
      <protection hidden="1"/>
    </xf>
    <xf numFmtId="0" fontId="6" fillId="0" borderId="8" xfId="0" applyFont="1" applyFill="1" applyBorder="1" applyProtection="1">
      <protection hidden="1"/>
    </xf>
    <xf numFmtId="0" fontId="6" fillId="2" borderId="0" xfId="0" applyFont="1" applyFill="1" applyBorder="1" applyProtection="1">
      <protection hidden="1"/>
    </xf>
    <xf numFmtId="0" fontId="5" fillId="2" borderId="0" xfId="0" applyFont="1" applyFill="1" applyBorder="1" applyProtection="1">
      <protection hidden="1"/>
    </xf>
    <xf numFmtId="0" fontId="6" fillId="2" borderId="0" xfId="0" applyFont="1" applyFill="1" applyBorder="1" applyAlignment="1" applyProtection="1">
      <protection hidden="1"/>
    </xf>
    <xf numFmtId="10" fontId="5" fillId="2" borderId="0" xfId="0" applyNumberFormat="1" applyFont="1" applyFill="1" applyBorder="1" applyAlignment="1" applyProtection="1">
      <alignment vertical="center"/>
      <protection hidden="1"/>
    </xf>
    <xf numFmtId="0" fontId="0" fillId="0" borderId="0" xfId="0" applyFill="1" applyProtection="1">
      <protection hidden="1"/>
    </xf>
    <xf numFmtId="0" fontId="6" fillId="2" borderId="0" xfId="0" applyFont="1" applyFill="1" applyBorder="1" applyAlignment="1" applyProtection="1">
      <alignment vertical="center"/>
      <protection hidden="1"/>
    </xf>
    <xf numFmtId="0" fontId="0" fillId="5" borderId="0" xfId="0" applyFill="1" applyBorder="1" applyProtection="1">
      <protection hidden="1"/>
    </xf>
    <xf numFmtId="0" fontId="1" fillId="2" borderId="8" xfId="0" applyFont="1" applyFill="1" applyBorder="1" applyAlignment="1" applyProtection="1">
      <alignment vertical="center"/>
      <protection hidden="1"/>
    </xf>
    <xf numFmtId="0" fontId="0" fillId="5" borderId="17" xfId="0" applyFill="1" applyBorder="1" applyAlignment="1" applyProtection="1">
      <alignment horizontal="center" vertical="center"/>
      <protection hidden="1"/>
    </xf>
    <xf numFmtId="0" fontId="0" fillId="5" borderId="4" xfId="0"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Fill="1" applyBorder="1" applyAlignment="1" applyProtection="1">
      <alignment vertical="center"/>
      <protection hidden="1"/>
    </xf>
    <xf numFmtId="0" fontId="3" fillId="5"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3" fontId="6" fillId="5" borderId="0" xfId="0" applyNumberFormat="1" applyFont="1" applyFill="1" applyBorder="1" applyAlignment="1" applyProtection="1">
      <alignment horizontal="center" vertical="center" wrapText="1"/>
      <protection hidden="1"/>
    </xf>
    <xf numFmtId="3" fontId="0" fillId="5" borderId="0" xfId="0" applyNumberFormat="1" applyFill="1" applyBorder="1" applyAlignment="1" applyProtection="1">
      <alignment vertical="center" wrapText="1"/>
      <protection hidden="1"/>
    </xf>
    <xf numFmtId="0" fontId="3" fillId="2" borderId="0" xfId="0" applyFont="1" applyFill="1" applyBorder="1" applyAlignment="1" applyProtection="1">
      <alignment vertical="center"/>
      <protection hidden="1"/>
    </xf>
    <xf numFmtId="0" fontId="6" fillId="2" borderId="0" xfId="0" applyFont="1" applyFill="1" applyBorder="1" applyAlignment="1" applyProtection="1">
      <alignment vertical="center" wrapText="1"/>
      <protection hidden="1"/>
    </xf>
    <xf numFmtId="0" fontId="1" fillId="0" borderId="31" xfId="0" applyFont="1" applyFill="1" applyBorder="1" applyAlignment="1" applyProtection="1">
      <alignment horizontal="center" vertical="center" wrapText="1"/>
      <protection hidden="1"/>
    </xf>
    <xf numFmtId="0" fontId="1" fillId="0" borderId="8" xfId="0" applyFont="1" applyFill="1" applyBorder="1" applyAlignment="1" applyProtection="1">
      <alignment horizontal="center" vertical="center" wrapText="1"/>
      <protection hidden="1"/>
    </xf>
    <xf numFmtId="0" fontId="1" fillId="0" borderId="21" xfId="0" applyFont="1" applyFill="1" applyBorder="1" applyAlignment="1" applyProtection="1">
      <alignment horizontal="center" vertical="center" wrapText="1"/>
      <protection hidden="1"/>
    </xf>
    <xf numFmtId="0" fontId="3" fillId="0" borderId="0" xfId="0" applyFont="1" applyBorder="1" applyAlignment="1" applyProtection="1">
      <alignment vertical="center"/>
      <protection hidden="1"/>
    </xf>
    <xf numFmtId="0" fontId="1" fillId="0" borderId="38" xfId="0" applyFont="1" applyFill="1" applyBorder="1" applyAlignment="1" applyProtection="1">
      <alignment horizontal="left" vertical="center" wrapText="1" indent="1"/>
      <protection hidden="1"/>
    </xf>
    <xf numFmtId="0" fontId="1" fillId="0" borderId="25" xfId="0" applyFont="1" applyFill="1" applyBorder="1" applyAlignment="1" applyProtection="1">
      <alignment horizontal="left" vertical="center" wrapText="1" indent="1"/>
      <protection hidden="1"/>
    </xf>
    <xf numFmtId="0" fontId="1" fillId="0" borderId="35" xfId="0" applyFont="1" applyFill="1" applyBorder="1" applyAlignment="1" applyProtection="1">
      <alignment horizontal="left" vertical="center" wrapText="1" indent="1"/>
      <protection hidden="1"/>
    </xf>
    <xf numFmtId="0" fontId="1" fillId="4" borderId="8" xfId="0" applyFont="1" applyFill="1" applyBorder="1" applyAlignment="1" applyProtection="1">
      <alignment vertical="center"/>
      <protection hidden="1"/>
    </xf>
    <xf numFmtId="0" fontId="1" fillId="4" borderId="31" xfId="0" applyFont="1" applyFill="1" applyBorder="1" applyAlignment="1" applyProtection="1">
      <alignment vertical="center"/>
      <protection hidden="1"/>
    </xf>
    <xf numFmtId="0" fontId="1" fillId="4" borderId="21" xfId="0" applyFont="1" applyFill="1" applyBorder="1" applyAlignment="1" applyProtection="1">
      <alignment vertical="center"/>
      <protection hidden="1"/>
    </xf>
    <xf numFmtId="0" fontId="1" fillId="0" borderId="0" xfId="0" applyFont="1" applyBorder="1" applyAlignment="1" applyProtection="1">
      <alignment horizontal="left" vertical="center"/>
      <protection hidden="1"/>
    </xf>
    <xf numFmtId="49" fontId="1" fillId="3" borderId="15" xfId="0" applyNumberFormat="1" applyFont="1" applyFill="1" applyBorder="1" applyAlignment="1" applyProtection="1">
      <alignment horizontal="left" vertical="center" wrapText="1" indent="1"/>
      <protection locked="0"/>
    </xf>
    <xf numFmtId="3" fontId="5" fillId="2" borderId="0" xfId="0" applyNumberFormat="1" applyFont="1" applyFill="1" applyBorder="1" applyAlignment="1" applyProtection="1">
      <alignment horizontal="left" vertical="center"/>
      <protection hidden="1"/>
    </xf>
    <xf numFmtId="0" fontId="1" fillId="4" borderId="39" xfId="0" applyFont="1" applyFill="1" applyBorder="1" applyAlignment="1" applyProtection="1">
      <alignment vertical="center"/>
      <protection hidden="1"/>
    </xf>
    <xf numFmtId="0" fontId="0" fillId="2" borderId="18" xfId="0" applyFill="1" applyBorder="1" applyAlignment="1" applyProtection="1">
      <alignment vertical="center"/>
      <protection hidden="1"/>
    </xf>
    <xf numFmtId="0" fontId="3" fillId="2" borderId="18" xfId="0" applyFont="1" applyFill="1" applyBorder="1" applyAlignment="1" applyProtection="1">
      <alignment vertical="center"/>
      <protection hidden="1"/>
    </xf>
    <xf numFmtId="0" fontId="5" fillId="0" borderId="41" xfId="0" applyFont="1" applyBorder="1" applyAlignment="1" applyProtection="1">
      <alignment vertical="center"/>
      <protection hidden="1"/>
    </xf>
    <xf numFmtId="0" fontId="5" fillId="0" borderId="19" xfId="0" applyFont="1" applyBorder="1" applyAlignment="1" applyProtection="1">
      <alignment vertical="center"/>
      <protection hidden="1"/>
    </xf>
    <xf numFmtId="0" fontId="5" fillId="0" borderId="22" xfId="0" applyFont="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3" fontId="1" fillId="4" borderId="8" xfId="0" applyNumberFormat="1" applyFont="1" applyFill="1" applyBorder="1" applyAlignment="1" applyProtection="1">
      <alignment vertical="center"/>
      <protection hidden="1"/>
    </xf>
    <xf numFmtId="0" fontId="0" fillId="0" borderId="18" xfId="0" applyBorder="1" applyAlignment="1" applyProtection="1">
      <alignment vertical="center"/>
      <protection hidden="1"/>
    </xf>
    <xf numFmtId="0" fontId="0" fillId="0" borderId="2" xfId="0" applyBorder="1" applyAlignment="1" applyProtection="1">
      <alignment vertical="center"/>
      <protection hidden="1"/>
    </xf>
    <xf numFmtId="0" fontId="1" fillId="2" borderId="40" xfId="0" applyFont="1" applyFill="1" applyBorder="1" applyAlignment="1" applyProtection="1">
      <alignment horizontal="center" vertical="center" wrapText="1"/>
      <protection hidden="1"/>
    </xf>
    <xf numFmtId="0" fontId="1" fillId="0" borderId="48" xfId="0" applyFont="1" applyFill="1" applyBorder="1" applyAlignment="1" applyProtection="1">
      <alignment horizontal="left" vertical="center" wrapText="1" indent="1"/>
      <protection hidden="1"/>
    </xf>
    <xf numFmtId="0" fontId="1" fillId="0" borderId="14" xfId="0" applyFont="1" applyFill="1" applyBorder="1" applyAlignment="1" applyProtection="1">
      <alignment horizontal="center" vertical="center" wrapText="1"/>
      <protection hidden="1"/>
    </xf>
    <xf numFmtId="0" fontId="1" fillId="4" borderId="14" xfId="0" applyFont="1" applyFill="1" applyBorder="1" applyAlignment="1" applyProtection="1">
      <alignment vertical="center"/>
      <protection hidden="1"/>
    </xf>
    <xf numFmtId="0" fontId="1" fillId="2" borderId="4" xfId="0" applyFont="1" applyFill="1" applyBorder="1" applyAlignment="1" applyProtection="1">
      <alignment horizontal="center" vertical="center"/>
      <protection hidden="1"/>
    </xf>
    <xf numFmtId="10" fontId="1" fillId="2" borderId="0" xfId="0" applyNumberFormat="1" applyFont="1" applyFill="1" applyBorder="1" applyAlignment="1" applyProtection="1">
      <alignment horizontal="center"/>
      <protection hidden="1"/>
    </xf>
    <xf numFmtId="0" fontId="3" fillId="2" borderId="0" xfId="0" applyFont="1" applyFill="1" applyBorder="1" applyProtection="1">
      <protection hidden="1"/>
    </xf>
    <xf numFmtId="0" fontId="19" fillId="2" borderId="0" xfId="0" applyFont="1" applyFill="1" applyBorder="1" applyAlignment="1" applyProtection="1">
      <alignment vertical="center"/>
      <protection hidden="1"/>
    </xf>
    <xf numFmtId="0" fontId="1" fillId="2" borderId="8" xfId="42" applyFont="1" applyFill="1" applyBorder="1" applyAlignment="1" applyProtection="1">
      <alignment vertical="center"/>
    </xf>
    <xf numFmtId="0" fontId="1" fillId="2" borderId="0" xfId="42" applyFont="1" applyFill="1" applyBorder="1" applyAlignment="1" applyProtection="1">
      <alignment vertical="center"/>
    </xf>
    <xf numFmtId="4" fontId="5" fillId="2" borderId="0" xfId="42" applyNumberFormat="1" applyFont="1" applyFill="1" applyBorder="1" applyAlignment="1" applyProtection="1">
      <alignment horizontal="left" vertical="center"/>
    </xf>
    <xf numFmtId="0" fontId="3" fillId="2" borderId="5" xfId="0" applyFont="1" applyFill="1" applyBorder="1" applyAlignment="1" applyProtection="1">
      <protection hidden="1"/>
    </xf>
    <xf numFmtId="3" fontId="5" fillId="2" borderId="8" xfId="0" applyNumberFormat="1" applyFont="1" applyFill="1" applyBorder="1" applyAlignment="1" applyProtection="1">
      <alignment horizontal="center" vertical="center"/>
      <protection hidden="1"/>
    </xf>
    <xf numFmtId="0" fontId="1" fillId="4" borderId="50" xfId="0" applyFont="1" applyFill="1" applyBorder="1" applyAlignment="1" applyProtection="1">
      <alignment vertical="center"/>
      <protection hidden="1"/>
    </xf>
    <xf numFmtId="0" fontId="1" fillId="4" borderId="14" xfId="0" applyFont="1" applyFill="1" applyBorder="1" applyAlignment="1" applyProtection="1">
      <alignment vertical="center"/>
    </xf>
    <xf numFmtId="3" fontId="1" fillId="4" borderId="50" xfId="0" applyNumberFormat="1" applyFont="1" applyFill="1" applyBorder="1" applyAlignment="1" applyProtection="1">
      <alignment vertical="center"/>
    </xf>
    <xf numFmtId="0" fontId="1" fillId="4" borderId="47" xfId="0" applyFont="1" applyFill="1" applyBorder="1" applyAlignment="1" applyProtection="1">
      <alignment vertical="center"/>
    </xf>
    <xf numFmtId="0" fontId="1" fillId="0" borderId="37" xfId="0" applyFont="1" applyBorder="1" applyAlignment="1" applyProtection="1">
      <alignment horizontal="center" vertical="center" wrapText="1"/>
    </xf>
    <xf numFmtId="0" fontId="21" fillId="7" borderId="31" xfId="0" applyFont="1" applyFill="1" applyBorder="1" applyAlignment="1" applyProtection="1">
      <alignment vertical="center"/>
      <protection hidden="1"/>
    </xf>
    <xf numFmtId="0" fontId="1" fillId="0" borderId="8" xfId="0" applyFont="1" applyFill="1" applyBorder="1" applyAlignment="1" applyProtection="1">
      <alignment vertical="center"/>
      <protection hidden="1"/>
    </xf>
    <xf numFmtId="199" fontId="5" fillId="2" borderId="8" xfId="0" applyNumberFormat="1" applyFont="1" applyFill="1" applyBorder="1" applyAlignment="1" applyProtection="1">
      <alignment horizontal="center" vertical="center"/>
      <protection hidden="1"/>
    </xf>
    <xf numFmtId="200" fontId="5" fillId="0" borderId="19" xfId="0" applyNumberFormat="1" applyFont="1" applyBorder="1" applyAlignment="1" applyProtection="1">
      <alignment vertical="center"/>
      <protection hidden="1"/>
    </xf>
    <xf numFmtId="0" fontId="3" fillId="2" borderId="53" xfId="0" applyFont="1" applyFill="1" applyBorder="1" applyAlignment="1" applyProtection="1">
      <protection hidden="1"/>
    </xf>
    <xf numFmtId="199" fontId="5" fillId="2" borderId="0" xfId="0" applyNumberFormat="1" applyFont="1" applyFill="1" applyBorder="1" applyAlignment="1" applyProtection="1">
      <alignment horizontal="center" vertical="center"/>
      <protection hidden="1"/>
    </xf>
    <xf numFmtId="9" fontId="5" fillId="2" borderId="0" xfId="2" applyFont="1" applyFill="1" applyBorder="1" applyAlignment="1" applyProtection="1">
      <alignment vertical="center"/>
      <protection hidden="1"/>
    </xf>
    <xf numFmtId="0" fontId="1" fillId="2" borderId="0" xfId="0" applyFont="1" applyFill="1" applyBorder="1" applyAlignment="1" applyProtection="1">
      <protection hidden="1"/>
    </xf>
    <xf numFmtId="0" fontId="1" fillId="0" borderId="4" xfId="0" applyFont="1" applyBorder="1" applyProtection="1">
      <protection hidden="1"/>
    </xf>
    <xf numFmtId="200" fontId="5" fillId="5" borderId="0" xfId="0" applyNumberFormat="1" applyFont="1" applyFill="1" applyBorder="1" applyProtection="1">
      <protection hidden="1"/>
    </xf>
    <xf numFmtId="0" fontId="0" fillId="0" borderId="6" xfId="0" applyBorder="1" applyAlignment="1" applyProtection="1">
      <alignment horizontal="center" vertical="center"/>
      <protection hidden="1"/>
    </xf>
    <xf numFmtId="0" fontId="0" fillId="0" borderId="7" xfId="0" applyBorder="1" applyProtection="1">
      <protection hidden="1"/>
    </xf>
    <xf numFmtId="0" fontId="5" fillId="5" borderId="0" xfId="42"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protection hidden="1"/>
    </xf>
    <xf numFmtId="0" fontId="1" fillId="5" borderId="0" xfId="0" applyFont="1" applyFill="1" applyBorder="1" applyAlignment="1" applyProtection="1">
      <alignment vertical="center"/>
      <protection hidden="1"/>
    </xf>
    <xf numFmtId="0" fontId="1" fillId="0" borderId="15" xfId="0" applyFont="1" applyFill="1" applyBorder="1" applyAlignment="1" applyProtection="1">
      <alignment vertical="center"/>
      <protection hidden="1"/>
    </xf>
    <xf numFmtId="0" fontId="1" fillId="4" borderId="42" xfId="0" applyFont="1" applyFill="1" applyBorder="1" applyAlignment="1" applyProtection="1">
      <alignment vertical="center"/>
    </xf>
    <xf numFmtId="0" fontId="0" fillId="10" borderId="0" xfId="0" applyFill="1" applyBorder="1" applyAlignment="1" applyProtection="1">
      <alignment vertical="center"/>
      <protection hidden="1"/>
    </xf>
    <xf numFmtId="0" fontId="5" fillId="10" borderId="0" xfId="0" applyFont="1" applyFill="1" applyBorder="1" applyAlignment="1" applyProtection="1">
      <alignment vertical="center"/>
      <protection hidden="1"/>
    </xf>
    <xf numFmtId="0" fontId="1" fillId="10" borderId="49" xfId="0" applyFont="1" applyFill="1" applyBorder="1" applyAlignment="1" applyProtection="1">
      <alignment horizontal="left" vertical="center" wrapText="1" indent="1"/>
      <protection hidden="1"/>
    </xf>
    <xf numFmtId="0" fontId="1" fillId="10" borderId="50" xfId="0" applyFont="1" applyFill="1" applyBorder="1" applyAlignment="1" applyProtection="1">
      <alignment horizontal="center" vertical="center" wrapText="1"/>
      <protection hidden="1"/>
    </xf>
    <xf numFmtId="0" fontId="1" fillId="10" borderId="48" xfId="0" applyFont="1" applyFill="1" applyBorder="1" applyAlignment="1" applyProtection="1">
      <alignment horizontal="left" vertical="center" wrapText="1" indent="1"/>
      <protection hidden="1"/>
    </xf>
    <xf numFmtId="0" fontId="1" fillId="10" borderId="14" xfId="0" applyFont="1" applyFill="1" applyBorder="1" applyAlignment="1" applyProtection="1">
      <alignment horizontal="center" vertical="center" wrapText="1"/>
      <protection hidden="1"/>
    </xf>
    <xf numFmtId="0" fontId="0" fillId="10" borderId="0" xfId="0" applyFill="1" applyBorder="1" applyProtection="1"/>
    <xf numFmtId="0" fontId="3" fillId="10" borderId="0" xfId="0" applyFont="1" applyFill="1" applyBorder="1" applyAlignment="1" applyProtection="1">
      <alignment vertical="center"/>
      <protection hidden="1"/>
    </xf>
    <xf numFmtId="1" fontId="5" fillId="6" borderId="19" xfId="2" applyNumberFormat="1" applyFont="1" applyFill="1" applyBorder="1" applyAlignment="1" applyProtection="1">
      <alignment horizontal="center"/>
      <protection locked="0" hidden="1"/>
    </xf>
    <xf numFmtId="0" fontId="0" fillId="0" borderId="0" xfId="0" applyBorder="1" applyAlignment="1" applyProtection="1">
      <alignment vertical="center"/>
      <protection hidden="1"/>
    </xf>
    <xf numFmtId="0" fontId="5" fillId="0" borderId="38" xfId="0" applyFont="1" applyFill="1" applyBorder="1" applyAlignment="1" applyProtection="1">
      <alignment horizontal="left" vertical="center" wrapText="1" indent="1"/>
      <protection hidden="1"/>
    </xf>
    <xf numFmtId="0" fontId="22" fillId="10" borderId="0" xfId="0" applyFont="1" applyFill="1" applyBorder="1" applyAlignment="1" applyProtection="1">
      <alignment vertical="center"/>
      <protection hidden="1"/>
    </xf>
    <xf numFmtId="0" fontId="1" fillId="4" borderId="8" xfId="0" applyFont="1" applyFill="1" applyBorder="1" applyAlignment="1" applyProtection="1">
      <alignment horizontal="center" vertical="center"/>
      <protection hidden="1"/>
    </xf>
    <xf numFmtId="0" fontId="1" fillId="4" borderId="21" xfId="0" applyFont="1" applyFill="1" applyBorder="1" applyAlignment="1" applyProtection="1">
      <alignment horizontal="center" vertical="center"/>
      <protection hidden="1"/>
    </xf>
    <xf numFmtId="0" fontId="1" fillId="4" borderId="31" xfId="0" applyFont="1" applyFill="1" applyBorder="1" applyAlignment="1" applyProtection="1">
      <alignment horizontal="center" vertical="center"/>
      <protection hidden="1"/>
    </xf>
    <xf numFmtId="200" fontId="1" fillId="4" borderId="8" xfId="0" applyNumberFormat="1" applyFont="1" applyFill="1" applyBorder="1" applyAlignment="1" applyProtection="1">
      <alignment horizontal="center" vertical="center"/>
      <protection hidden="1"/>
    </xf>
    <xf numFmtId="0" fontId="5" fillId="2" borderId="0"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0" fillId="10" borderId="0" xfId="0" applyFill="1" applyAlignment="1" applyProtection="1">
      <alignment vertical="center"/>
      <protection hidden="1"/>
    </xf>
    <xf numFmtId="0" fontId="0" fillId="10" borderId="2" xfId="0" applyFill="1" applyBorder="1" applyAlignment="1" applyProtection="1">
      <alignment vertical="center"/>
      <protection hidden="1"/>
    </xf>
    <xf numFmtId="0" fontId="0" fillId="10" borderId="18" xfId="0" applyFill="1" applyBorder="1" applyAlignment="1" applyProtection="1">
      <alignment vertical="center"/>
      <protection hidden="1"/>
    </xf>
    <xf numFmtId="0" fontId="1" fillId="10" borderId="0" xfId="0" applyFont="1" applyFill="1" applyBorder="1" applyAlignment="1" applyProtection="1">
      <alignment horizontal="left" vertical="center"/>
      <protection hidden="1"/>
    </xf>
    <xf numFmtId="0" fontId="1" fillId="10" borderId="0" xfId="0" applyFont="1" applyFill="1" applyBorder="1" applyAlignment="1" applyProtection="1">
      <alignment vertical="center"/>
      <protection hidden="1"/>
    </xf>
    <xf numFmtId="0" fontId="3" fillId="0" borderId="32" xfId="0" applyFont="1" applyFill="1" applyBorder="1" applyAlignment="1" applyProtection="1">
      <alignment vertical="center"/>
      <protection hidden="1"/>
    </xf>
    <xf numFmtId="0" fontId="9" fillId="10" borderId="32" xfId="0" applyFont="1" applyFill="1" applyBorder="1" applyAlignment="1" applyProtection="1">
      <alignment vertical="center" wrapText="1"/>
      <protection hidden="1"/>
    </xf>
    <xf numFmtId="0" fontId="26" fillId="10" borderId="32" xfId="0" applyFont="1" applyFill="1" applyBorder="1" applyAlignment="1" applyProtection="1">
      <alignment vertical="center" wrapText="1"/>
      <protection hidden="1"/>
    </xf>
    <xf numFmtId="0" fontId="1" fillId="10" borderId="0" xfId="42" applyFill="1" applyProtection="1"/>
    <xf numFmtId="0" fontId="1" fillId="10" borderId="0" xfId="42" applyFill="1" applyBorder="1" applyProtection="1"/>
    <xf numFmtId="0" fontId="4" fillId="10" borderId="0" xfId="42" applyNumberFormat="1" applyFont="1" applyFill="1" applyBorder="1" applyAlignment="1" applyProtection="1">
      <alignment vertical="center" wrapText="1"/>
    </xf>
    <xf numFmtId="0" fontId="3" fillId="10" borderId="0" xfId="42" applyFont="1" applyFill="1" applyBorder="1" applyProtection="1"/>
    <xf numFmtId="0" fontId="1" fillId="10" borderId="0" xfId="42" applyFont="1" applyFill="1" applyBorder="1" applyAlignment="1" applyProtection="1">
      <alignment vertical="center" wrapText="1"/>
    </xf>
    <xf numFmtId="0" fontId="1" fillId="6" borderId="50" xfId="0" applyFont="1" applyFill="1" applyBorder="1" applyAlignment="1" applyProtection="1">
      <alignment horizontal="center" vertical="center" wrapText="1"/>
      <protection locked="0"/>
    </xf>
    <xf numFmtId="0" fontId="1" fillId="4" borderId="45" xfId="0" applyFont="1" applyFill="1" applyBorder="1" applyAlignment="1" applyProtection="1">
      <alignment vertical="center"/>
      <protection hidden="1"/>
    </xf>
    <xf numFmtId="49" fontId="1" fillId="3" borderId="20" xfId="0" applyNumberFormat="1" applyFont="1" applyFill="1" applyBorder="1" applyAlignment="1" applyProtection="1">
      <alignment horizontal="left" vertical="center" wrapText="1" indent="1"/>
      <protection locked="0"/>
    </xf>
    <xf numFmtId="0" fontId="0" fillId="10" borderId="0" xfId="0" applyFill="1" applyBorder="1" applyAlignment="1" applyProtection="1">
      <alignment vertical="center"/>
      <protection hidden="1"/>
    </xf>
    <xf numFmtId="0" fontId="0" fillId="5" borderId="0" xfId="0" applyFill="1" applyAlignment="1" applyProtection="1">
      <alignment vertical="center"/>
      <protection hidden="1"/>
    </xf>
    <xf numFmtId="0" fontId="0" fillId="5" borderId="0" xfId="0" applyFill="1" applyBorder="1" applyAlignment="1" applyProtection="1">
      <alignment vertical="center"/>
      <protection hidden="1"/>
    </xf>
    <xf numFmtId="0" fontId="6" fillId="5" borderId="0" xfId="0" applyFont="1" applyFill="1" applyBorder="1" applyAlignment="1" applyProtection="1">
      <alignment horizontal="center" vertical="center" wrapText="1"/>
      <protection hidden="1"/>
    </xf>
    <xf numFmtId="0" fontId="0" fillId="5" borderId="10" xfId="0" applyFill="1" applyBorder="1" applyAlignment="1" applyProtection="1">
      <alignment vertical="center"/>
      <protection hidden="1"/>
    </xf>
    <xf numFmtId="0" fontId="0" fillId="2" borderId="0" xfId="0" applyFill="1" applyBorder="1" applyAlignment="1" applyProtection="1">
      <alignment horizontal="right" vertical="center"/>
      <protection hidden="1"/>
    </xf>
    <xf numFmtId="0" fontId="0" fillId="10" borderId="0" xfId="0" applyFill="1" applyBorder="1" applyAlignment="1" applyProtection="1">
      <alignment horizontal="right" vertical="center"/>
      <protection hidden="1"/>
    </xf>
    <xf numFmtId="0" fontId="0" fillId="10" borderId="10" xfId="0"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2" fillId="5" borderId="0" xfId="0" applyFont="1" applyFill="1" applyBorder="1" applyAlignment="1" applyProtection="1">
      <alignment vertical="center"/>
      <protection hidden="1"/>
    </xf>
    <xf numFmtId="0" fontId="1" fillId="0" borderId="0" xfId="42" applyProtection="1"/>
    <xf numFmtId="0" fontId="1" fillId="5" borderId="25" xfId="0" applyFont="1" applyFill="1" applyBorder="1" applyAlignment="1" applyProtection="1">
      <alignment vertical="center"/>
      <protection hidden="1"/>
    </xf>
    <xf numFmtId="199" fontId="5" fillId="2" borderId="22" xfId="0" applyNumberFormat="1" applyFont="1" applyFill="1" applyBorder="1" applyAlignment="1" applyProtection="1">
      <alignment horizontal="center" vertical="center"/>
      <protection hidden="1"/>
    </xf>
    <xf numFmtId="0" fontId="32" fillId="10" borderId="0" xfId="0" applyFont="1" applyFill="1" applyBorder="1" applyAlignment="1" applyProtection="1">
      <alignment vertical="center"/>
      <protection hidden="1"/>
    </xf>
    <xf numFmtId="0" fontId="33" fillId="7" borderId="11" xfId="0" applyFont="1" applyFill="1" applyBorder="1" applyAlignment="1" applyProtection="1">
      <alignment vertical="center"/>
      <protection hidden="1"/>
    </xf>
    <xf numFmtId="0" fontId="1" fillId="10" borderId="43" xfId="0" applyFont="1" applyFill="1" applyBorder="1" applyAlignment="1" applyProtection="1">
      <alignment vertical="center"/>
      <protection hidden="1"/>
    </xf>
    <xf numFmtId="0" fontId="1" fillId="10" borderId="61" xfId="0" applyFont="1" applyFill="1" applyBorder="1" applyAlignment="1" applyProtection="1">
      <alignment vertical="center"/>
      <protection hidden="1"/>
    </xf>
    <xf numFmtId="0" fontId="0" fillId="10" borderId="62" xfId="0" applyFill="1" applyBorder="1" applyAlignment="1" applyProtection="1">
      <alignment vertical="center"/>
      <protection hidden="1"/>
    </xf>
    <xf numFmtId="0" fontId="1" fillId="0" borderId="61" xfId="0" applyFont="1" applyBorder="1" applyAlignment="1" applyProtection="1">
      <alignment vertical="center"/>
      <protection hidden="1"/>
    </xf>
    <xf numFmtId="0" fontId="1" fillId="10" borderId="46" xfId="0" applyFont="1" applyFill="1" applyBorder="1" applyAlignment="1" applyProtection="1">
      <alignment vertical="center"/>
      <protection hidden="1"/>
    </xf>
    <xf numFmtId="0" fontId="0" fillId="10" borderId="47" xfId="0" applyFill="1" applyBorder="1" applyAlignment="1" applyProtection="1">
      <alignment vertical="center"/>
      <protection hidden="1"/>
    </xf>
    <xf numFmtId="0" fontId="1" fillId="10" borderId="45" xfId="0" applyFont="1" applyFill="1" applyBorder="1" applyAlignment="1" applyProtection="1">
      <alignment vertical="center"/>
      <protection hidden="1"/>
    </xf>
    <xf numFmtId="0" fontId="33" fillId="7" borderId="42" xfId="0" applyFont="1" applyFill="1" applyBorder="1" applyAlignment="1" applyProtection="1">
      <alignment vertical="center"/>
      <protection hidden="1"/>
    </xf>
    <xf numFmtId="165" fontId="32" fillId="10" borderId="0"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8"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0" fontId="8" fillId="2" borderId="0" xfId="0" applyFont="1" applyFill="1" applyBorder="1" applyAlignment="1" applyProtection="1">
      <alignment horizontal="left" vertical="center" wrapText="1"/>
      <protection hidden="1"/>
    </xf>
    <xf numFmtId="0" fontId="22" fillId="10" borderId="0" xfId="0" applyFont="1" applyFill="1" applyBorder="1" applyAlignment="1" applyProtection="1">
      <alignment horizontal="center" vertical="center"/>
      <protection hidden="1"/>
    </xf>
    <xf numFmtId="200" fontId="0" fillId="5" borderId="0" xfId="0" applyNumberFormat="1" applyFill="1" applyBorder="1" applyAlignment="1" applyProtection="1">
      <alignment vertical="center"/>
      <protection hidden="1"/>
    </xf>
    <xf numFmtId="0" fontId="1" fillId="6" borderId="21" xfId="0" applyFont="1" applyFill="1" applyBorder="1" applyAlignment="1" applyProtection="1">
      <alignment horizontal="center" vertical="center" wrapText="1"/>
      <protection locked="0"/>
    </xf>
    <xf numFmtId="0" fontId="0" fillId="2" borderId="5" xfId="0" applyFill="1" applyBorder="1" applyAlignment="1" applyProtection="1">
      <alignment vertical="center"/>
      <protection hidden="1"/>
    </xf>
    <xf numFmtId="3" fontId="5" fillId="4" borderId="31" xfId="0" applyNumberFormat="1" applyFont="1" applyFill="1" applyBorder="1" applyAlignment="1" applyProtection="1">
      <alignment vertical="center"/>
      <protection hidden="1"/>
    </xf>
    <xf numFmtId="3" fontId="5" fillId="4" borderId="14" xfId="0" applyNumberFormat="1" applyFont="1" applyFill="1" applyBorder="1" applyAlignment="1" applyProtection="1">
      <alignment vertical="center"/>
      <protection hidden="1"/>
    </xf>
    <xf numFmtId="0" fontId="37" fillId="0" borderId="8" xfId="0" applyFont="1" applyFill="1" applyBorder="1" applyAlignment="1" applyProtection="1">
      <alignment horizontal="center" vertical="center" wrapText="1"/>
      <protection hidden="1"/>
    </xf>
    <xf numFmtId="0" fontId="37" fillId="4" borderId="8" xfId="0" applyFont="1" applyFill="1" applyBorder="1" applyAlignment="1" applyProtection="1">
      <alignment vertical="center"/>
      <protection hidden="1"/>
    </xf>
    <xf numFmtId="0" fontId="1" fillId="4" borderId="62" xfId="0" applyFont="1" applyFill="1" applyBorder="1" applyAlignment="1" applyProtection="1">
      <alignment vertical="center"/>
    </xf>
    <xf numFmtId="0" fontId="0" fillId="2" borderId="0" xfId="0" applyFill="1" applyBorder="1" applyAlignment="1" applyProtection="1">
      <alignment horizontal="right" vertical="top"/>
      <protection hidden="1"/>
    </xf>
    <xf numFmtId="0" fontId="0" fillId="5" borderId="0" xfId="0" applyFill="1" applyBorder="1" applyAlignment="1" applyProtection="1">
      <alignment vertical="top"/>
      <protection hidden="1"/>
    </xf>
    <xf numFmtId="0" fontId="0" fillId="0" borderId="0" xfId="0" applyAlignment="1" applyProtection="1">
      <alignment vertical="top"/>
      <protection hidden="1"/>
    </xf>
    <xf numFmtId="0" fontId="37" fillId="15" borderId="38" xfId="0" applyFont="1" applyFill="1" applyBorder="1" applyAlignment="1" applyProtection="1">
      <alignment horizontal="left" vertical="center" wrapText="1" indent="1"/>
      <protection hidden="1"/>
    </xf>
    <xf numFmtId="0" fontId="5" fillId="15" borderId="4" xfId="0" applyFont="1" applyFill="1" applyBorder="1" applyAlignment="1" applyProtection="1">
      <alignment horizontal="left" vertical="center" wrapText="1" indent="1"/>
      <protection hidden="1"/>
    </xf>
    <xf numFmtId="0" fontId="5" fillId="15" borderId="38" xfId="0" applyFont="1" applyFill="1" applyBorder="1" applyAlignment="1" applyProtection="1">
      <alignment horizontal="left" vertical="center" wrapText="1" indent="1"/>
      <protection hidden="1"/>
    </xf>
    <xf numFmtId="0" fontId="5" fillId="15" borderId="48" xfId="0" applyFont="1" applyFill="1" applyBorder="1" applyAlignment="1" applyProtection="1">
      <alignment horizontal="left" vertical="center" wrapText="1" indent="1"/>
      <protection hidden="1"/>
    </xf>
    <xf numFmtId="0" fontId="1" fillId="5" borderId="0" xfId="42" applyFill="1" applyProtection="1"/>
    <xf numFmtId="0" fontId="5" fillId="5" borderId="0" xfId="0" applyFont="1" applyFill="1" applyAlignment="1" applyProtection="1">
      <alignment horizontal="right" vertical="center"/>
      <protection hidden="1"/>
    </xf>
    <xf numFmtId="4" fontId="5" fillId="5" borderId="0" xfId="0" applyNumberFormat="1" applyFont="1" applyFill="1" applyBorder="1" applyAlignment="1" applyProtection="1">
      <alignment horizontal="center" vertical="center"/>
      <protection hidden="1"/>
    </xf>
    <xf numFmtId="10" fontId="5" fillId="5" borderId="0" xfId="0" applyNumberFormat="1" applyFont="1" applyFill="1" applyBorder="1" applyAlignment="1" applyProtection="1">
      <alignment vertical="center"/>
      <protection hidden="1"/>
    </xf>
    <xf numFmtId="0" fontId="3" fillId="5" borderId="5" xfId="0" applyFont="1" applyFill="1" applyBorder="1" applyAlignment="1" applyProtection="1">
      <protection hidden="1"/>
    </xf>
    <xf numFmtId="0" fontId="0" fillId="5" borderId="0" xfId="0" applyFill="1" applyProtection="1">
      <protection hidden="1"/>
    </xf>
    <xf numFmtId="0" fontId="1" fillId="2" borderId="10" xfId="0" applyFont="1" applyFill="1" applyBorder="1" applyAlignment="1" applyProtection="1">
      <alignment vertical="center"/>
      <protection hidden="1"/>
    </xf>
    <xf numFmtId="0" fontId="8" fillId="0" borderId="10" xfId="0" applyNumberFormat="1" applyFont="1" applyFill="1" applyBorder="1" applyAlignment="1" applyProtection="1">
      <alignment horizontal="center" vertical="center"/>
      <protection hidden="1"/>
    </xf>
    <xf numFmtId="0" fontId="19" fillId="10" borderId="0" xfId="42" applyFont="1" applyFill="1" applyBorder="1" applyAlignment="1" applyProtection="1">
      <alignment vertical="center" wrapText="1"/>
    </xf>
    <xf numFmtId="0" fontId="1" fillId="10" borderId="0" xfId="42" applyFill="1" applyBorder="1" applyAlignment="1" applyProtection="1">
      <alignment vertical="center" wrapText="1"/>
    </xf>
    <xf numFmtId="0" fontId="8" fillId="17" borderId="27" xfId="0" applyFont="1" applyFill="1" applyBorder="1" applyAlignment="1" applyProtection="1">
      <alignment vertical="center" wrapText="1"/>
      <protection hidden="1"/>
    </xf>
    <xf numFmtId="0" fontId="8" fillId="17" borderId="23" xfId="0" applyFont="1" applyFill="1" applyBorder="1" applyAlignment="1" applyProtection="1">
      <alignment horizontal="center" vertical="center" wrapText="1"/>
      <protection hidden="1"/>
    </xf>
    <xf numFmtId="0" fontId="3" fillId="17" borderId="44" xfId="0" applyFont="1" applyFill="1" applyBorder="1" applyAlignment="1" applyProtection="1">
      <alignment vertical="center"/>
      <protection hidden="1"/>
    </xf>
    <xf numFmtId="198" fontId="5" fillId="17" borderId="45" xfId="2" applyNumberFormat="1" applyFont="1" applyFill="1" applyBorder="1" applyAlignment="1" applyProtection="1">
      <alignment vertical="center"/>
    </xf>
    <xf numFmtId="0" fontId="19" fillId="10" borderId="0" xfId="42" applyFont="1" applyFill="1" applyBorder="1" applyProtection="1"/>
    <xf numFmtId="0" fontId="43" fillId="0" borderId="0" xfId="0" applyFont="1" applyBorder="1" applyAlignment="1"/>
    <xf numFmtId="0" fontId="43" fillId="0" borderId="0" xfId="0" applyFont="1" applyBorder="1" applyAlignment="1">
      <alignment vertical="top"/>
    </xf>
    <xf numFmtId="0" fontId="41" fillId="10" borderId="0" xfId="42" applyNumberFormat="1" applyFont="1" applyFill="1" applyBorder="1" applyAlignment="1" applyProtection="1">
      <alignment horizontal="left"/>
    </xf>
    <xf numFmtId="0" fontId="1" fillId="18" borderId="0" xfId="42" applyFill="1" applyProtection="1"/>
    <xf numFmtId="0" fontId="1" fillId="18" borderId="0" xfId="42" applyFill="1" applyBorder="1" applyProtection="1"/>
    <xf numFmtId="0" fontId="43" fillId="18" borderId="0" xfId="0" applyFont="1" applyFill="1" applyBorder="1" applyAlignment="1"/>
    <xf numFmtId="0" fontId="3" fillId="18" borderId="0" xfId="42" applyFont="1" applyFill="1" applyBorder="1" applyProtection="1"/>
    <xf numFmtId="0" fontId="22" fillId="18" borderId="0" xfId="42" applyFont="1" applyFill="1" applyBorder="1" applyProtection="1"/>
    <xf numFmtId="0" fontId="3" fillId="18" borderId="0" xfId="42" applyFont="1" applyFill="1" applyProtection="1"/>
    <xf numFmtId="0" fontId="1" fillId="18" borderId="0" xfId="42" applyFill="1" applyBorder="1" applyAlignment="1" applyProtection="1">
      <alignment wrapText="1"/>
    </xf>
    <xf numFmtId="10" fontId="1" fillId="18" borderId="0" xfId="42" applyNumberFormat="1" applyFont="1" applyFill="1" applyBorder="1" applyAlignment="1" applyProtection="1">
      <alignment horizontal="center"/>
    </xf>
    <xf numFmtId="0" fontId="43" fillId="18" borderId="0" xfId="0" applyFont="1" applyFill="1" applyBorder="1" applyAlignment="1">
      <alignment vertical="top"/>
    </xf>
    <xf numFmtId="0" fontId="0" fillId="18" borderId="0" xfId="0" applyFill="1" applyProtection="1">
      <protection hidden="1"/>
    </xf>
    <xf numFmtId="0" fontId="0" fillId="18" borderId="0" xfId="0" applyFill="1" applyAlignment="1" applyProtection="1">
      <alignment horizontal="center" vertical="center"/>
      <protection hidden="1"/>
    </xf>
    <xf numFmtId="0" fontId="0" fillId="18" borderId="0" xfId="0" applyFill="1" applyBorder="1" applyProtection="1">
      <protection hidden="1"/>
    </xf>
    <xf numFmtId="0" fontId="3" fillId="18" borderId="0" xfId="0" applyFont="1" applyFill="1" applyProtection="1">
      <protection hidden="1"/>
    </xf>
    <xf numFmtId="0" fontId="3" fillId="18" borderId="0" xfId="0" applyFont="1" applyFill="1" applyBorder="1" applyAlignment="1" applyProtection="1">
      <alignment horizontal="left" wrapText="1"/>
      <protection hidden="1"/>
    </xf>
    <xf numFmtId="0" fontId="6" fillId="18" borderId="0" xfId="0" applyFont="1" applyFill="1" applyBorder="1" applyProtection="1">
      <protection hidden="1"/>
    </xf>
    <xf numFmtId="0" fontId="1" fillId="18" borderId="0" xfId="0" applyFont="1" applyFill="1" applyBorder="1" applyProtection="1">
      <protection hidden="1"/>
    </xf>
    <xf numFmtId="0" fontId="6" fillId="18" borderId="0" xfId="0" applyFont="1" applyFill="1" applyBorder="1" applyAlignment="1" applyProtection="1">
      <protection hidden="1"/>
    </xf>
    <xf numFmtId="0" fontId="1" fillId="18" borderId="0" xfId="0" applyFont="1" applyFill="1" applyBorder="1" applyAlignment="1" applyProtection="1">
      <alignment vertical="center"/>
    </xf>
    <xf numFmtId="0" fontId="5" fillId="18" borderId="0" xfId="0" applyFont="1" applyFill="1" applyBorder="1" applyAlignment="1" applyProtection="1">
      <alignment horizontal="center" vertical="center" wrapText="1"/>
      <protection hidden="1"/>
    </xf>
    <xf numFmtId="0" fontId="1" fillId="18" borderId="0" xfId="0" applyFont="1" applyFill="1" applyBorder="1" applyAlignment="1" applyProtection="1">
      <alignment vertical="center"/>
      <protection hidden="1"/>
    </xf>
    <xf numFmtId="0" fontId="40" fillId="18" borderId="0" xfId="0" applyNumberFormat="1" applyFont="1" applyFill="1" applyBorder="1" applyAlignment="1" applyProtection="1">
      <alignment horizontal="left" vertical="top" wrapText="1"/>
    </xf>
    <xf numFmtId="3" fontId="6" fillId="18" borderId="0" xfId="0" applyNumberFormat="1" applyFont="1" applyFill="1" applyBorder="1" applyAlignment="1" applyProtection="1">
      <alignment vertical="center"/>
      <protection hidden="1"/>
    </xf>
    <xf numFmtId="0" fontId="1" fillId="18" borderId="0" xfId="0" quotePrefix="1" applyFont="1" applyFill="1" applyProtection="1">
      <protection hidden="1"/>
    </xf>
    <xf numFmtId="0" fontId="5" fillId="18" borderId="0" xfId="0" applyFont="1" applyFill="1" applyBorder="1" applyAlignment="1" applyProtection="1">
      <alignment vertical="center"/>
      <protection hidden="1"/>
    </xf>
    <xf numFmtId="3" fontId="5" fillId="18" borderId="0" xfId="0" applyNumberFormat="1" applyFont="1" applyFill="1" applyBorder="1" applyAlignment="1" applyProtection="1">
      <alignment vertical="center"/>
      <protection hidden="1"/>
    </xf>
    <xf numFmtId="0" fontId="6" fillId="18" borderId="0" xfId="0" applyFont="1" applyFill="1" applyBorder="1" applyAlignment="1" applyProtection="1">
      <alignment vertical="center"/>
      <protection hidden="1"/>
    </xf>
    <xf numFmtId="9" fontId="5" fillId="18" borderId="0" xfId="0" applyNumberFormat="1" applyFont="1" applyFill="1" applyBorder="1" applyAlignment="1" applyProtection="1">
      <alignment vertical="center"/>
      <protection hidden="1"/>
    </xf>
    <xf numFmtId="167" fontId="5" fillId="18" borderId="0" xfId="0" applyNumberFormat="1" applyFont="1" applyFill="1" applyBorder="1" applyAlignment="1" applyProtection="1">
      <alignment horizontal="right" vertical="center"/>
      <protection hidden="1"/>
    </xf>
    <xf numFmtId="10" fontId="5" fillId="18" borderId="0" xfId="0" applyNumberFormat="1" applyFont="1" applyFill="1" applyBorder="1" applyAlignment="1" applyProtection="1">
      <alignment vertical="center"/>
      <protection hidden="1"/>
    </xf>
    <xf numFmtId="3" fontId="5" fillId="18" borderId="0" xfId="0" applyNumberFormat="1" applyFont="1" applyFill="1" applyBorder="1" applyAlignment="1" applyProtection="1">
      <alignment horizontal="center" vertical="center"/>
      <protection hidden="1"/>
    </xf>
    <xf numFmtId="0" fontId="0" fillId="18" borderId="0" xfId="0" applyFill="1" applyAlignment="1" applyProtection="1">
      <protection hidden="1"/>
    </xf>
    <xf numFmtId="0" fontId="1" fillId="18" borderId="0" xfId="0" applyFont="1" applyFill="1" applyProtection="1">
      <protection hidden="1"/>
    </xf>
    <xf numFmtId="168" fontId="5" fillId="18" borderId="0" xfId="0" applyNumberFormat="1" applyFont="1" applyFill="1" applyBorder="1" applyAlignment="1" applyProtection="1">
      <alignment horizontal="right" vertical="center"/>
      <protection hidden="1"/>
    </xf>
    <xf numFmtId="9" fontId="5" fillId="18" borderId="0" xfId="0" applyNumberFormat="1" applyFont="1" applyFill="1" applyBorder="1" applyAlignment="1" applyProtection="1">
      <alignment horizontal="right" vertical="center"/>
      <protection hidden="1"/>
    </xf>
    <xf numFmtId="4" fontId="5" fillId="18" borderId="0" xfId="0" applyNumberFormat="1" applyFont="1" applyFill="1" applyBorder="1" applyAlignment="1" applyProtection="1">
      <alignment horizontal="center" vertical="center"/>
      <protection hidden="1"/>
    </xf>
    <xf numFmtId="0" fontId="5" fillId="18" borderId="0" xfId="0" applyFont="1" applyFill="1" applyBorder="1" applyAlignment="1" applyProtection="1">
      <alignment horizontal="left"/>
      <protection hidden="1"/>
    </xf>
    <xf numFmtId="0" fontId="6" fillId="18" borderId="0" xfId="0" applyFont="1" applyFill="1" applyBorder="1" applyAlignment="1" applyProtection="1">
      <alignment horizontal="center"/>
      <protection hidden="1"/>
    </xf>
    <xf numFmtId="0" fontId="1" fillId="18" borderId="0" xfId="0" applyFont="1" applyFill="1" applyBorder="1" applyAlignment="1" applyProtection="1">
      <alignment horizontal="center"/>
      <protection hidden="1"/>
    </xf>
    <xf numFmtId="0" fontId="0" fillId="18" borderId="0" xfId="0" applyFill="1" applyBorder="1" applyAlignment="1" applyProtection="1">
      <protection hidden="1"/>
    </xf>
    <xf numFmtId="0" fontId="10" fillId="18" borderId="0" xfId="0" applyFont="1" applyFill="1" applyBorder="1" applyAlignment="1" applyProtection="1">
      <alignment horizontal="right"/>
      <protection hidden="1"/>
    </xf>
    <xf numFmtId="0" fontId="0" fillId="18" borderId="0" xfId="0" applyFill="1" applyAlignment="1" applyProtection="1">
      <alignment vertical="center"/>
      <protection hidden="1"/>
    </xf>
    <xf numFmtId="0" fontId="0" fillId="18" borderId="0" xfId="0" applyFill="1" applyBorder="1" applyAlignment="1" applyProtection="1">
      <alignment horizontal="center" vertical="center"/>
      <protection hidden="1"/>
    </xf>
    <xf numFmtId="0" fontId="0" fillId="18" borderId="0" xfId="0" applyFill="1" applyBorder="1" applyAlignment="1" applyProtection="1">
      <alignment vertical="center"/>
      <protection hidden="1"/>
    </xf>
    <xf numFmtId="0" fontId="2" fillId="18" borderId="0" xfId="0" applyFont="1" applyFill="1" applyBorder="1" applyAlignment="1" applyProtection="1">
      <alignment vertical="center"/>
      <protection hidden="1"/>
    </xf>
    <xf numFmtId="0" fontId="34" fillId="18" borderId="0" xfId="0" applyFont="1" applyFill="1" applyAlignment="1" applyProtection="1">
      <alignment vertical="center"/>
      <protection hidden="1"/>
    </xf>
    <xf numFmtId="0" fontId="1" fillId="18" borderId="0" xfId="0" applyFont="1" applyFill="1" applyAlignment="1" applyProtection="1">
      <alignment vertical="center"/>
      <protection hidden="1"/>
    </xf>
    <xf numFmtId="0" fontId="6" fillId="18" borderId="0" xfId="0" applyFont="1" applyFill="1" applyBorder="1" applyAlignment="1" applyProtection="1">
      <alignment horizontal="center" vertical="center" wrapText="1"/>
      <protection hidden="1"/>
    </xf>
    <xf numFmtId="3" fontId="35" fillId="18" borderId="0" xfId="0" applyNumberFormat="1" applyFont="1" applyFill="1" applyBorder="1" applyAlignment="1" applyProtection="1">
      <alignment horizontal="center" vertical="center"/>
      <protection hidden="1"/>
    </xf>
    <xf numFmtId="0" fontId="23" fillId="18" borderId="0" xfId="0" applyFont="1" applyFill="1" applyAlignment="1">
      <alignment vertical="center"/>
    </xf>
    <xf numFmtId="3" fontId="0" fillId="18" borderId="0" xfId="0" applyNumberFormat="1" applyFill="1" applyBorder="1" applyAlignment="1" applyProtection="1">
      <alignment vertical="center"/>
      <protection hidden="1"/>
    </xf>
    <xf numFmtId="0" fontId="0" fillId="18" borderId="0" xfId="0" applyFill="1"/>
    <xf numFmtId="0" fontId="22" fillId="18" borderId="0" xfId="0" applyFont="1" applyFill="1" applyBorder="1" applyAlignment="1" applyProtection="1">
      <alignment vertical="center"/>
      <protection hidden="1"/>
    </xf>
    <xf numFmtId="0" fontId="28" fillId="18" borderId="0" xfId="0" applyFont="1" applyFill="1" applyAlignment="1" applyProtection="1">
      <alignment vertical="center"/>
      <protection hidden="1"/>
    </xf>
    <xf numFmtId="0" fontId="0" fillId="18" borderId="0" xfId="0" applyFill="1" applyAlignment="1" applyProtection="1">
      <alignment vertical="top"/>
      <protection hidden="1"/>
    </xf>
    <xf numFmtId="0" fontId="0" fillId="18" borderId="0" xfId="0" applyFill="1" applyBorder="1" applyAlignment="1" applyProtection="1">
      <alignment vertical="top"/>
      <protection hidden="1"/>
    </xf>
    <xf numFmtId="0" fontId="9" fillId="18" borderId="0" xfId="0" applyFont="1" applyFill="1" applyAlignment="1" applyProtection="1">
      <alignment vertical="center"/>
      <protection hidden="1"/>
    </xf>
    <xf numFmtId="0" fontId="38" fillId="18" borderId="0" xfId="0" applyFont="1" applyFill="1" applyBorder="1" applyAlignment="1" applyProtection="1">
      <alignment vertical="center"/>
      <protection hidden="1"/>
    </xf>
    <xf numFmtId="0" fontId="9" fillId="18" borderId="0" xfId="0" applyFont="1" applyFill="1" applyBorder="1" applyAlignment="1" applyProtection="1">
      <alignment vertical="center"/>
      <protection hidden="1"/>
    </xf>
    <xf numFmtId="0" fontId="1" fillId="18" borderId="0" xfId="42" applyFont="1" applyFill="1" applyProtection="1"/>
    <xf numFmtId="0" fontId="45" fillId="10" borderId="0" xfId="42" applyFont="1" applyFill="1" applyBorder="1" applyAlignment="1" applyProtection="1">
      <alignment horizontal="center" vertical="center" wrapText="1"/>
    </xf>
    <xf numFmtId="0" fontId="46" fillId="0" borderId="0" xfId="0" applyFont="1" applyAlignment="1">
      <alignment horizontal="center" vertical="center" wrapText="1"/>
    </xf>
    <xf numFmtId="0" fontId="44" fillId="2" borderId="0" xfId="0" applyNumberFormat="1" applyFont="1" applyFill="1" applyBorder="1" applyAlignment="1" applyProtection="1">
      <alignment horizontal="left" vertical="top" wrapText="1"/>
      <protection hidden="1"/>
    </xf>
    <xf numFmtId="0" fontId="41" fillId="10" borderId="0" xfId="43" applyNumberFormat="1" applyFont="1" applyFill="1" applyBorder="1" applyAlignment="1" applyProtection="1">
      <alignment horizontal="left" wrapText="1"/>
    </xf>
    <xf numFmtId="0" fontId="1" fillId="18" borderId="0" xfId="42" applyFill="1" applyBorder="1" applyAlignment="1" applyProtection="1">
      <alignment wrapText="1"/>
    </xf>
    <xf numFmtId="0" fontId="8" fillId="10" borderId="0" xfId="42" applyFont="1" applyFill="1" applyBorder="1" applyAlignment="1" applyProtection="1">
      <alignment vertical="center" wrapText="1"/>
    </xf>
    <xf numFmtId="0" fontId="19" fillId="10" borderId="0" xfId="42" applyFont="1" applyFill="1" applyBorder="1" applyAlignment="1" applyProtection="1">
      <alignment vertical="center"/>
    </xf>
    <xf numFmtId="0" fontId="19" fillId="10" borderId="0" xfId="42" applyFont="1" applyFill="1" applyBorder="1" applyAlignment="1" applyProtection="1">
      <alignment vertical="center" wrapText="1"/>
    </xf>
    <xf numFmtId="0" fontId="19" fillId="16" borderId="9" xfId="42" applyFont="1" applyFill="1" applyBorder="1" applyAlignment="1" applyProtection="1">
      <alignment horizontal="left" vertical="center" wrapText="1"/>
    </xf>
    <xf numFmtId="0" fontId="19" fillId="16" borderId="12" xfId="42" applyFont="1" applyFill="1" applyBorder="1" applyAlignment="1">
      <alignment horizontal="left" vertical="center" wrapText="1"/>
    </xf>
    <xf numFmtId="0" fontId="19" fillId="16" borderId="13" xfId="42" applyFont="1" applyFill="1" applyBorder="1" applyAlignment="1">
      <alignment horizontal="left" vertical="center" wrapText="1"/>
    </xf>
    <xf numFmtId="0" fontId="1" fillId="18" borderId="0" xfId="42" applyFill="1" applyBorder="1" applyAlignment="1" applyProtection="1"/>
    <xf numFmtId="0" fontId="19" fillId="10" borderId="0" xfId="42" applyFont="1" applyFill="1" applyBorder="1" applyAlignment="1">
      <alignment vertical="center"/>
    </xf>
    <xf numFmtId="0" fontId="8" fillId="10" borderId="0" xfId="42" applyFont="1" applyFill="1" applyBorder="1" applyAlignment="1" applyProtection="1">
      <alignment horizontal="right" vertical="center"/>
    </xf>
    <xf numFmtId="0" fontId="1" fillId="10" borderId="0" xfId="42" applyFill="1" applyBorder="1" applyAlignment="1" applyProtection="1">
      <alignment vertical="center" wrapText="1"/>
    </xf>
    <xf numFmtId="0" fontId="9" fillId="10" borderId="0" xfId="42" applyFont="1" applyFill="1" applyBorder="1" applyAlignment="1" applyProtection="1">
      <alignment horizontal="right" vertical="center" wrapText="1"/>
    </xf>
    <xf numFmtId="0" fontId="42" fillId="2" borderId="2" xfId="0" applyFont="1" applyFill="1" applyBorder="1" applyAlignment="1" applyProtection="1">
      <alignment horizontal="center" vertical="center" wrapText="1"/>
      <protection hidden="1"/>
    </xf>
    <xf numFmtId="0" fontId="1" fillId="0" borderId="9" xfId="0" applyFont="1" applyFill="1" applyBorder="1" applyAlignment="1" applyProtection="1">
      <alignment horizontal="left" vertical="center" wrapText="1"/>
      <protection hidden="1"/>
    </xf>
    <xf numFmtId="0" fontId="1" fillId="0" borderId="12" xfId="0" applyFont="1" applyFill="1" applyBorder="1" applyAlignment="1" applyProtection="1">
      <alignment horizontal="left" vertical="center" wrapText="1"/>
      <protection hidden="1"/>
    </xf>
    <xf numFmtId="0" fontId="1" fillId="0" borderId="13" xfId="0" applyFont="1" applyFill="1" applyBorder="1" applyAlignment="1" applyProtection="1">
      <alignment horizontal="left" vertical="center" wrapText="1"/>
      <protection hidden="1"/>
    </xf>
    <xf numFmtId="0" fontId="9" fillId="5" borderId="18" xfId="0" applyFont="1" applyFill="1" applyBorder="1" applyAlignment="1" applyProtection="1">
      <alignment horizontal="right" vertical="center" wrapText="1"/>
      <protection hidden="1"/>
    </xf>
    <xf numFmtId="0" fontId="1" fillId="6" borderId="8" xfId="0" applyFont="1" applyFill="1" applyBorder="1" applyAlignment="1" applyProtection="1">
      <alignment horizontal="left" vertical="top" wrapText="1"/>
      <protection locked="0"/>
    </xf>
    <xf numFmtId="0" fontId="1" fillId="3" borderId="9" xfId="0" applyFont="1" applyFill="1" applyBorder="1" applyAlignment="1" applyProtection="1">
      <alignment horizontal="center"/>
      <protection locked="0"/>
    </xf>
    <xf numFmtId="0" fontId="6" fillId="3" borderId="12" xfId="0" applyFont="1" applyFill="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2" fillId="17" borderId="8" xfId="0" quotePrefix="1" applyFont="1" applyFill="1" applyBorder="1" applyAlignment="1" applyProtection="1">
      <alignment horizontal="left" wrapText="1"/>
      <protection hidden="1"/>
    </xf>
    <xf numFmtId="0" fontId="2" fillId="17" borderId="8" xfId="0" applyFont="1" applyFill="1" applyBorder="1" applyAlignment="1" applyProtection="1">
      <alignment horizontal="left" wrapText="1"/>
      <protection hidden="1"/>
    </xf>
    <xf numFmtId="0" fontId="1" fillId="5" borderId="9" xfId="0" applyFont="1" applyFill="1" applyBorder="1" applyAlignment="1" applyProtection="1">
      <alignment horizontal="left" vertical="center" wrapText="1"/>
      <protection hidden="1"/>
    </xf>
    <xf numFmtId="0" fontId="1" fillId="5" borderId="12" xfId="0" applyFont="1" applyFill="1" applyBorder="1" applyAlignment="1" applyProtection="1">
      <alignment horizontal="left" vertical="center" wrapText="1"/>
      <protection hidden="1"/>
    </xf>
    <xf numFmtId="0" fontId="1" fillId="5" borderId="13" xfId="0" applyFont="1" applyFill="1" applyBorder="1" applyAlignment="1" applyProtection="1">
      <alignment horizontal="left" vertical="center" wrapText="1"/>
      <protection hidden="1"/>
    </xf>
    <xf numFmtId="4" fontId="1" fillId="6" borderId="8" xfId="0" applyNumberFormat="1" applyFont="1" applyFill="1" applyBorder="1" applyAlignment="1" applyProtection="1">
      <alignment horizontal="left" vertical="top" wrapText="1"/>
      <protection locked="0"/>
    </xf>
    <xf numFmtId="0" fontId="2" fillId="17" borderId="35" xfId="0" quotePrefix="1" applyFont="1" applyFill="1" applyBorder="1" applyAlignment="1" applyProtection="1">
      <alignment horizontal="left" wrapText="1"/>
      <protection hidden="1"/>
    </xf>
    <xf numFmtId="0" fontId="0" fillId="17" borderId="32" xfId="0" applyFill="1" applyBorder="1" applyAlignment="1">
      <alignment horizontal="left" wrapText="1"/>
    </xf>
    <xf numFmtId="0" fontId="0" fillId="17" borderId="33" xfId="0" applyFill="1" applyBorder="1" applyAlignment="1">
      <alignment horizontal="left" wrapText="1"/>
    </xf>
    <xf numFmtId="9" fontId="5" fillId="5" borderId="18" xfId="2" applyFont="1" applyFill="1" applyBorder="1" applyAlignment="1" applyProtection="1">
      <alignment horizontal="center"/>
      <protection hidden="1"/>
    </xf>
    <xf numFmtId="0" fontId="0" fillId="0" borderId="18" xfId="0" applyBorder="1" applyAlignment="1">
      <alignment horizontal="center"/>
    </xf>
    <xf numFmtId="0" fontId="1" fillId="0" borderId="9" xfId="0" applyFont="1" applyFill="1" applyBorder="1" applyAlignment="1" applyProtection="1">
      <alignment horizontal="center"/>
      <protection hidden="1"/>
    </xf>
    <xf numFmtId="0" fontId="0" fillId="0" borderId="13" xfId="0" applyFill="1" applyBorder="1" applyAlignment="1">
      <alignment horizontal="center"/>
    </xf>
    <xf numFmtId="0" fontId="6" fillId="18" borderId="0" xfId="0" applyFont="1" applyFill="1" applyBorder="1" applyAlignment="1" applyProtection="1">
      <alignment horizontal="center"/>
      <protection hidden="1"/>
    </xf>
    <xf numFmtId="0" fontId="1" fillId="2" borderId="0" xfId="0" applyFont="1" applyFill="1" applyBorder="1" applyAlignment="1" applyProtection="1">
      <alignment horizontal="center" wrapText="1"/>
      <protection hidden="1"/>
    </xf>
    <xf numFmtId="9" fontId="6" fillId="18" borderId="0" xfId="0" applyNumberFormat="1" applyFont="1" applyFill="1" applyBorder="1" applyAlignment="1" applyProtection="1">
      <alignment horizontal="center" vertical="center"/>
      <protection hidden="1"/>
    </xf>
    <xf numFmtId="0" fontId="6" fillId="18" borderId="0" xfId="0" applyFont="1" applyFill="1" applyBorder="1" applyAlignment="1" applyProtection="1">
      <alignment horizontal="center" vertical="center"/>
      <protection hidden="1"/>
    </xf>
    <xf numFmtId="0" fontId="1" fillId="13" borderId="9" xfId="0" applyFont="1" applyFill="1" applyBorder="1" applyAlignment="1" applyProtection="1">
      <alignment horizontal="center" vertical="center" wrapText="1"/>
      <protection locked="0"/>
    </xf>
    <xf numFmtId="0" fontId="1" fillId="13" borderId="13" xfId="0" applyFont="1" applyFill="1" applyBorder="1" applyAlignment="1" applyProtection="1">
      <alignment horizontal="center" vertical="center" wrapText="1"/>
      <protection locked="0"/>
    </xf>
    <xf numFmtId="49" fontId="1" fillId="13" borderId="9" xfId="0" applyNumberFormat="1" applyFont="1" applyFill="1" applyBorder="1" applyAlignment="1" applyProtection="1">
      <alignment horizontal="center" vertical="center" wrapText="1"/>
      <protection locked="0"/>
    </xf>
    <xf numFmtId="49" fontId="1" fillId="13" borderId="24" xfId="0" applyNumberFormat="1" applyFont="1" applyFill="1" applyBorder="1" applyAlignment="1" applyProtection="1">
      <alignment horizontal="center" vertical="center" wrapText="1"/>
      <protection locked="0"/>
    </xf>
    <xf numFmtId="3" fontId="5" fillId="5" borderId="36" xfId="0" applyNumberFormat="1" applyFont="1" applyFill="1" applyBorder="1" applyAlignment="1" applyProtection="1">
      <alignment horizontal="center" vertical="center" wrapText="1"/>
    </xf>
    <xf numFmtId="3" fontId="5" fillId="5" borderId="37" xfId="0" applyNumberFormat="1" applyFont="1" applyFill="1" applyBorder="1" applyAlignment="1" applyProtection="1">
      <alignment horizontal="center" vertical="center" wrapText="1"/>
    </xf>
    <xf numFmtId="3" fontId="1" fillId="5" borderId="46" xfId="0" applyNumberFormat="1" applyFont="1" applyFill="1" applyBorder="1" applyAlignment="1" applyProtection="1">
      <alignment horizontal="center" vertical="center" wrapText="1"/>
    </xf>
    <xf numFmtId="3" fontId="1" fillId="5" borderId="47" xfId="0" applyNumberFormat="1" applyFont="1" applyFill="1" applyBorder="1" applyAlignment="1" applyProtection="1">
      <alignment horizontal="center" vertical="center" wrapText="1"/>
    </xf>
    <xf numFmtId="3" fontId="5" fillId="5" borderId="33" xfId="0" applyNumberFormat="1" applyFont="1" applyFill="1" applyBorder="1" applyAlignment="1" applyProtection="1">
      <alignment horizontal="center" vertical="center" wrapText="1"/>
    </xf>
    <xf numFmtId="3" fontId="1" fillId="5" borderId="63" xfId="0" applyNumberFormat="1" applyFont="1" applyFill="1" applyBorder="1" applyAlignment="1" applyProtection="1">
      <alignment horizontal="center" vertical="center" wrapText="1"/>
    </xf>
    <xf numFmtId="3" fontId="6" fillId="0" borderId="9" xfId="0" applyNumberFormat="1" applyFont="1" applyFill="1" applyBorder="1" applyAlignment="1" applyProtection="1">
      <alignment horizontal="center" vertical="center" wrapText="1"/>
    </xf>
    <xf numFmtId="3" fontId="6" fillId="0" borderId="13" xfId="0" applyNumberFormat="1" applyFont="1" applyFill="1" applyBorder="1" applyAlignment="1" applyProtection="1">
      <alignment horizontal="center" vertical="center" wrapText="1"/>
    </xf>
    <xf numFmtId="3" fontId="6" fillId="0" borderId="24" xfId="0" applyNumberFormat="1" applyFont="1" applyFill="1" applyBorder="1" applyAlignment="1" applyProtection="1">
      <alignment horizontal="center" vertical="center" wrapText="1"/>
    </xf>
    <xf numFmtId="0" fontId="8" fillId="2" borderId="0" xfId="0" applyFont="1" applyFill="1" applyBorder="1" applyAlignment="1" applyProtection="1">
      <alignment horizontal="left" vertical="center" wrapText="1"/>
      <protection hidden="1"/>
    </xf>
    <xf numFmtId="0" fontId="1" fillId="0" borderId="27" xfId="0" applyFont="1" applyFill="1" applyBorder="1" applyAlignment="1" applyProtection="1">
      <alignment horizontal="left" vertical="center" indent="1"/>
      <protection hidden="1"/>
    </xf>
    <xf numFmtId="0" fontId="1" fillId="0" borderId="60" xfId="0" applyFont="1" applyFill="1" applyBorder="1" applyAlignment="1" applyProtection="1">
      <alignment horizontal="left" vertical="center" indent="1"/>
      <protection hidden="1"/>
    </xf>
    <xf numFmtId="0" fontId="6" fillId="11" borderId="39" xfId="0" applyNumberFormat="1" applyFont="1" applyFill="1" applyBorder="1" applyAlignment="1" applyProtection="1">
      <alignment horizontal="center" vertical="center" wrapText="1"/>
      <protection locked="0"/>
    </xf>
    <xf numFmtId="0" fontId="6" fillId="11" borderId="28" xfId="0" applyNumberFormat="1" applyFont="1" applyFill="1" applyBorder="1" applyAlignment="1" applyProtection="1">
      <alignment horizontal="center" vertical="center" wrapText="1"/>
      <protection locked="0"/>
    </xf>
    <xf numFmtId="0" fontId="6" fillId="11" borderId="29" xfId="0" applyNumberFormat="1" applyFont="1" applyFill="1" applyBorder="1" applyAlignment="1" applyProtection="1">
      <alignment horizontal="center" vertical="center" wrapText="1"/>
      <protection locked="0"/>
    </xf>
    <xf numFmtId="4" fontId="20" fillId="5" borderId="50" xfId="0" applyNumberFormat="1" applyFont="1" applyFill="1" applyBorder="1" applyAlignment="1" applyProtection="1">
      <alignment horizontal="center" vertical="center" wrapText="1"/>
    </xf>
    <xf numFmtId="0" fontId="6" fillId="11" borderId="50" xfId="0" applyFont="1" applyFill="1" applyBorder="1" applyAlignment="1" applyProtection="1">
      <alignment horizontal="center" vertical="center" wrapText="1"/>
      <protection locked="0"/>
    </xf>
    <xf numFmtId="0" fontId="27" fillId="12" borderId="14" xfId="0" applyNumberFormat="1" applyFont="1" applyFill="1" applyBorder="1" applyAlignment="1" applyProtection="1">
      <alignment horizontal="center" vertical="center" wrapText="1"/>
    </xf>
    <xf numFmtId="0" fontId="27" fillId="12" borderId="14" xfId="0" applyFont="1" applyFill="1" applyBorder="1" applyAlignment="1" applyProtection="1">
      <alignment horizontal="center" vertical="center" wrapText="1"/>
    </xf>
    <xf numFmtId="0" fontId="27" fillId="12" borderId="52" xfId="0" applyFont="1" applyFill="1" applyBorder="1" applyAlignment="1" applyProtection="1">
      <alignment horizontal="center" vertical="center" wrapText="1"/>
    </xf>
    <xf numFmtId="0" fontId="1" fillId="11" borderId="8" xfId="0" applyNumberFormat="1" applyFont="1" applyFill="1" applyBorder="1" applyAlignment="1" applyProtection="1">
      <alignment horizontal="center" vertical="center" wrapText="1"/>
      <protection locked="0"/>
    </xf>
    <xf numFmtId="0" fontId="0" fillId="11" borderId="19" xfId="0" applyFill="1" applyBorder="1" applyAlignment="1" applyProtection="1">
      <alignment horizontal="center" vertical="center" wrapText="1"/>
      <protection locked="0"/>
    </xf>
    <xf numFmtId="0" fontId="1" fillId="11" borderId="8" xfId="0" applyFont="1" applyFill="1" applyBorder="1" applyAlignment="1" applyProtection="1">
      <alignment horizontal="center" vertical="center" wrapText="1"/>
      <protection locked="0"/>
    </xf>
    <xf numFmtId="0" fontId="6" fillId="11" borderId="8" xfId="0" applyFont="1" applyFill="1" applyBorder="1" applyAlignment="1" applyProtection="1">
      <alignment horizontal="center" vertical="center" wrapText="1"/>
      <protection locked="0"/>
    </xf>
    <xf numFmtId="2" fontId="6" fillId="5" borderId="8" xfId="0" applyNumberFormat="1" applyFont="1" applyFill="1" applyBorder="1" applyAlignment="1" applyProtection="1">
      <alignment horizontal="center" vertical="center" wrapText="1"/>
    </xf>
    <xf numFmtId="2" fontId="1" fillId="5" borderId="8" xfId="0" applyNumberFormat="1"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165" fontId="0" fillId="6" borderId="9" xfId="0" applyNumberFormat="1" applyFill="1" applyBorder="1" applyAlignment="1" applyProtection="1">
      <alignment vertical="center"/>
      <protection locked="0"/>
    </xf>
    <xf numFmtId="165" fontId="0" fillId="6" borderId="24" xfId="0" applyNumberFormat="1" applyFill="1" applyBorder="1" applyAlignment="1" applyProtection="1">
      <alignment vertical="center"/>
      <protection locked="0"/>
    </xf>
    <xf numFmtId="0" fontId="1" fillId="11" borderId="50" xfId="0" applyFont="1" applyFill="1" applyBorder="1" applyAlignment="1" applyProtection="1">
      <alignment horizontal="center" vertical="center" wrapText="1"/>
      <protection locked="0"/>
    </xf>
    <xf numFmtId="0" fontId="6" fillId="11" borderId="51" xfId="0" applyFont="1" applyFill="1" applyBorder="1" applyAlignment="1" applyProtection="1">
      <alignment horizontal="center" vertical="center" wrapText="1"/>
      <protection locked="0"/>
    </xf>
    <xf numFmtId="0" fontId="29" fillId="12" borderId="14" xfId="0" applyFont="1" applyFill="1" applyBorder="1" applyAlignment="1" applyProtection="1">
      <alignment horizontal="center" vertical="center" wrapText="1"/>
    </xf>
    <xf numFmtId="0" fontId="6" fillId="11" borderId="31" xfId="0" applyFont="1" applyFill="1" applyBorder="1" applyAlignment="1" applyProtection="1">
      <alignment horizontal="center" vertical="center" wrapText="1"/>
      <protection locked="0"/>
    </xf>
    <xf numFmtId="0" fontId="1" fillId="6" borderId="21" xfId="0" applyFont="1" applyFill="1" applyBorder="1" applyAlignment="1" applyProtection="1">
      <alignment horizontal="center" vertical="center" wrapText="1"/>
      <protection locked="0"/>
    </xf>
    <xf numFmtId="0" fontId="6" fillId="6" borderId="22" xfId="0" applyFont="1" applyFill="1" applyBorder="1" applyAlignment="1" applyProtection="1">
      <alignment horizontal="center" vertical="center" wrapText="1"/>
      <protection locked="0"/>
    </xf>
    <xf numFmtId="0" fontId="1" fillId="11" borderId="14" xfId="0" applyNumberFormat="1" applyFont="1" applyFill="1" applyBorder="1" applyAlignment="1" applyProtection="1">
      <alignment horizontal="center" vertical="center" wrapText="1"/>
      <protection locked="0"/>
    </xf>
    <xf numFmtId="0" fontId="0" fillId="11" borderId="52" xfId="0" applyFill="1" applyBorder="1" applyAlignment="1" applyProtection="1">
      <alignment horizontal="center" vertical="center" wrapText="1"/>
      <protection locked="0"/>
    </xf>
    <xf numFmtId="0" fontId="1" fillId="11" borderId="31" xfId="0" applyNumberFormat="1" applyFont="1" applyFill="1" applyBorder="1" applyAlignment="1" applyProtection="1">
      <alignment horizontal="center" vertical="center" wrapText="1"/>
      <protection locked="0"/>
    </xf>
    <xf numFmtId="0" fontId="0" fillId="11" borderId="41" xfId="0" applyFill="1" applyBorder="1" applyAlignment="1" applyProtection="1">
      <alignment horizontal="center" vertical="center" wrapText="1"/>
      <protection locked="0"/>
    </xf>
    <xf numFmtId="0" fontId="6" fillId="11" borderId="19" xfId="0" applyFont="1" applyFill="1" applyBorder="1" applyAlignment="1" applyProtection="1">
      <alignment horizontal="center" vertical="center" wrapText="1"/>
      <protection locked="0"/>
    </xf>
    <xf numFmtId="0" fontId="6" fillId="11" borderId="14" xfId="0"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hidden="1"/>
    </xf>
    <xf numFmtId="0" fontId="1" fillId="0" borderId="37" xfId="0" applyFont="1" applyBorder="1" applyAlignment="1">
      <alignment horizontal="center" vertical="center" wrapText="1"/>
    </xf>
    <xf numFmtId="165" fontId="1" fillId="3" borderId="9" xfId="0" applyNumberFormat="1"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 fillId="6" borderId="34" xfId="0" applyNumberFormat="1" applyFont="1" applyFill="1" applyBorder="1" applyAlignment="1" applyProtection="1">
      <alignment horizontal="left" vertical="center" wrapText="1"/>
      <protection locked="0"/>
    </xf>
    <xf numFmtId="0" fontId="1" fillId="6" borderId="30" xfId="0" applyNumberFormat="1" applyFont="1" applyFill="1" applyBorder="1" applyAlignment="1" applyProtection="1">
      <alignment horizontal="left" vertical="center" wrapText="1"/>
      <protection locked="0"/>
    </xf>
    <xf numFmtId="0" fontId="1" fillId="6" borderId="9" xfId="0" applyNumberFormat="1" applyFont="1" applyFill="1" applyBorder="1" applyAlignment="1" applyProtection="1">
      <alignment horizontal="left" vertical="center" wrapText="1"/>
      <protection locked="0"/>
    </xf>
    <xf numFmtId="0" fontId="1" fillId="6" borderId="13" xfId="0" applyNumberFormat="1" applyFont="1" applyFill="1" applyBorder="1" applyAlignment="1" applyProtection="1">
      <alignment horizontal="left" vertical="center" wrapText="1"/>
      <protection locked="0"/>
    </xf>
    <xf numFmtId="0" fontId="1" fillId="12" borderId="9" xfId="0" applyFont="1" applyFill="1" applyBorder="1" applyAlignment="1" applyProtection="1">
      <alignment horizontal="left" vertical="top" wrapText="1"/>
      <protection hidden="1"/>
    </xf>
    <xf numFmtId="0" fontId="1" fillId="12" borderId="12" xfId="0" applyFont="1" applyFill="1" applyBorder="1" applyAlignment="1" applyProtection="1">
      <alignment horizontal="left" vertical="top" wrapText="1"/>
      <protection hidden="1"/>
    </xf>
    <xf numFmtId="0" fontId="1" fillId="12" borderId="13" xfId="0" applyFont="1" applyFill="1" applyBorder="1" applyAlignment="1" applyProtection="1">
      <alignment horizontal="left" vertical="top" wrapText="1"/>
      <protection hidden="1"/>
    </xf>
    <xf numFmtId="0" fontId="1" fillId="9" borderId="21" xfId="0" applyFont="1" applyFill="1" applyBorder="1" applyAlignment="1" applyProtection="1">
      <alignment horizontal="center" vertical="center" wrapText="1"/>
      <protection locked="0"/>
    </xf>
    <xf numFmtId="0" fontId="6" fillId="9" borderId="2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protection hidden="1"/>
    </xf>
    <xf numFmtId="0" fontId="8" fillId="2" borderId="59" xfId="0" applyFont="1" applyFill="1" applyBorder="1" applyAlignment="1" applyProtection="1">
      <alignment horizontal="left" vertical="center" wrapText="1"/>
      <protection hidden="1"/>
    </xf>
    <xf numFmtId="0" fontId="6" fillId="0" borderId="8" xfId="0" applyFont="1" applyFill="1" applyBorder="1" applyAlignment="1" applyProtection="1">
      <alignment horizontal="center" vertical="center" wrapText="1"/>
    </xf>
    <xf numFmtId="165" fontId="0" fillId="6" borderId="34" xfId="0" applyNumberFormat="1" applyFill="1" applyBorder="1" applyAlignment="1" applyProtection="1">
      <alignment vertical="center"/>
      <protection locked="0"/>
    </xf>
    <xf numFmtId="165" fontId="0" fillId="6" borderId="26" xfId="0" applyNumberFormat="1" applyFill="1" applyBorder="1" applyAlignment="1" applyProtection="1">
      <alignment vertical="center"/>
      <protection locked="0"/>
    </xf>
    <xf numFmtId="0" fontId="1" fillId="2" borderId="36" xfId="0" applyFont="1" applyFill="1" applyBorder="1" applyAlignment="1" applyProtection="1">
      <alignment horizontal="center" vertical="center" wrapText="1"/>
      <protection hidden="1"/>
    </xf>
    <xf numFmtId="0" fontId="1" fillId="2" borderId="33" xfId="0" applyFont="1" applyFill="1" applyBorder="1" applyAlignment="1" applyProtection="1">
      <alignment horizontal="center" vertical="center" wrapText="1"/>
      <protection hidden="1"/>
    </xf>
    <xf numFmtId="165" fontId="0" fillId="6" borderId="9" xfId="0" applyNumberFormat="1" applyFill="1" applyBorder="1" applyAlignment="1" applyProtection="1">
      <alignment horizontal="center" vertical="center"/>
      <protection locked="0"/>
    </xf>
    <xf numFmtId="165" fontId="0" fillId="6" borderId="24" xfId="0" applyNumberFormat="1" applyFill="1" applyBorder="1" applyAlignment="1" applyProtection="1">
      <alignment horizontal="center" vertical="center"/>
      <protection locked="0"/>
    </xf>
    <xf numFmtId="0" fontId="0" fillId="2" borderId="5" xfId="0" applyFill="1" applyBorder="1" applyAlignment="1" applyProtection="1">
      <alignment vertical="center"/>
      <protection hidden="1"/>
    </xf>
    <xf numFmtId="0" fontId="0" fillId="2" borderId="5" xfId="0" applyFill="1" applyBorder="1" applyAlignment="1" applyProtection="1">
      <alignment horizontal="right" vertical="center"/>
      <protection hidden="1"/>
    </xf>
    <xf numFmtId="0" fontId="1" fillId="0" borderId="54" xfId="0" applyFont="1" applyFill="1" applyBorder="1" applyAlignment="1" applyProtection="1">
      <alignment horizontal="left" vertical="center" wrapText="1" indent="1"/>
      <protection hidden="1"/>
    </xf>
    <xf numFmtId="0" fontId="0" fillId="0" borderId="55" xfId="0" applyBorder="1" applyAlignment="1">
      <alignment horizontal="left" vertical="center" wrapText="1" indent="1"/>
    </xf>
    <xf numFmtId="0" fontId="1" fillId="0" borderId="50" xfId="0" applyFont="1" applyFill="1" applyBorder="1" applyAlignment="1" applyProtection="1">
      <alignment horizontal="center" vertical="center" wrapText="1"/>
      <protection hidden="1"/>
    </xf>
    <xf numFmtId="0" fontId="0" fillId="0" borderId="42" xfId="0" applyBorder="1" applyAlignment="1">
      <alignment horizontal="center" vertical="center" wrapText="1"/>
    </xf>
    <xf numFmtId="0" fontId="6" fillId="11" borderId="43" xfId="0" applyFont="1" applyFill="1" applyBorder="1" applyAlignment="1" applyProtection="1">
      <alignment horizontal="center" vertical="center" wrapText="1"/>
      <protection locked="0"/>
    </xf>
    <xf numFmtId="0" fontId="6" fillId="11" borderId="45" xfId="0" applyFont="1" applyFill="1" applyBorder="1" applyAlignment="1" applyProtection="1">
      <alignment horizontal="center" vertical="center" wrapText="1"/>
      <protection locked="0"/>
    </xf>
    <xf numFmtId="0" fontId="0" fillId="11" borderId="56" xfId="0" applyFill="1" applyBorder="1" applyAlignment="1" applyProtection="1">
      <alignment horizontal="center" vertical="center" wrapText="1"/>
      <protection locked="0"/>
    </xf>
    <xf numFmtId="0" fontId="0" fillId="11" borderId="57" xfId="0" applyFill="1" applyBorder="1" applyAlignment="1" applyProtection="1">
      <alignment horizontal="center" vertical="center" wrapText="1"/>
      <protection locked="0"/>
    </xf>
    <xf numFmtId="0" fontId="6" fillId="11" borderId="58" xfId="0" applyFont="1"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6" fillId="6" borderId="21" xfId="0" applyFont="1" applyFill="1" applyBorder="1" applyAlignment="1" applyProtection="1">
      <alignment horizontal="center" vertical="center" wrapText="1"/>
      <protection locked="0"/>
    </xf>
    <xf numFmtId="0" fontId="36" fillId="12" borderId="14" xfId="0" applyNumberFormat="1" applyFont="1" applyFill="1" applyBorder="1" applyAlignment="1" applyProtection="1">
      <alignment horizontal="center" vertical="center" wrapText="1"/>
    </xf>
    <xf numFmtId="0" fontId="36" fillId="12" borderId="52" xfId="0" applyFont="1" applyFill="1" applyBorder="1" applyAlignment="1" applyProtection="1">
      <alignment horizontal="center" vertical="center" wrapText="1"/>
    </xf>
    <xf numFmtId="0" fontId="0" fillId="0" borderId="18" xfId="0" applyBorder="1" applyAlignment="1" applyProtection="1">
      <alignment vertical="center"/>
      <protection hidden="1"/>
    </xf>
    <xf numFmtId="49" fontId="1" fillId="13" borderId="8" xfId="0" applyNumberFormat="1" applyFont="1" applyFill="1" applyBorder="1" applyAlignment="1" applyProtection="1">
      <alignment horizontal="center" vertical="center" wrapText="1"/>
      <protection locked="0"/>
    </xf>
    <xf numFmtId="198" fontId="1" fillId="6" borderId="9" xfId="0" applyNumberFormat="1" applyFont="1" applyFill="1" applyBorder="1" applyAlignment="1" applyProtection="1">
      <alignment vertical="center"/>
      <protection locked="0"/>
    </xf>
    <xf numFmtId="198" fontId="1" fillId="6" borderId="24" xfId="0" applyNumberFormat="1" applyFont="1" applyFill="1" applyBorder="1" applyAlignment="1" applyProtection="1">
      <alignment vertical="center"/>
      <protection locked="0"/>
    </xf>
    <xf numFmtId="0" fontId="0" fillId="10" borderId="0" xfId="0" applyFill="1" applyBorder="1" applyAlignment="1" applyProtection="1">
      <alignment vertical="center"/>
      <protection hidden="1"/>
    </xf>
    <xf numFmtId="0" fontId="8" fillId="17" borderId="27" xfId="0" applyFont="1" applyFill="1" applyBorder="1" applyAlignment="1" applyProtection="1">
      <alignment horizontal="left" vertical="center" wrapText="1"/>
      <protection hidden="1"/>
    </xf>
    <xf numFmtId="0" fontId="8" fillId="17" borderId="28" xfId="0" applyFont="1" applyFill="1" applyBorder="1" applyAlignment="1" applyProtection="1">
      <alignment horizontal="left" vertical="center" wrapText="1"/>
      <protection hidden="1"/>
    </xf>
    <xf numFmtId="0" fontId="8" fillId="17" borderId="29" xfId="0" applyFont="1" applyFill="1" applyBorder="1" applyAlignment="1" applyProtection="1">
      <alignment horizontal="left" vertical="center" wrapText="1"/>
      <protection hidden="1"/>
    </xf>
    <xf numFmtId="49" fontId="1" fillId="13" borderId="31" xfId="0" applyNumberFormat="1" applyFont="1" applyFill="1" applyBorder="1" applyAlignment="1" applyProtection="1">
      <alignment horizontal="center" vertical="center" wrapText="1"/>
      <protection locked="0"/>
    </xf>
    <xf numFmtId="0" fontId="6" fillId="13" borderId="8" xfId="0" applyFont="1" applyFill="1" applyBorder="1" applyAlignment="1" applyProtection="1">
      <alignment horizontal="center" vertical="center" wrapText="1"/>
      <protection locked="0"/>
    </xf>
    <xf numFmtId="0" fontId="1" fillId="13" borderId="31" xfId="0" applyFont="1" applyFill="1" applyBorder="1" applyAlignment="1" applyProtection="1">
      <alignment horizontal="center" vertical="center" wrapText="1"/>
      <protection locked="0"/>
    </xf>
    <xf numFmtId="0" fontId="6" fillId="13" borderId="31" xfId="0" applyFont="1" applyFill="1" applyBorder="1" applyAlignment="1" applyProtection="1">
      <alignment horizontal="center" vertical="center" wrapText="1"/>
      <protection locked="0"/>
    </xf>
    <xf numFmtId="0" fontId="5" fillId="2" borderId="2" xfId="0" applyFont="1" applyFill="1" applyBorder="1" applyAlignment="1" applyProtection="1">
      <alignment vertical="center" wrapText="1"/>
      <protection hidden="1"/>
    </xf>
    <xf numFmtId="0" fontId="5" fillId="17" borderId="9" xfId="0" applyFont="1" applyFill="1" applyBorder="1" applyAlignment="1" applyProtection="1">
      <alignment horizontal="left" vertical="center" wrapText="1"/>
      <protection hidden="1"/>
    </xf>
    <xf numFmtId="0" fontId="5" fillId="17" borderId="12" xfId="0" applyFont="1" applyFill="1" applyBorder="1" applyAlignment="1" applyProtection="1">
      <alignment horizontal="left" vertical="center" wrapText="1"/>
      <protection hidden="1"/>
    </xf>
    <xf numFmtId="0" fontId="6" fillId="14" borderId="8" xfId="0" applyFont="1" applyFill="1" applyBorder="1" applyAlignment="1" applyProtection="1">
      <alignment horizontal="center" vertical="center" wrapText="1"/>
      <protection locked="0"/>
    </xf>
    <xf numFmtId="0" fontId="6" fillId="9" borderId="21" xfId="0" applyFont="1" applyFill="1" applyBorder="1" applyAlignment="1" applyProtection="1">
      <alignment horizontal="center" vertical="center" wrapText="1"/>
      <protection locked="0"/>
    </xf>
    <xf numFmtId="0" fontId="17" fillId="2" borderId="59" xfId="0" applyFont="1" applyFill="1" applyBorder="1" applyAlignment="1" applyProtection="1">
      <alignment horizontal="left" vertical="center" wrapText="1"/>
      <protection hidden="1"/>
    </xf>
    <xf numFmtId="0" fontId="1" fillId="5" borderId="9" xfId="0" applyNumberFormat="1" applyFont="1" applyFill="1" applyBorder="1" applyAlignment="1" applyProtection="1">
      <alignment horizontal="center" vertical="center" wrapText="1"/>
    </xf>
    <xf numFmtId="0" fontId="6" fillId="5" borderId="12" xfId="0" applyNumberFormat="1" applyFont="1" applyFill="1" applyBorder="1" applyAlignment="1" applyProtection="1">
      <alignment horizontal="center" vertical="center" wrapText="1"/>
    </xf>
    <xf numFmtId="0" fontId="6" fillId="5" borderId="24" xfId="0" applyNumberFormat="1" applyFont="1" applyFill="1" applyBorder="1" applyAlignment="1" applyProtection="1">
      <alignment horizontal="center" vertical="center" wrapText="1"/>
    </xf>
    <xf numFmtId="0" fontId="1" fillId="11" borderId="9" xfId="0" applyNumberFormat="1" applyFont="1" applyFill="1" applyBorder="1" applyAlignment="1" applyProtection="1">
      <alignment horizontal="center" vertical="center" wrapText="1"/>
      <protection locked="0"/>
    </xf>
    <xf numFmtId="0" fontId="6" fillId="11" borderId="12" xfId="0" applyNumberFormat="1" applyFont="1" applyFill="1" applyBorder="1" applyAlignment="1" applyProtection="1">
      <alignment horizontal="center" vertical="center" wrapText="1"/>
      <protection locked="0"/>
    </xf>
    <xf numFmtId="0" fontId="6" fillId="11" borderId="24" xfId="0" applyNumberFormat="1" applyFont="1" applyFill="1" applyBorder="1" applyAlignment="1" applyProtection="1">
      <alignment horizontal="center" vertical="center" wrapText="1"/>
      <protection locked="0"/>
    </xf>
    <xf numFmtId="166" fontId="6" fillId="11" borderId="9" xfId="0" applyNumberFormat="1" applyFont="1" applyFill="1" applyBorder="1" applyAlignment="1" applyProtection="1">
      <alignment horizontal="center" vertical="center" wrapText="1"/>
      <protection locked="0"/>
    </xf>
    <xf numFmtId="166" fontId="6" fillId="11" borderId="12" xfId="0" applyNumberFormat="1" applyFont="1" applyFill="1" applyBorder="1" applyAlignment="1" applyProtection="1">
      <alignment horizontal="center" vertical="center" wrapText="1"/>
      <protection locked="0"/>
    </xf>
    <xf numFmtId="166" fontId="6" fillId="11" borderId="24" xfId="0" applyNumberFormat="1" applyFont="1" applyFill="1" applyBorder="1" applyAlignment="1" applyProtection="1">
      <alignment horizontal="center" vertical="center" wrapText="1"/>
      <protection locked="0"/>
    </xf>
    <xf numFmtId="0" fontId="6" fillId="0" borderId="35" xfId="0" applyFont="1" applyFill="1" applyBorder="1" applyAlignment="1" applyProtection="1">
      <alignment horizontal="left" vertical="center" indent="1"/>
      <protection hidden="1"/>
    </xf>
    <xf numFmtId="0" fontId="6" fillId="0" borderId="37" xfId="0" applyFont="1" applyFill="1" applyBorder="1" applyAlignment="1" applyProtection="1">
      <alignment horizontal="left" vertical="center" indent="1"/>
      <protection hidden="1"/>
    </xf>
    <xf numFmtId="0" fontId="1" fillId="0" borderId="38" xfId="0" applyFont="1" applyFill="1" applyBorder="1" applyAlignment="1" applyProtection="1">
      <alignment horizontal="left" vertical="center" indent="1"/>
      <protection hidden="1"/>
    </xf>
    <xf numFmtId="0" fontId="1" fillId="0" borderId="13" xfId="0" applyFont="1" applyFill="1" applyBorder="1" applyAlignment="1" applyProtection="1">
      <alignment horizontal="left" vertical="center" indent="1"/>
      <protection hidden="1"/>
    </xf>
    <xf numFmtId="0" fontId="8" fillId="17" borderId="39" xfId="0" applyFont="1" applyFill="1" applyBorder="1" applyAlignment="1" applyProtection="1">
      <alignment horizontal="center" vertical="center" wrapText="1"/>
      <protection hidden="1"/>
    </xf>
    <xf numFmtId="0" fontId="8" fillId="17" borderId="28" xfId="0" applyFont="1" applyFill="1" applyBorder="1" applyAlignment="1" applyProtection="1">
      <alignment horizontal="center" vertical="center" wrapText="1"/>
      <protection hidden="1"/>
    </xf>
    <xf numFmtId="0" fontId="1" fillId="0" borderId="25" xfId="0" applyFont="1" applyFill="1" applyBorder="1" applyAlignment="1" applyProtection="1">
      <alignment horizontal="left" vertical="center" indent="1"/>
      <protection hidden="1"/>
    </xf>
    <xf numFmtId="0" fontId="1" fillId="0" borderId="30" xfId="0" applyFont="1" applyFill="1" applyBorder="1" applyAlignment="1" applyProtection="1">
      <alignment horizontal="left" vertical="center" indent="1"/>
      <protection hidden="1"/>
    </xf>
    <xf numFmtId="197" fontId="5" fillId="5" borderId="9" xfId="0" applyNumberFormat="1" applyFont="1" applyFill="1" applyBorder="1" applyAlignment="1" applyProtection="1">
      <alignment horizontal="right" vertical="center"/>
    </xf>
    <xf numFmtId="197" fontId="5" fillId="5" borderId="13" xfId="0" applyNumberFormat="1" applyFont="1" applyFill="1" applyBorder="1" applyAlignment="1" applyProtection="1">
      <alignment horizontal="right" vertical="center"/>
    </xf>
    <xf numFmtId="197" fontId="5" fillId="5" borderId="34" xfId="0" applyNumberFormat="1" applyFont="1" applyFill="1" applyBorder="1" applyAlignment="1" applyProtection="1">
      <alignment horizontal="right" vertical="center"/>
    </xf>
    <xf numFmtId="197" fontId="5" fillId="5" borderId="30" xfId="0" applyNumberFormat="1" applyFont="1" applyFill="1" applyBorder="1" applyAlignment="1" applyProtection="1">
      <alignment horizontal="right" vertical="center"/>
    </xf>
    <xf numFmtId="0" fontId="5" fillId="2" borderId="0" xfId="0" applyFont="1" applyFill="1" applyBorder="1" applyAlignment="1" applyProtection="1">
      <alignment horizontal="left" vertical="center" wrapText="1"/>
      <protection hidden="1"/>
    </xf>
    <xf numFmtId="0" fontId="6" fillId="11" borderId="34" xfId="0" applyNumberFormat="1" applyFont="1" applyFill="1" applyBorder="1" applyAlignment="1" applyProtection="1">
      <alignment horizontal="center" vertical="center" wrapText="1"/>
      <protection locked="0"/>
    </xf>
    <xf numFmtId="0" fontId="6" fillId="11" borderId="18" xfId="0" applyNumberFormat="1" applyFont="1" applyFill="1" applyBorder="1" applyAlignment="1" applyProtection="1">
      <alignment horizontal="center" vertical="center" wrapText="1"/>
      <protection locked="0"/>
    </xf>
    <xf numFmtId="0" fontId="6" fillId="11" borderId="26" xfId="0" applyNumberFormat="1" applyFont="1" applyFill="1" applyBorder="1" applyAlignment="1" applyProtection="1">
      <alignment horizontal="center" vertical="center" wrapText="1"/>
      <protection locked="0"/>
    </xf>
    <xf numFmtId="197" fontId="5" fillId="5" borderId="9" xfId="0" applyNumberFormat="1" applyFont="1" applyFill="1" applyBorder="1" applyAlignment="1" applyProtection="1">
      <alignment vertical="center"/>
    </xf>
    <xf numFmtId="0" fontId="0" fillId="0" borderId="13" xfId="0" applyBorder="1" applyAlignment="1">
      <alignment vertical="center"/>
    </xf>
    <xf numFmtId="0" fontId="1" fillId="8" borderId="40" xfId="0" applyFont="1" applyFill="1" applyBorder="1" applyAlignment="1" applyProtection="1">
      <alignment horizontal="left" vertical="center" wrapText="1" indent="1"/>
      <protection hidden="1"/>
    </xf>
    <xf numFmtId="0" fontId="1" fillId="8" borderId="31" xfId="0" applyFont="1" applyFill="1" applyBorder="1" applyAlignment="1" applyProtection="1">
      <alignment horizontal="left" vertical="center" wrapText="1" indent="1"/>
      <protection hidden="1"/>
    </xf>
    <xf numFmtId="0" fontId="1" fillId="8" borderId="15" xfId="0" applyFont="1" applyFill="1" applyBorder="1" applyAlignment="1" applyProtection="1">
      <alignment horizontal="left" vertical="center" wrapText="1" indent="1"/>
      <protection hidden="1"/>
    </xf>
    <xf numFmtId="0" fontId="1" fillId="8" borderId="8" xfId="0" applyFont="1" applyFill="1" applyBorder="1" applyAlignment="1" applyProtection="1">
      <alignment horizontal="left" vertical="center" wrapText="1" indent="1"/>
      <protection hidden="1"/>
    </xf>
    <xf numFmtId="200" fontId="1" fillId="8" borderId="15" xfId="0" applyNumberFormat="1" applyFont="1" applyFill="1" applyBorder="1" applyAlignment="1" applyProtection="1">
      <alignment horizontal="left" vertical="center" wrapText="1" indent="1"/>
      <protection hidden="1"/>
    </xf>
    <xf numFmtId="200" fontId="1" fillId="8" borderId="8" xfId="0" applyNumberFormat="1" applyFont="1" applyFill="1" applyBorder="1" applyAlignment="1" applyProtection="1">
      <alignment horizontal="left" vertical="center" wrapText="1" indent="1"/>
      <protection hidden="1"/>
    </xf>
    <xf numFmtId="197" fontId="5" fillId="5" borderId="36" xfId="0" applyNumberFormat="1" applyFont="1" applyFill="1" applyBorder="1" applyAlignment="1" applyProtection="1">
      <alignment vertical="center"/>
    </xf>
    <xf numFmtId="0" fontId="0" fillId="0" borderId="37" xfId="0" applyBorder="1" applyAlignment="1">
      <alignment vertical="center"/>
    </xf>
    <xf numFmtId="0" fontId="1" fillId="8" borderId="20" xfId="0" applyFont="1" applyFill="1" applyBorder="1" applyAlignment="1" applyProtection="1">
      <alignment horizontal="left" vertical="center" wrapText="1" indent="1"/>
      <protection hidden="1"/>
    </xf>
    <xf numFmtId="0" fontId="1" fillId="8" borderId="21" xfId="0" applyFont="1" applyFill="1" applyBorder="1" applyAlignment="1" applyProtection="1">
      <alignment horizontal="left" vertical="center" wrapText="1" indent="1"/>
      <protection hidden="1"/>
    </xf>
    <xf numFmtId="198" fontId="1" fillId="6" borderId="34" xfId="0" applyNumberFormat="1" applyFont="1" applyFill="1" applyBorder="1" applyAlignment="1" applyProtection="1">
      <alignment vertical="center"/>
      <protection locked="0"/>
    </xf>
    <xf numFmtId="198" fontId="1" fillId="6" borderId="26" xfId="0" applyNumberFormat="1" applyFont="1" applyFill="1" applyBorder="1" applyAlignment="1" applyProtection="1">
      <alignment vertical="center"/>
      <protection locked="0"/>
    </xf>
    <xf numFmtId="165" fontId="1" fillId="3" borderId="34" xfId="0" applyNumberFormat="1" applyFont="1" applyFill="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9" fillId="10" borderId="32" xfId="0" applyFont="1" applyFill="1" applyBorder="1" applyAlignment="1" applyProtection="1">
      <alignment horizontal="center" vertical="center" wrapText="1"/>
      <protection hidden="1"/>
    </xf>
    <xf numFmtId="0" fontId="1" fillId="6" borderId="21" xfId="0" applyNumberFormat="1" applyFont="1" applyFill="1" applyBorder="1" applyAlignment="1" applyProtection="1">
      <alignment horizontal="center" vertical="center" wrapText="1"/>
      <protection locked="0"/>
    </xf>
    <xf numFmtId="0" fontId="0" fillId="6" borderId="22" xfId="0" applyFill="1" applyBorder="1" applyAlignment="1" applyProtection="1">
      <alignment horizontal="center" vertical="center" wrapText="1"/>
      <protection locked="0"/>
    </xf>
    <xf numFmtId="0" fontId="1" fillId="11" borderId="31" xfId="0" applyFont="1" applyFill="1" applyBorder="1" applyAlignment="1" applyProtection="1">
      <alignment horizontal="center" vertical="center" wrapText="1"/>
      <protection locked="0"/>
    </xf>
    <xf numFmtId="0" fontId="1" fillId="11" borderId="14" xfId="0" applyFont="1" applyFill="1" applyBorder="1" applyAlignment="1" applyProtection="1">
      <alignment horizontal="center" vertical="center" wrapText="1"/>
      <protection locked="0"/>
    </xf>
    <xf numFmtId="49" fontId="1" fillId="6" borderId="21" xfId="0" applyNumberFormat="1" applyFont="1" applyFill="1" applyBorder="1" applyAlignment="1" applyProtection="1">
      <alignment horizontal="center" vertical="center" wrapText="1"/>
      <protection locked="0"/>
    </xf>
    <xf numFmtId="49" fontId="1" fillId="11" borderId="14" xfId="0" applyNumberFormat="1" applyFont="1" applyFill="1" applyBorder="1" applyAlignment="1" applyProtection="1">
      <alignment horizontal="center" vertical="center" wrapText="1"/>
      <protection locked="0"/>
    </xf>
    <xf numFmtId="49" fontId="1" fillId="0" borderId="14" xfId="0" applyNumberFormat="1" applyFont="1" applyFill="1" applyBorder="1" applyAlignment="1" applyProtection="1">
      <alignment horizontal="center" vertical="center" wrapText="1"/>
    </xf>
    <xf numFmtId="0" fontId="0" fillId="0" borderId="52" xfId="0" applyFill="1" applyBorder="1" applyAlignment="1" applyProtection="1">
      <alignment horizontal="center" vertical="center" wrapText="1"/>
    </xf>
    <xf numFmtId="49" fontId="1" fillId="11" borderId="31" xfId="0" applyNumberFormat="1" applyFont="1" applyFill="1" applyBorder="1" applyAlignment="1" applyProtection="1">
      <alignment horizontal="center" vertical="center" wrapText="1"/>
      <protection locked="0"/>
    </xf>
    <xf numFmtId="49" fontId="1" fillId="11" borderId="8" xfId="0" applyNumberFormat="1" applyFont="1" applyFill="1" applyBorder="1" applyAlignment="1" applyProtection="1">
      <alignment horizontal="center" vertical="center" wrapText="1"/>
      <protection locked="0"/>
    </xf>
    <xf numFmtId="2" fontId="37" fillId="5" borderId="9" xfId="0" applyNumberFormat="1" applyFont="1" applyFill="1" applyBorder="1" applyAlignment="1" applyProtection="1">
      <alignment horizontal="center" vertical="center" wrapText="1"/>
    </xf>
    <xf numFmtId="2" fontId="37" fillId="5" borderId="13" xfId="0" applyNumberFormat="1" applyFont="1" applyFill="1" applyBorder="1" applyAlignment="1" applyProtection="1">
      <alignment horizontal="center" vertical="center" wrapText="1"/>
    </xf>
    <xf numFmtId="2" fontId="37" fillId="5" borderId="46" xfId="0" applyNumberFormat="1" applyFont="1" applyFill="1" applyBorder="1" applyAlignment="1" applyProtection="1">
      <alignment horizontal="center" vertical="center" wrapText="1"/>
    </xf>
    <xf numFmtId="2" fontId="37" fillId="5" borderId="47" xfId="0" applyNumberFormat="1" applyFont="1" applyFill="1" applyBorder="1" applyAlignment="1" applyProtection="1">
      <alignment horizontal="center" vertical="center" wrapText="1"/>
    </xf>
    <xf numFmtId="2" fontId="37" fillId="5" borderId="24" xfId="0" applyNumberFormat="1" applyFont="1" applyFill="1" applyBorder="1" applyAlignment="1" applyProtection="1">
      <alignment horizontal="center" vertical="center" wrapText="1"/>
    </xf>
    <xf numFmtId="2" fontId="37" fillId="5" borderId="63" xfId="0" applyNumberFormat="1" applyFont="1" applyFill="1" applyBorder="1" applyAlignment="1" applyProtection="1">
      <alignment horizontal="center" vertical="center" wrapText="1"/>
    </xf>
    <xf numFmtId="0" fontId="29" fillId="12" borderId="52" xfId="0" applyFont="1" applyFill="1" applyBorder="1" applyAlignment="1" applyProtection="1">
      <alignment horizontal="center" vertical="center" wrapText="1"/>
    </xf>
    <xf numFmtId="165" fontId="1" fillId="6" borderId="9" xfId="0" applyNumberFormat="1" applyFont="1" applyFill="1" applyBorder="1" applyAlignment="1" applyProtection="1">
      <alignment horizontal="center" vertical="center"/>
      <protection locked="0"/>
    </xf>
    <xf numFmtId="165" fontId="1" fillId="6" borderId="24" xfId="0" applyNumberFormat="1" applyFont="1" applyFill="1" applyBorder="1" applyAlignment="1" applyProtection="1">
      <alignment horizontal="center" vertical="center"/>
      <protection locked="0"/>
    </xf>
    <xf numFmtId="0" fontId="5" fillId="10" borderId="10" xfId="42" applyFont="1" applyFill="1" applyBorder="1" applyAlignment="1" applyProtection="1">
      <alignment horizontal="left"/>
    </xf>
    <xf numFmtId="0" fontId="1" fillId="10" borderId="10" xfId="42" applyFill="1" applyBorder="1" applyAlignment="1" applyProtection="1"/>
    <xf numFmtId="0" fontId="30" fillId="10" borderId="0" xfId="42" applyFont="1" applyFill="1" applyAlignment="1" applyProtection="1">
      <alignment horizontal="right" vertical="center" wrapText="1"/>
    </xf>
    <xf numFmtId="0" fontId="1" fillId="16" borderId="0" xfId="42" applyFill="1" applyAlignment="1" applyProtection="1">
      <alignment horizontal="left" vertical="top" wrapText="1"/>
    </xf>
    <xf numFmtId="0" fontId="1" fillId="16" borderId="0" xfId="42" applyFill="1" applyAlignment="1" applyProtection="1">
      <alignment horizontal="left" vertical="top"/>
    </xf>
  </cellXfs>
  <cellStyles count="44">
    <cellStyle name="0ohneP" xfId="3"/>
    <cellStyle name="10mitP" xfId="4"/>
    <cellStyle name="12mitP" xfId="5"/>
    <cellStyle name="12ohneP" xfId="6"/>
    <cellStyle name="13mitP" xfId="7"/>
    <cellStyle name="1mitP" xfId="8"/>
    <cellStyle name="1ohneP" xfId="9"/>
    <cellStyle name="2mitP" xfId="10"/>
    <cellStyle name="2ohneP" xfId="11"/>
    <cellStyle name="2x indented GHG Textfiels" xfId="12"/>
    <cellStyle name="3mitP" xfId="13"/>
    <cellStyle name="3ohneP" xfId="14"/>
    <cellStyle name="4mitP" xfId="15"/>
    <cellStyle name="4ohneP" xfId="16"/>
    <cellStyle name="5x indented GHG Textfiels" xfId="17"/>
    <cellStyle name="6mitP" xfId="18"/>
    <cellStyle name="6ohneP" xfId="19"/>
    <cellStyle name="7mitP" xfId="20"/>
    <cellStyle name="9mitP" xfId="21"/>
    <cellStyle name="9ohneP" xfId="22"/>
    <cellStyle name="A4 Auto Format" xfId="23"/>
    <cellStyle name="A4 Gg" xfId="24"/>
    <cellStyle name="A4 kg" xfId="25"/>
    <cellStyle name="A4 kt" xfId="26"/>
    <cellStyle name="A4 No Format" xfId="27"/>
    <cellStyle name="A4 Normal" xfId="28"/>
    <cellStyle name="A4 Stck" xfId="29"/>
    <cellStyle name="A4 Stk" xfId="30"/>
    <cellStyle name="A4 T.Stk" xfId="31"/>
    <cellStyle name="A4 TJ" xfId="32"/>
    <cellStyle name="A4 TStk" xfId="33"/>
    <cellStyle name="A4 Year" xfId="34"/>
    <cellStyle name="Bold GHG Numbers (0.00)" xfId="35"/>
    <cellStyle name="Euro" xfId="1"/>
    <cellStyle name="Euro 2" xfId="36"/>
    <cellStyle name="Headline" xfId="37"/>
    <cellStyle name="mitP" xfId="38"/>
    <cellStyle name="Normal GHG Numbers (0.00)" xfId="39"/>
    <cellStyle name="Normal GHG Textfiels Bold" xfId="40"/>
    <cellStyle name="Normal GHG whole table" xfId="41"/>
    <cellStyle name="Prozent" xfId="2" builtinId="5"/>
    <cellStyle name="Standard" xfId="0" builtinId="0"/>
    <cellStyle name="Standard 2" xfId="42"/>
    <cellStyle name="Standard 2 2" xfId="43"/>
  </cellStyles>
  <dxfs count="59">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solid">
          <bgColor rgb="FFFFFFCC"/>
        </patternFill>
      </fill>
    </dxf>
  </dxfs>
  <tableStyles count="0" defaultTableStyle="TableStyleMedium9" defaultPivotStyle="PivotStyleLight16"/>
  <colors>
    <mruColors>
      <color rgb="FFE6E6E6"/>
      <color rgb="FFDEEAF6"/>
      <color rgb="FF5B9BD5"/>
      <color rgb="FFFFFFCC"/>
      <color rgb="FFFFFFFF"/>
      <color rgb="FFFDF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1</xdr:row>
      <xdr:rowOff>165848</xdr:rowOff>
    </xdr:from>
    <xdr:to>
      <xdr:col>3</xdr:col>
      <xdr:colOff>2413799</xdr:colOff>
      <xdr:row>1</xdr:row>
      <xdr:rowOff>907678</xdr:rowOff>
    </xdr:to>
    <xdr:pic>
      <xdr:nvPicPr>
        <xdr:cNvPr id="4"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171" y="322730"/>
          <a:ext cx="2438452" cy="741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150672</xdr:colOff>
      <xdr:row>1</xdr:row>
      <xdr:rowOff>76325</xdr:rowOff>
    </xdr:from>
    <xdr:to>
      <xdr:col>9</xdr:col>
      <xdr:colOff>1385</xdr:colOff>
      <xdr:row>1</xdr:row>
      <xdr:rowOff>965843</xdr:rowOff>
    </xdr:to>
    <xdr:pic>
      <xdr:nvPicPr>
        <xdr:cNvPr id="7" name="Grafik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77339" y="235075"/>
          <a:ext cx="1935629" cy="889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133350</xdr:colOff>
      <xdr:row>1</xdr:row>
      <xdr:rowOff>314325</xdr:rowOff>
    </xdr:from>
    <xdr:to>
      <xdr:col>12</xdr:col>
      <xdr:colOff>2761798</xdr:colOff>
      <xdr:row>7</xdr:row>
      <xdr:rowOff>57021</xdr:rowOff>
    </xdr:to>
    <xdr:pic>
      <xdr:nvPicPr>
        <xdr:cNvPr id="27" name="Grafik 26"/>
        <xdr:cNvPicPr>
          <a:picLocks noChangeAspect="1"/>
        </xdr:cNvPicPr>
      </xdr:nvPicPr>
      <xdr:blipFill>
        <a:blip xmlns:r="http://schemas.openxmlformats.org/officeDocument/2006/relationships" r:embed="rId1"/>
        <a:stretch>
          <a:fillRect/>
        </a:stretch>
      </xdr:blipFill>
      <xdr:spPr>
        <a:xfrm>
          <a:off x="7734300" y="485775"/>
          <a:ext cx="3619048" cy="10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1609725</xdr:colOff>
          <xdr:row>61</xdr:row>
          <xdr:rowOff>66675</xdr:rowOff>
        </xdr:from>
        <xdr:to>
          <xdr:col>2</xdr:col>
          <xdr:colOff>2581275</xdr:colOff>
          <xdr:row>61</xdr:row>
          <xdr:rowOff>428625</xdr:rowOff>
        </xdr:to>
        <xdr:sp macro="" textlink="">
          <xdr:nvSpPr>
            <xdr:cNvPr id="3077" name="Object 5" hidden="1">
              <a:extLst>
                <a:ext uri="{63B3BB69-23CF-44E3-9099-C40C66FF867C}">
                  <a14:compatExt spid="_x0000_s3077"/>
                </a:ext>
              </a:extLst>
            </xdr:cNvPr>
            <xdr:cNvSpPr/>
          </xdr:nvSpPr>
          <xdr:spPr bwMode="auto">
            <a:xfrm>
              <a:off x="0" y="0"/>
              <a:ext cx="0" cy="0"/>
            </a:xfrm>
            <a:prstGeom prst="rect">
              <a:avLst/>
            </a:prstGeom>
            <a:noFill/>
            <a:ln w="9525">
              <a:solidFill>
                <a:srgbClr val="5C83B4"/>
              </a:solidFill>
              <a:miter lim="800000"/>
              <a:headEnd/>
              <a:tailEnd/>
            </a:ln>
            <a:extLst>
              <a:ext uri="{909E8E84-426E-40DD-AFC4-6F175D3DCCD1}">
                <a14:hiddenFill>
                  <a:solidFill>
                    <a:srgbClr val="FFFFFF"/>
                  </a:solidFill>
                </a14:hiddenFill>
              </a:ext>
            </a:extLst>
          </xdr:spPr>
        </xdr:sp>
        <xdr:clientData/>
      </xdr:twoCellAnchor>
    </mc:Choice>
    <mc:Fallback/>
  </mc:AlternateContent>
  <xdr:oneCellAnchor>
    <xdr:from>
      <xdr:col>2</xdr:col>
      <xdr:colOff>1767522</xdr:colOff>
      <xdr:row>21</xdr:row>
      <xdr:rowOff>1</xdr:rowOff>
    </xdr:from>
    <xdr:ext cx="1165717" cy="437288"/>
    <mc:AlternateContent xmlns:mc="http://schemas.openxmlformats.org/markup-compatibility/2006" xmlns:a14="http://schemas.microsoft.com/office/drawing/2010/main">
      <mc:Choice Requires="a14">
        <xdr:sp macro="" textlink="">
          <xdr:nvSpPr>
            <xdr:cNvPr id="28" name="Textfeld 27"/>
            <xdr:cNvSpPr txBox="1"/>
          </xdr:nvSpPr>
          <xdr:spPr>
            <a:xfrm>
              <a:off x="2239962" y="6080761"/>
              <a:ext cx="1165717" cy="437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de-DE" sz="1100" b="0" i="1">
                        <a:latin typeface="Cambria Math"/>
                      </a:rPr>
                      <m:t>=</m:t>
                    </m:r>
                    <m:f>
                      <m:fPr>
                        <m:ctrlPr>
                          <a:rPr lang="de-DE" sz="1100" b="0" i="1">
                            <a:latin typeface="Cambria Math" panose="02040503050406030204" pitchFamily="18" charset="0"/>
                          </a:rPr>
                        </m:ctrlPr>
                      </m:fPr>
                      <m:num>
                        <m:sSub>
                          <m:sSubPr>
                            <m:ctrlPr>
                              <a:rPr lang="de-DE" sz="1100" b="0" i="1">
                                <a:latin typeface="Cambria Math" panose="02040503050406030204" pitchFamily="18" charset="0"/>
                              </a:rPr>
                            </m:ctrlPr>
                          </m:sSubPr>
                          <m:e>
                            <m:r>
                              <a:rPr lang="de-DE" sz="1100" b="0" i="1">
                                <a:latin typeface="Cambria Math"/>
                              </a:rPr>
                              <m:t>𝑄</m:t>
                            </m:r>
                          </m:e>
                          <m:sub>
                            <m:r>
                              <a:rPr lang="de-DE" sz="1100" b="0" i="1">
                                <a:latin typeface="Cambria Math"/>
                              </a:rPr>
                              <m:t>𝑒𝑙</m:t>
                            </m:r>
                            <m:r>
                              <a:rPr lang="de-DE" sz="1100" b="0" i="1">
                                <a:latin typeface="Cambria Math"/>
                              </a:rPr>
                              <m:t>, </m:t>
                            </m:r>
                            <m:r>
                              <a:rPr lang="de-DE" sz="1100" b="0" i="1">
                                <a:latin typeface="Cambria Math"/>
                              </a:rPr>
                              <m:t>𝑅𝑍</m:t>
                            </m:r>
                            <m:r>
                              <a:rPr lang="de-DE" sz="1100" b="0" i="1">
                                <a:latin typeface="Cambria Math"/>
                              </a:rPr>
                              <m:t>, </m:t>
                            </m:r>
                            <m:r>
                              <a:rPr lang="de-DE" sz="1100" b="0" i="1">
                                <a:latin typeface="Cambria Math"/>
                              </a:rPr>
                              <m:t>𝑎</m:t>
                            </m:r>
                          </m:sub>
                        </m:sSub>
                      </m:num>
                      <m:den>
                        <m:sSub>
                          <m:sSubPr>
                            <m:ctrlPr>
                              <a:rPr lang="de-DE" sz="1100" b="0" i="1">
                                <a:latin typeface="Cambria Math" panose="02040503050406030204" pitchFamily="18" charset="0"/>
                              </a:rPr>
                            </m:ctrlPr>
                          </m:sSubPr>
                          <m:e>
                            <m:r>
                              <a:rPr lang="de-DE" sz="1100" b="0" i="1">
                                <a:latin typeface="Cambria Math"/>
                              </a:rPr>
                              <m:t>𝑄</m:t>
                            </m:r>
                          </m:e>
                          <m:sub>
                            <m:r>
                              <a:rPr lang="de-DE" sz="1100" b="0" i="1">
                                <a:latin typeface="Cambria Math"/>
                              </a:rPr>
                              <m:t>𝑒𝑙</m:t>
                            </m:r>
                            <m:r>
                              <a:rPr lang="de-DE" sz="1100" b="0" i="1">
                                <a:latin typeface="Cambria Math"/>
                              </a:rPr>
                              <m:t>, </m:t>
                            </m:r>
                            <m:r>
                              <a:rPr lang="de-DE" sz="1100" b="0" i="1">
                                <a:latin typeface="Cambria Math"/>
                              </a:rPr>
                              <m:t>𝐼𝑇</m:t>
                            </m:r>
                            <m:r>
                              <a:rPr lang="de-DE" sz="1100" b="0" i="1">
                                <a:latin typeface="Cambria Math"/>
                              </a:rPr>
                              <m:t>, </m:t>
                            </m:r>
                            <m:r>
                              <a:rPr lang="de-DE" sz="1100" b="0" i="1">
                                <a:latin typeface="Cambria Math"/>
                              </a:rPr>
                              <m:t>𝑎</m:t>
                            </m:r>
                          </m:sub>
                        </m:sSub>
                      </m:den>
                    </m:f>
                  </m:oMath>
                </m:oMathPara>
              </a14:m>
              <a:endParaRPr lang="de-DE" sz="1100"/>
            </a:p>
          </xdr:txBody>
        </xdr:sp>
      </mc:Choice>
      <mc:Fallback xmlns="">
        <xdr:sp macro="" textlink="">
          <xdr:nvSpPr>
            <xdr:cNvPr id="28" name="Textfeld 27"/>
            <xdr:cNvSpPr txBox="1"/>
          </xdr:nvSpPr>
          <xdr:spPr>
            <a:xfrm>
              <a:off x="2239962" y="6080761"/>
              <a:ext cx="1165717" cy="437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b="0" i="0">
                  <a:latin typeface="Cambria Math"/>
                </a:rPr>
                <a:t>=𝑄</a:t>
              </a:r>
              <a:r>
                <a:rPr lang="de-DE" sz="1100" b="0" i="0">
                  <a:latin typeface="Cambria Math" panose="02040503050406030204" pitchFamily="18" charset="0"/>
                </a:rPr>
                <a:t>_(</a:t>
              </a:r>
              <a:r>
                <a:rPr lang="de-DE" sz="1100" b="0" i="0">
                  <a:latin typeface="Cambria Math"/>
                </a:rPr>
                <a:t>𝑒𝑙, 𝑅𝑍, 𝑎</a:t>
              </a:r>
              <a:r>
                <a:rPr lang="de-DE" sz="1100" b="0" i="0">
                  <a:latin typeface="Cambria Math" panose="02040503050406030204" pitchFamily="18" charset="0"/>
                </a:rPr>
                <a:t>)/</a:t>
              </a:r>
              <a:r>
                <a:rPr lang="de-DE" sz="1100" b="0" i="0">
                  <a:latin typeface="Cambria Math"/>
                </a:rPr>
                <a:t>𝑄</a:t>
              </a:r>
              <a:r>
                <a:rPr lang="de-DE" sz="1100" b="0" i="0">
                  <a:latin typeface="Cambria Math" panose="02040503050406030204" pitchFamily="18" charset="0"/>
                </a:rPr>
                <a:t>_(</a:t>
              </a:r>
              <a:r>
                <a:rPr lang="de-DE" sz="1100" b="0" i="0">
                  <a:latin typeface="Cambria Math"/>
                </a:rPr>
                <a:t>𝑒𝑙, 𝐼𝑇, 𝑎</a:t>
              </a:r>
              <a:r>
                <a:rPr lang="de-DE" sz="1100" b="0" i="0">
                  <a:latin typeface="Cambria Math" panose="02040503050406030204" pitchFamily="18" charset="0"/>
                </a:rPr>
                <a:t>) </a:t>
              </a:r>
              <a:endParaRPr lang="de-DE" sz="1100"/>
            </a:p>
          </xdr:txBody>
        </xdr:sp>
      </mc:Fallback>
    </mc:AlternateContent>
    <xdr:clientData/>
  </xdr:oneCellAnchor>
  <xdr:twoCellAnchor editAs="oneCell">
    <xdr:from>
      <xdr:col>11</xdr:col>
      <xdr:colOff>28575</xdr:colOff>
      <xdr:row>1</xdr:row>
      <xdr:rowOff>142875</xdr:rowOff>
    </xdr:from>
    <xdr:to>
      <xdr:col>14</xdr:col>
      <xdr:colOff>1942648</xdr:colOff>
      <xdr:row>5</xdr:row>
      <xdr:rowOff>28446</xdr:rowOff>
    </xdr:to>
    <xdr:pic>
      <xdr:nvPicPr>
        <xdr:cNvPr id="2" name="Grafik 1"/>
        <xdr:cNvPicPr>
          <a:picLocks noChangeAspect="1"/>
        </xdr:cNvPicPr>
      </xdr:nvPicPr>
      <xdr:blipFill>
        <a:blip xmlns:r="http://schemas.openxmlformats.org/officeDocument/2006/relationships" r:embed="rId1"/>
        <a:stretch>
          <a:fillRect/>
        </a:stretch>
      </xdr:blipFill>
      <xdr:spPr>
        <a:xfrm>
          <a:off x="9705975" y="304800"/>
          <a:ext cx="3619048" cy="10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200024</xdr:colOff>
      <xdr:row>2</xdr:row>
      <xdr:rowOff>30479</xdr:rowOff>
    </xdr:from>
    <xdr:to>
      <xdr:col>9</xdr:col>
      <xdr:colOff>9524</xdr:colOff>
      <xdr:row>65</xdr:row>
      <xdr:rowOff>19049</xdr:rowOff>
    </xdr:to>
    <xdr:sp macro="" textlink="" fLocksText="0">
      <xdr:nvSpPr>
        <xdr:cNvPr id="2" name="Textfeld 1"/>
        <xdr:cNvSpPr txBox="1"/>
      </xdr:nvSpPr>
      <xdr:spPr>
        <a:xfrm>
          <a:off x="361949" y="1392554"/>
          <a:ext cx="7524750" cy="10856595"/>
        </a:xfrm>
        <a:prstGeom prst="rect">
          <a:avLst/>
        </a:prstGeom>
        <a:solidFill>
          <a:srgbClr val="FFFFCC"/>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latin typeface="Arial" panose="020B0604020202020204" pitchFamily="34" charset="0"/>
            <a:cs typeface="Arial" panose="020B0604020202020204" pitchFamily="34" charset="0"/>
          </a:endParaRPr>
        </a:p>
      </xdr:txBody>
    </xdr:sp>
    <xdr:clientData fLocksWithSheet="0"/>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
  <sheetViews>
    <sheetView showGridLines="0" tabSelected="1" zoomScale="90" zoomScaleNormal="90" zoomScaleSheetLayoutView="85" workbookViewId="0">
      <selection activeCell="D22" sqref="D22:H22"/>
    </sheetView>
  </sheetViews>
  <sheetFormatPr baseColWidth="10" defaultColWidth="11.42578125" defaultRowHeight="12.75"/>
  <cols>
    <col min="1" max="1" width="2.42578125" style="111" customWidth="1"/>
    <col min="2" max="2" width="2.5703125" style="111" customWidth="1"/>
    <col min="3" max="3" width="1.5703125" style="111" customWidth="1"/>
    <col min="4" max="4" width="38.28515625" style="111" customWidth="1"/>
    <col min="5" max="5" width="1.5703125" style="111" customWidth="1"/>
    <col min="6" max="6" width="42.5703125" style="111" customWidth="1"/>
    <col min="7" max="7" width="10.7109375" style="111" customWidth="1"/>
    <col min="8" max="8" width="18.7109375" style="111" customWidth="1"/>
    <col min="9" max="9" width="1.7109375" style="112" customWidth="1"/>
    <col min="10" max="10" width="3.42578125" style="111" customWidth="1"/>
    <col min="11" max="11" width="3.7109375" style="111" customWidth="1"/>
    <col min="12" max="16384" width="11.42578125" style="111"/>
  </cols>
  <sheetData>
    <row r="1" spans="1:29">
      <c r="A1" s="183" t="s">
        <v>135</v>
      </c>
      <c r="B1" s="183"/>
      <c r="C1" s="183"/>
      <c r="D1" s="183"/>
      <c r="E1" s="183"/>
      <c r="F1" s="183"/>
      <c r="G1" s="183"/>
      <c r="H1" s="183"/>
      <c r="I1" s="184"/>
      <c r="J1" s="184"/>
      <c r="K1" s="184"/>
      <c r="L1" s="183"/>
      <c r="M1" s="183"/>
      <c r="N1" s="183"/>
      <c r="O1" s="183"/>
      <c r="P1" s="183"/>
      <c r="Q1" s="183"/>
      <c r="R1" s="183"/>
      <c r="S1" s="183"/>
      <c r="T1" s="183"/>
      <c r="U1" s="183"/>
      <c r="V1" s="183"/>
      <c r="W1" s="183"/>
      <c r="X1" s="183"/>
      <c r="Y1" s="183"/>
      <c r="Z1" s="183"/>
      <c r="AA1" s="183"/>
      <c r="AB1" s="183"/>
      <c r="AC1" s="183"/>
    </row>
    <row r="2" spans="1:29" ht="91.5" customHeight="1">
      <c r="A2" s="183"/>
      <c r="B2" s="183"/>
      <c r="C2" s="112"/>
      <c r="D2" s="112"/>
      <c r="E2" s="242" t="s">
        <v>136</v>
      </c>
      <c r="F2" s="243"/>
      <c r="G2" s="112"/>
      <c r="H2" s="112"/>
      <c r="J2" s="184"/>
      <c r="K2" s="184"/>
      <c r="L2" s="183"/>
      <c r="M2" s="183"/>
      <c r="N2" s="183"/>
      <c r="O2" s="183"/>
      <c r="P2" s="183"/>
      <c r="Q2" s="183"/>
      <c r="R2" s="183"/>
      <c r="S2" s="183"/>
      <c r="T2" s="183"/>
      <c r="U2" s="183"/>
      <c r="V2" s="183"/>
      <c r="W2" s="183"/>
      <c r="X2" s="183"/>
      <c r="Y2" s="183"/>
      <c r="Z2" s="183"/>
      <c r="AA2" s="183"/>
      <c r="AB2" s="183"/>
      <c r="AC2" s="183"/>
    </row>
    <row r="3" spans="1:29" ht="54.75" customHeight="1">
      <c r="A3" s="183"/>
      <c r="B3" s="183"/>
      <c r="C3" s="112"/>
      <c r="D3" s="245" t="s">
        <v>133</v>
      </c>
      <c r="E3" s="245"/>
      <c r="F3" s="245"/>
      <c r="G3" s="245"/>
      <c r="H3" s="245"/>
      <c r="I3" s="181"/>
      <c r="J3" s="191"/>
      <c r="K3" s="184"/>
      <c r="L3" s="183"/>
      <c r="M3" s="183"/>
      <c r="N3" s="183"/>
      <c r="O3" s="183"/>
      <c r="P3" s="183"/>
      <c r="Q3" s="183"/>
      <c r="R3" s="183"/>
      <c r="S3" s="183"/>
      <c r="T3" s="183"/>
      <c r="U3" s="183"/>
      <c r="V3" s="183"/>
      <c r="W3" s="183"/>
      <c r="X3" s="183"/>
      <c r="Y3" s="183"/>
      <c r="Z3" s="183"/>
      <c r="AA3" s="183"/>
      <c r="AB3" s="183"/>
      <c r="AC3" s="183"/>
    </row>
    <row r="4" spans="1:29" ht="24.75" customHeight="1">
      <c r="A4" s="183"/>
      <c r="B4" s="183"/>
      <c r="C4" s="112"/>
      <c r="D4" s="244"/>
      <c r="E4" s="244"/>
      <c r="F4" s="244"/>
      <c r="G4" s="244"/>
      <c r="H4" s="244"/>
      <c r="I4" s="180"/>
      <c r="J4" s="185"/>
      <c r="K4" s="184"/>
      <c r="L4" s="183"/>
      <c r="M4" s="183"/>
      <c r="N4" s="183"/>
      <c r="O4" s="183"/>
      <c r="P4" s="183"/>
      <c r="Q4" s="183"/>
      <c r="R4" s="183"/>
      <c r="S4" s="183"/>
      <c r="T4" s="183"/>
      <c r="U4" s="183"/>
      <c r="V4" s="183"/>
      <c r="W4" s="183"/>
      <c r="X4" s="183"/>
      <c r="Y4" s="183"/>
      <c r="Z4" s="183"/>
      <c r="AA4" s="183"/>
      <c r="AB4" s="183"/>
      <c r="AC4" s="183"/>
    </row>
    <row r="5" spans="1:29" ht="32.25" customHeight="1">
      <c r="A5" s="183"/>
      <c r="B5" s="183"/>
      <c r="C5" s="112"/>
      <c r="D5" s="182" t="s">
        <v>134</v>
      </c>
      <c r="E5" s="113"/>
      <c r="F5" s="113"/>
      <c r="G5" s="113"/>
      <c r="H5" s="113"/>
      <c r="I5" s="114"/>
      <c r="J5" s="186"/>
      <c r="K5" s="184"/>
      <c r="L5" s="183"/>
      <c r="M5" s="183"/>
      <c r="N5" s="183"/>
      <c r="O5" s="183"/>
      <c r="P5" s="183"/>
      <c r="Q5" s="183"/>
      <c r="R5" s="183"/>
      <c r="S5" s="183"/>
      <c r="T5" s="183"/>
      <c r="U5" s="183"/>
      <c r="V5" s="183"/>
      <c r="W5" s="183"/>
      <c r="X5" s="183"/>
      <c r="Y5" s="183"/>
      <c r="Z5" s="183"/>
      <c r="AA5" s="183"/>
      <c r="AB5" s="183"/>
      <c r="AC5" s="183"/>
    </row>
    <row r="6" spans="1:29" ht="6" customHeight="1">
      <c r="A6" s="183"/>
      <c r="B6" s="183"/>
      <c r="C6" s="112"/>
      <c r="D6" s="114"/>
      <c r="E6" s="114"/>
      <c r="F6" s="114"/>
      <c r="G6" s="114"/>
      <c r="H6" s="114"/>
      <c r="I6" s="114"/>
      <c r="J6" s="186"/>
      <c r="K6" s="184"/>
      <c r="L6" s="183"/>
      <c r="M6" s="183"/>
      <c r="N6" s="183"/>
      <c r="O6" s="183"/>
      <c r="P6" s="183"/>
      <c r="Q6" s="183"/>
      <c r="R6" s="183"/>
      <c r="S6" s="183"/>
      <c r="T6" s="183"/>
      <c r="U6" s="183"/>
      <c r="V6" s="183"/>
      <c r="W6" s="183"/>
      <c r="X6" s="183"/>
      <c r="Y6" s="183"/>
      <c r="Z6" s="183"/>
      <c r="AA6" s="183"/>
      <c r="AB6" s="183"/>
      <c r="AC6" s="183"/>
    </row>
    <row r="7" spans="1:29" ht="19.5" customHeight="1">
      <c r="A7" s="183"/>
      <c r="B7" s="183"/>
      <c r="C7" s="112"/>
      <c r="D7" s="248" t="s">
        <v>1</v>
      </c>
      <c r="E7" s="248"/>
      <c r="F7" s="248"/>
      <c r="G7" s="248"/>
      <c r="H7" s="248"/>
      <c r="I7" s="114"/>
      <c r="J7" s="186"/>
      <c r="K7" s="184"/>
      <c r="L7" s="183"/>
      <c r="M7" s="183"/>
      <c r="N7" s="183"/>
      <c r="O7" s="183"/>
      <c r="P7" s="183"/>
      <c r="Q7" s="183"/>
      <c r="R7" s="183"/>
      <c r="S7" s="183"/>
      <c r="T7" s="183"/>
      <c r="U7" s="183"/>
      <c r="V7" s="183"/>
      <c r="W7" s="183"/>
      <c r="X7" s="183"/>
      <c r="Y7" s="183"/>
      <c r="Z7" s="183"/>
      <c r="AA7" s="183"/>
      <c r="AB7" s="183"/>
      <c r="AC7" s="183"/>
    </row>
    <row r="8" spans="1:29" ht="54" customHeight="1">
      <c r="A8" s="183"/>
      <c r="B8" s="183"/>
      <c r="C8" s="112"/>
      <c r="D8" s="249" t="s">
        <v>61</v>
      </c>
      <c r="E8" s="249"/>
      <c r="F8" s="249"/>
      <c r="G8" s="249"/>
      <c r="H8" s="249"/>
      <c r="I8" s="114"/>
      <c r="J8" s="186"/>
      <c r="K8" s="184"/>
      <c r="L8" s="183"/>
      <c r="M8" s="183"/>
      <c r="N8" s="183"/>
      <c r="O8" s="183"/>
      <c r="P8" s="183"/>
      <c r="Q8" s="183"/>
      <c r="R8" s="183"/>
      <c r="S8" s="183"/>
      <c r="T8" s="183"/>
      <c r="U8" s="183"/>
      <c r="V8" s="183"/>
      <c r="W8" s="183"/>
      <c r="X8" s="183"/>
      <c r="Y8" s="183"/>
      <c r="Z8" s="183"/>
      <c r="AA8" s="183"/>
      <c r="AB8" s="183"/>
      <c r="AC8" s="183"/>
    </row>
    <row r="9" spans="1:29" ht="63.75" customHeight="1">
      <c r="A9" s="183"/>
      <c r="B9" s="183"/>
      <c r="C9" s="112"/>
      <c r="D9" s="249" t="s">
        <v>131</v>
      </c>
      <c r="E9" s="249"/>
      <c r="F9" s="249"/>
      <c r="G9" s="249"/>
      <c r="H9" s="249"/>
      <c r="I9" s="114"/>
      <c r="J9" s="186"/>
      <c r="K9" s="184"/>
      <c r="L9" s="183"/>
      <c r="M9" s="183"/>
      <c r="N9" s="183"/>
      <c r="O9" s="183"/>
      <c r="P9" s="183"/>
      <c r="Q9" s="183"/>
      <c r="R9" s="183"/>
      <c r="S9" s="183"/>
      <c r="T9" s="183"/>
      <c r="U9" s="183"/>
      <c r="V9" s="183"/>
      <c r="W9" s="183"/>
      <c r="X9" s="183"/>
      <c r="Y9" s="183"/>
      <c r="Z9" s="183"/>
      <c r="AA9" s="183"/>
      <c r="AB9" s="183"/>
      <c r="AC9" s="183"/>
    </row>
    <row r="10" spans="1:29" ht="85.15" customHeight="1">
      <c r="A10" s="183"/>
      <c r="B10" s="183"/>
      <c r="C10" s="112"/>
      <c r="D10" s="250" t="s">
        <v>137</v>
      </c>
      <c r="E10" s="251"/>
      <c r="F10" s="251"/>
      <c r="G10" s="251"/>
      <c r="H10" s="252"/>
      <c r="I10" s="114"/>
      <c r="J10" s="186"/>
      <c r="K10" s="184"/>
      <c r="L10" s="183"/>
      <c r="M10" s="183"/>
      <c r="N10" s="183"/>
      <c r="O10" s="183"/>
      <c r="P10" s="183"/>
      <c r="Q10" s="183"/>
      <c r="R10" s="183"/>
      <c r="S10" s="183"/>
      <c r="T10" s="183"/>
      <c r="U10" s="183"/>
      <c r="V10" s="183"/>
      <c r="W10" s="183"/>
      <c r="X10" s="183"/>
      <c r="Y10" s="183"/>
      <c r="Z10" s="183"/>
      <c r="AA10" s="183"/>
      <c r="AB10" s="183"/>
      <c r="AC10" s="183"/>
    </row>
    <row r="11" spans="1:29" ht="4.9000000000000004" customHeight="1">
      <c r="A11" s="183"/>
      <c r="B11" s="183"/>
      <c r="C11" s="112"/>
      <c r="D11" s="179"/>
      <c r="E11" s="179"/>
      <c r="F11" s="179"/>
      <c r="G11" s="179"/>
      <c r="H11" s="179"/>
      <c r="I11" s="114"/>
      <c r="J11" s="186"/>
      <c r="K11" s="187"/>
      <c r="L11" s="183"/>
      <c r="M11" s="183"/>
      <c r="N11" s="183"/>
      <c r="O11" s="183"/>
      <c r="P11" s="183"/>
      <c r="Q11" s="183"/>
      <c r="R11" s="183"/>
      <c r="S11" s="183"/>
      <c r="T11" s="183"/>
      <c r="U11" s="183"/>
      <c r="V11" s="183"/>
      <c r="W11" s="183"/>
      <c r="X11" s="183"/>
      <c r="Y11" s="183"/>
      <c r="Z11" s="183"/>
      <c r="AA11" s="183"/>
      <c r="AB11" s="183"/>
      <c r="AC11" s="183"/>
    </row>
    <row r="12" spans="1:29" ht="33" customHeight="1">
      <c r="A12" s="183"/>
      <c r="B12" s="183"/>
      <c r="C12" s="112"/>
      <c r="D12" s="247" t="s">
        <v>2</v>
      </c>
      <c r="E12" s="247"/>
      <c r="F12" s="247"/>
      <c r="G12" s="247"/>
      <c r="H12" s="247"/>
      <c r="I12" s="114"/>
      <c r="J12" s="186"/>
      <c r="K12" s="184"/>
      <c r="L12" s="183"/>
      <c r="M12" s="183"/>
      <c r="N12" s="183"/>
      <c r="O12" s="183"/>
      <c r="P12" s="183"/>
      <c r="Q12" s="183"/>
      <c r="R12" s="183"/>
      <c r="S12" s="183"/>
      <c r="T12" s="183"/>
      <c r="U12" s="183"/>
      <c r="V12" s="183"/>
      <c r="W12" s="183"/>
      <c r="X12" s="183"/>
      <c r="Y12" s="183"/>
      <c r="Z12" s="183"/>
      <c r="AA12" s="183"/>
      <c r="AB12" s="183"/>
      <c r="AC12" s="183"/>
    </row>
    <row r="13" spans="1:29" ht="20.25" customHeight="1">
      <c r="A13" s="183"/>
      <c r="B13" s="183"/>
      <c r="C13" s="112"/>
      <c r="D13" s="249" t="s">
        <v>93</v>
      </c>
      <c r="E13" s="249"/>
      <c r="F13" s="249"/>
      <c r="G13" s="249"/>
      <c r="H13" s="249"/>
      <c r="I13" s="114"/>
      <c r="J13" s="186"/>
      <c r="K13" s="184"/>
      <c r="L13" s="183"/>
      <c r="M13" s="183"/>
      <c r="N13" s="183"/>
      <c r="O13" s="183"/>
      <c r="P13" s="183"/>
      <c r="Q13" s="183"/>
      <c r="R13" s="183"/>
      <c r="S13" s="183"/>
      <c r="T13" s="183"/>
      <c r="U13" s="183"/>
      <c r="V13" s="183"/>
      <c r="W13" s="183"/>
      <c r="X13" s="183"/>
      <c r="Y13" s="183"/>
      <c r="Z13" s="183"/>
      <c r="AA13" s="183"/>
      <c r="AB13" s="183"/>
      <c r="AC13" s="183"/>
    </row>
    <row r="14" spans="1:29" ht="20.25" customHeight="1">
      <c r="A14" s="183"/>
      <c r="B14" s="183"/>
      <c r="C14" s="112"/>
      <c r="D14" s="254"/>
      <c r="E14" s="254"/>
      <c r="F14" s="254"/>
      <c r="G14" s="254"/>
      <c r="H14" s="254"/>
      <c r="I14" s="114"/>
      <c r="J14" s="186"/>
      <c r="K14" s="184"/>
      <c r="L14" s="183"/>
      <c r="M14" s="183"/>
      <c r="N14" s="183"/>
      <c r="O14" s="183"/>
      <c r="P14" s="183"/>
      <c r="Q14" s="183"/>
      <c r="R14" s="183"/>
      <c r="S14" s="183"/>
      <c r="T14" s="183"/>
      <c r="U14" s="183"/>
      <c r="V14" s="183"/>
      <c r="W14" s="183"/>
      <c r="X14" s="183"/>
      <c r="Y14" s="183"/>
      <c r="Z14" s="183"/>
      <c r="AA14" s="183"/>
      <c r="AB14" s="183"/>
      <c r="AC14" s="183"/>
    </row>
    <row r="15" spans="1:29" ht="27" customHeight="1">
      <c r="A15" s="183"/>
      <c r="B15" s="183"/>
      <c r="C15" s="112"/>
      <c r="D15" s="249" t="s">
        <v>10</v>
      </c>
      <c r="E15" s="249"/>
      <c r="F15" s="249"/>
      <c r="G15" s="249"/>
      <c r="H15" s="249"/>
      <c r="I15" s="114"/>
      <c r="J15" s="186"/>
      <c r="K15" s="184"/>
      <c r="L15" s="183"/>
      <c r="M15" s="183"/>
      <c r="N15" s="183"/>
      <c r="O15" s="183"/>
      <c r="P15" s="183"/>
      <c r="Q15" s="183"/>
      <c r="R15" s="183"/>
      <c r="S15" s="183"/>
      <c r="T15" s="183"/>
      <c r="U15" s="183"/>
      <c r="V15" s="183"/>
      <c r="W15" s="183"/>
      <c r="X15" s="183"/>
      <c r="Y15" s="183"/>
      <c r="Z15" s="183"/>
      <c r="AA15" s="183"/>
      <c r="AB15" s="183"/>
      <c r="AC15" s="183"/>
    </row>
    <row r="16" spans="1:29" ht="15">
      <c r="A16" s="183"/>
      <c r="B16" s="183"/>
      <c r="C16" s="112"/>
      <c r="D16" s="255"/>
      <c r="E16" s="254"/>
      <c r="F16" s="254"/>
      <c r="G16" s="254"/>
      <c r="H16" s="254"/>
      <c r="I16" s="114"/>
      <c r="J16" s="186"/>
      <c r="K16" s="184"/>
      <c r="L16" s="183"/>
      <c r="M16" s="183"/>
      <c r="N16" s="183"/>
      <c r="O16" s="183"/>
      <c r="P16" s="183"/>
      <c r="Q16" s="183"/>
      <c r="R16" s="183"/>
      <c r="S16" s="183"/>
      <c r="T16" s="183"/>
      <c r="U16" s="183"/>
      <c r="V16" s="183"/>
      <c r="W16" s="183"/>
      <c r="X16" s="183"/>
      <c r="Y16" s="183"/>
      <c r="Z16" s="183"/>
      <c r="AA16" s="183"/>
      <c r="AB16" s="183"/>
      <c r="AC16" s="183"/>
    </row>
    <row r="17" spans="1:29" ht="28.5" customHeight="1">
      <c r="A17" s="183"/>
      <c r="B17" s="183"/>
      <c r="C17" s="112"/>
      <c r="D17" s="249" t="s">
        <v>132</v>
      </c>
      <c r="E17" s="249"/>
      <c r="F17" s="249"/>
      <c r="G17" s="249"/>
      <c r="H17" s="249"/>
      <c r="I17" s="114"/>
      <c r="J17" s="186"/>
      <c r="K17" s="184"/>
      <c r="L17" s="183"/>
      <c r="M17" s="183"/>
      <c r="N17" s="183"/>
      <c r="O17" s="183"/>
      <c r="P17" s="183"/>
      <c r="Q17" s="183"/>
      <c r="R17" s="183"/>
      <c r="S17" s="183"/>
      <c r="T17" s="183"/>
      <c r="U17" s="183"/>
      <c r="V17" s="183"/>
      <c r="W17" s="183"/>
      <c r="X17" s="183"/>
      <c r="Y17" s="183"/>
      <c r="Z17" s="183"/>
      <c r="AA17" s="183"/>
      <c r="AB17" s="183"/>
      <c r="AC17" s="183"/>
    </row>
    <row r="18" spans="1:29" ht="28.5" customHeight="1">
      <c r="A18" s="183"/>
      <c r="B18" s="183"/>
      <c r="C18" s="112"/>
      <c r="D18" s="173"/>
      <c r="E18" s="173"/>
      <c r="F18" s="173"/>
      <c r="G18" s="173"/>
      <c r="H18" s="173"/>
      <c r="I18" s="114"/>
      <c r="J18" s="186"/>
      <c r="K18" s="184"/>
      <c r="L18" s="183"/>
      <c r="M18" s="183"/>
      <c r="N18" s="183"/>
      <c r="O18" s="183"/>
      <c r="P18" s="183"/>
      <c r="Q18" s="183"/>
      <c r="R18" s="183"/>
      <c r="S18" s="183"/>
      <c r="T18" s="183"/>
      <c r="U18" s="183"/>
      <c r="V18" s="183"/>
      <c r="W18" s="183"/>
      <c r="X18" s="183"/>
      <c r="Y18" s="183"/>
      <c r="Z18" s="183"/>
      <c r="AA18" s="183"/>
      <c r="AB18" s="183"/>
      <c r="AC18" s="183"/>
    </row>
    <row r="19" spans="1:29" ht="18" customHeight="1">
      <c r="A19" s="183"/>
      <c r="B19" s="183"/>
      <c r="C19" s="112"/>
      <c r="D19" s="115"/>
      <c r="E19" s="174"/>
      <c r="F19" s="174"/>
      <c r="G19" s="174"/>
      <c r="H19" s="174"/>
      <c r="I19" s="114"/>
      <c r="J19" s="186"/>
      <c r="K19" s="184"/>
      <c r="L19" s="183"/>
      <c r="M19" s="183"/>
      <c r="N19" s="183"/>
      <c r="O19" s="183"/>
      <c r="P19" s="183"/>
      <c r="Q19" s="183"/>
      <c r="R19" s="183"/>
      <c r="S19" s="183"/>
      <c r="T19" s="183"/>
      <c r="U19" s="183"/>
      <c r="V19" s="183"/>
      <c r="W19" s="183"/>
      <c r="X19" s="183"/>
      <c r="Y19" s="183"/>
      <c r="Z19" s="183"/>
      <c r="AA19" s="183"/>
      <c r="AB19" s="183"/>
      <c r="AC19" s="183"/>
    </row>
    <row r="20" spans="1:29" ht="28.5" customHeight="1">
      <c r="A20" s="183"/>
      <c r="B20" s="183"/>
      <c r="C20" s="112"/>
      <c r="D20" s="115"/>
      <c r="E20" s="174"/>
      <c r="F20" s="174"/>
      <c r="G20" s="174"/>
      <c r="H20" s="174"/>
      <c r="I20" s="114"/>
      <c r="J20" s="186"/>
      <c r="K20" s="184"/>
      <c r="L20" s="183"/>
      <c r="M20" s="183"/>
      <c r="N20" s="183"/>
      <c r="O20" s="183"/>
      <c r="P20" s="183"/>
      <c r="Q20" s="183"/>
      <c r="R20" s="183"/>
      <c r="S20" s="183"/>
      <c r="T20" s="183"/>
      <c r="U20" s="183"/>
      <c r="V20" s="183"/>
      <c r="W20" s="183"/>
      <c r="X20" s="183"/>
      <c r="Y20" s="183"/>
      <c r="Z20" s="183"/>
      <c r="AA20" s="183"/>
      <c r="AB20" s="183"/>
      <c r="AC20" s="183"/>
    </row>
    <row r="21" spans="1:29" ht="21" customHeight="1">
      <c r="A21" s="183"/>
      <c r="B21" s="183"/>
      <c r="C21" s="112"/>
      <c r="D21" s="256"/>
      <c r="E21" s="256"/>
      <c r="F21" s="256"/>
      <c r="G21" s="256"/>
      <c r="H21" s="256"/>
      <c r="I21" s="114"/>
      <c r="J21" s="186"/>
      <c r="K21" s="184"/>
      <c r="L21" s="183"/>
      <c r="M21" s="183"/>
      <c r="N21" s="183"/>
      <c r="O21" s="183"/>
      <c r="P21" s="183"/>
      <c r="Q21" s="183"/>
      <c r="R21" s="183"/>
      <c r="S21" s="183"/>
      <c r="T21" s="183"/>
      <c r="U21" s="183"/>
      <c r="V21" s="183"/>
      <c r="W21" s="183"/>
      <c r="X21" s="183"/>
      <c r="Y21" s="183"/>
      <c r="Z21" s="183"/>
      <c r="AA21" s="183"/>
      <c r="AB21" s="183"/>
      <c r="AC21" s="183"/>
    </row>
    <row r="22" spans="1:29" ht="30" customHeight="1">
      <c r="A22" s="183"/>
      <c r="B22" s="183"/>
      <c r="C22" s="112"/>
      <c r="D22" s="257" t="str">
        <f>Basisdatenblatt!D35</f>
        <v>Vorhabenbeschreibung 4.2.9. Rechenzentren – Version 05/2022</v>
      </c>
      <c r="E22" s="257"/>
      <c r="F22" s="257"/>
      <c r="G22" s="257"/>
      <c r="H22" s="257"/>
      <c r="I22" s="114"/>
      <c r="J22" s="186"/>
      <c r="K22" s="184"/>
      <c r="L22" s="183"/>
      <c r="M22" s="183"/>
      <c r="N22" s="183"/>
      <c r="O22" s="183"/>
      <c r="P22" s="183"/>
      <c r="Q22" s="183"/>
      <c r="R22" s="183"/>
      <c r="S22" s="183"/>
      <c r="T22" s="183"/>
      <c r="U22" s="183"/>
      <c r="V22" s="183"/>
      <c r="W22" s="183"/>
      <c r="X22" s="183"/>
      <c r="Y22" s="183"/>
      <c r="Z22" s="183"/>
      <c r="AA22" s="183"/>
      <c r="AB22" s="183"/>
      <c r="AC22" s="183"/>
    </row>
    <row r="23" spans="1:29" ht="15">
      <c r="A23" s="183"/>
      <c r="B23" s="183"/>
      <c r="C23" s="184"/>
      <c r="D23" s="184"/>
      <c r="E23" s="246"/>
      <c r="F23" s="246"/>
      <c r="G23" s="246"/>
      <c r="H23" s="246"/>
      <c r="I23" s="186"/>
      <c r="J23" s="188"/>
      <c r="K23" s="183"/>
      <c r="L23" s="183"/>
      <c r="M23" s="183"/>
      <c r="N23" s="183"/>
      <c r="O23" s="183"/>
      <c r="P23" s="183"/>
      <c r="Q23" s="183"/>
      <c r="R23" s="183"/>
      <c r="S23" s="183"/>
      <c r="T23" s="183"/>
      <c r="U23" s="183"/>
      <c r="V23" s="183"/>
      <c r="W23" s="183"/>
      <c r="X23" s="183"/>
      <c r="Y23" s="183"/>
      <c r="Z23" s="183"/>
      <c r="AA23" s="183"/>
      <c r="AB23" s="183"/>
      <c r="AC23" s="183"/>
    </row>
    <row r="24" spans="1:29" ht="15" customHeight="1">
      <c r="A24" s="183"/>
      <c r="B24" s="183"/>
      <c r="C24" s="184"/>
      <c r="D24" s="184"/>
      <c r="E24" s="246"/>
      <c r="F24" s="246"/>
      <c r="G24" s="246"/>
      <c r="H24" s="246"/>
      <c r="I24" s="186"/>
      <c r="J24" s="188"/>
      <c r="K24" s="183"/>
      <c r="L24" s="183"/>
      <c r="M24" s="183"/>
      <c r="N24" s="183"/>
      <c r="O24" s="183"/>
      <c r="P24" s="183"/>
      <c r="Q24" s="183"/>
      <c r="R24" s="183"/>
      <c r="S24" s="183"/>
      <c r="T24" s="183"/>
      <c r="U24" s="183"/>
      <c r="V24" s="183"/>
      <c r="W24" s="183"/>
      <c r="X24" s="183"/>
      <c r="Y24" s="183"/>
      <c r="Z24" s="183"/>
      <c r="AA24" s="183"/>
      <c r="AB24" s="183"/>
      <c r="AC24" s="183"/>
    </row>
    <row r="25" spans="1:29" ht="15" customHeight="1">
      <c r="A25" s="183"/>
      <c r="B25" s="183"/>
      <c r="C25" s="184"/>
      <c r="D25" s="189"/>
      <c r="E25" s="186"/>
      <c r="F25" s="190"/>
      <c r="G25" s="190"/>
      <c r="H25" s="190"/>
      <c r="I25" s="186"/>
      <c r="J25" s="188"/>
      <c r="K25" s="183"/>
      <c r="L25" s="183"/>
      <c r="M25" s="183"/>
      <c r="N25" s="183"/>
      <c r="O25" s="183"/>
      <c r="P25" s="183"/>
      <c r="Q25" s="183"/>
      <c r="R25" s="183"/>
      <c r="S25" s="183"/>
      <c r="T25" s="183"/>
      <c r="U25" s="183"/>
      <c r="V25" s="183"/>
      <c r="W25" s="183"/>
      <c r="X25" s="183"/>
      <c r="Y25" s="183"/>
      <c r="Z25" s="183"/>
      <c r="AA25" s="183"/>
      <c r="AB25" s="183"/>
      <c r="AC25" s="183"/>
    </row>
    <row r="26" spans="1:29" ht="15">
      <c r="A26" s="183"/>
      <c r="B26" s="183"/>
      <c r="C26" s="184"/>
      <c r="D26" s="253"/>
      <c r="E26" s="253"/>
      <c r="F26" s="253"/>
      <c r="G26" s="253"/>
      <c r="H26" s="253"/>
      <c r="I26" s="186"/>
      <c r="J26" s="188"/>
      <c r="K26" s="183"/>
      <c r="L26" s="183"/>
      <c r="M26" s="183"/>
      <c r="N26" s="183"/>
      <c r="O26" s="183"/>
      <c r="P26" s="183"/>
      <c r="Q26" s="183"/>
      <c r="R26" s="183"/>
      <c r="S26" s="183"/>
      <c r="T26" s="183"/>
      <c r="U26" s="183"/>
      <c r="V26" s="183"/>
      <c r="W26" s="183"/>
      <c r="X26" s="183"/>
      <c r="Y26" s="183"/>
      <c r="Z26" s="183"/>
      <c r="AA26" s="183"/>
      <c r="AB26" s="183"/>
      <c r="AC26" s="183"/>
    </row>
    <row r="27" spans="1:29" ht="17.25" customHeight="1">
      <c r="A27" s="183"/>
      <c r="B27" s="183"/>
      <c r="C27" s="184"/>
      <c r="D27" s="253"/>
      <c r="E27" s="253"/>
      <c r="F27" s="253"/>
      <c r="G27" s="253"/>
      <c r="H27" s="253"/>
      <c r="I27" s="186"/>
      <c r="J27" s="188"/>
      <c r="K27" s="183"/>
      <c r="L27" s="183"/>
      <c r="M27" s="183"/>
      <c r="N27" s="183"/>
      <c r="O27" s="183"/>
      <c r="P27" s="183"/>
      <c r="Q27" s="183"/>
      <c r="R27" s="183"/>
      <c r="S27" s="183"/>
      <c r="T27" s="183"/>
      <c r="U27" s="183"/>
      <c r="V27" s="183"/>
      <c r="W27" s="183"/>
      <c r="X27" s="183"/>
      <c r="Y27" s="183"/>
      <c r="Z27" s="183"/>
      <c r="AA27" s="183"/>
      <c r="AB27" s="183"/>
      <c r="AC27" s="183"/>
    </row>
    <row r="28" spans="1:29" ht="15">
      <c r="A28" s="183"/>
      <c r="B28" s="183"/>
      <c r="C28" s="184"/>
      <c r="D28" s="253"/>
      <c r="E28" s="253"/>
      <c r="F28" s="253"/>
      <c r="G28" s="253"/>
      <c r="H28" s="253"/>
      <c r="I28" s="186"/>
      <c r="J28" s="188"/>
      <c r="K28" s="183"/>
      <c r="L28" s="183"/>
      <c r="M28" s="183"/>
      <c r="N28" s="183"/>
      <c r="O28" s="183"/>
      <c r="P28" s="183"/>
      <c r="Q28" s="183"/>
      <c r="R28" s="183"/>
      <c r="S28" s="183"/>
      <c r="T28" s="183"/>
      <c r="U28" s="183"/>
      <c r="V28" s="183"/>
      <c r="W28" s="183"/>
      <c r="X28" s="183"/>
      <c r="Y28" s="183"/>
      <c r="Z28" s="183"/>
      <c r="AA28" s="183"/>
      <c r="AB28" s="183"/>
      <c r="AC28" s="183"/>
    </row>
    <row r="29" spans="1:29" ht="15">
      <c r="A29" s="183"/>
      <c r="B29" s="183"/>
      <c r="C29" s="184"/>
      <c r="D29" s="253"/>
      <c r="E29" s="253"/>
      <c r="F29" s="253"/>
      <c r="G29" s="253"/>
      <c r="H29" s="253"/>
      <c r="I29" s="186"/>
      <c r="J29" s="188"/>
      <c r="K29" s="183"/>
      <c r="L29" s="183"/>
      <c r="M29" s="183"/>
      <c r="N29" s="183"/>
      <c r="O29" s="183"/>
      <c r="P29" s="183"/>
      <c r="Q29" s="183"/>
      <c r="R29" s="183"/>
      <c r="S29" s="183"/>
      <c r="T29" s="183"/>
      <c r="U29" s="183"/>
      <c r="V29" s="183"/>
      <c r="W29" s="183"/>
      <c r="X29" s="183"/>
      <c r="Y29" s="183"/>
      <c r="Z29" s="183"/>
      <c r="AA29" s="183"/>
      <c r="AB29" s="183"/>
      <c r="AC29" s="183"/>
    </row>
    <row r="30" spans="1:29" ht="15">
      <c r="A30" s="183"/>
      <c r="B30" s="183"/>
      <c r="C30" s="184"/>
      <c r="D30" s="253"/>
      <c r="E30" s="253"/>
      <c r="F30" s="253"/>
      <c r="G30" s="253"/>
      <c r="H30" s="253"/>
      <c r="I30" s="186"/>
      <c r="J30" s="188"/>
      <c r="K30" s="183"/>
      <c r="L30" s="183"/>
      <c r="M30" s="183"/>
      <c r="N30" s="183"/>
      <c r="O30" s="183"/>
      <c r="P30" s="183"/>
      <c r="Q30" s="183"/>
      <c r="R30" s="183"/>
      <c r="S30" s="183"/>
      <c r="T30" s="183"/>
      <c r="U30" s="183"/>
      <c r="V30" s="183"/>
      <c r="W30" s="183"/>
      <c r="X30" s="183"/>
      <c r="Y30" s="183"/>
      <c r="Z30" s="183"/>
      <c r="AA30" s="183"/>
      <c r="AB30" s="183"/>
      <c r="AC30" s="183"/>
    </row>
    <row r="31" spans="1:29" ht="15">
      <c r="A31" s="183"/>
      <c r="B31" s="183"/>
      <c r="C31" s="184"/>
      <c r="D31" s="253"/>
      <c r="E31" s="253"/>
      <c r="F31" s="253"/>
      <c r="G31" s="253"/>
      <c r="H31" s="253"/>
      <c r="I31" s="186"/>
      <c r="J31" s="188"/>
      <c r="K31" s="183"/>
      <c r="L31" s="183"/>
      <c r="M31" s="183"/>
      <c r="N31" s="183"/>
      <c r="O31" s="183"/>
      <c r="P31" s="183"/>
      <c r="Q31" s="183"/>
      <c r="R31" s="183"/>
      <c r="S31" s="183"/>
      <c r="T31" s="183"/>
      <c r="U31" s="183"/>
      <c r="V31" s="183"/>
      <c r="W31" s="183"/>
      <c r="X31" s="183"/>
      <c r="Y31" s="183"/>
      <c r="Z31" s="183"/>
      <c r="AA31" s="183"/>
      <c r="AB31" s="183"/>
      <c r="AC31" s="183"/>
    </row>
    <row r="32" spans="1:29">
      <c r="A32" s="183"/>
      <c r="B32" s="183"/>
      <c r="C32" s="184"/>
      <c r="D32" s="253"/>
      <c r="E32" s="253"/>
      <c r="F32" s="253"/>
      <c r="G32" s="253"/>
      <c r="H32" s="253"/>
      <c r="I32" s="184"/>
      <c r="J32" s="183"/>
      <c r="K32" s="183"/>
      <c r="L32" s="183"/>
      <c r="M32" s="183"/>
      <c r="N32" s="183"/>
      <c r="O32" s="183"/>
      <c r="P32" s="183"/>
      <c r="Q32" s="183"/>
      <c r="R32" s="183"/>
      <c r="S32" s="183"/>
      <c r="T32" s="183"/>
      <c r="U32" s="183"/>
      <c r="V32" s="183"/>
      <c r="W32" s="183"/>
      <c r="X32" s="183"/>
      <c r="Y32" s="183"/>
      <c r="Z32" s="183"/>
      <c r="AA32" s="183"/>
      <c r="AB32" s="183"/>
      <c r="AC32" s="183"/>
    </row>
    <row r="33" spans="1:29">
      <c r="A33" s="183"/>
      <c r="B33" s="183"/>
      <c r="C33" s="184"/>
      <c r="D33" s="253"/>
      <c r="E33" s="253"/>
      <c r="F33" s="253"/>
      <c r="G33" s="253"/>
      <c r="H33" s="253"/>
      <c r="I33" s="184"/>
      <c r="J33" s="183"/>
      <c r="K33" s="183"/>
      <c r="L33" s="183"/>
      <c r="M33" s="183"/>
      <c r="N33" s="183"/>
      <c r="O33" s="183"/>
      <c r="P33" s="183"/>
      <c r="Q33" s="183"/>
      <c r="R33" s="183"/>
      <c r="S33" s="183"/>
      <c r="T33" s="183"/>
      <c r="U33" s="183"/>
      <c r="V33" s="183"/>
      <c r="W33" s="183"/>
      <c r="X33" s="183"/>
      <c r="Y33" s="183"/>
      <c r="Z33" s="183"/>
      <c r="AA33" s="183"/>
      <c r="AB33" s="183"/>
      <c r="AC33" s="183"/>
    </row>
    <row r="34" spans="1:29">
      <c r="A34" s="183"/>
      <c r="B34" s="183"/>
      <c r="C34" s="184"/>
      <c r="D34" s="184"/>
      <c r="E34" s="184"/>
      <c r="F34" s="184"/>
      <c r="G34" s="184"/>
      <c r="H34" s="184"/>
      <c r="I34" s="184"/>
      <c r="J34" s="183"/>
      <c r="K34" s="183"/>
      <c r="L34" s="183"/>
      <c r="M34" s="183"/>
      <c r="N34" s="183"/>
      <c r="O34" s="183"/>
      <c r="P34" s="183"/>
      <c r="Q34" s="183"/>
      <c r="R34" s="183"/>
      <c r="S34" s="183"/>
      <c r="T34" s="183"/>
      <c r="U34" s="183"/>
      <c r="V34" s="183"/>
      <c r="W34" s="183"/>
      <c r="X34" s="183"/>
      <c r="Y34" s="183"/>
      <c r="Z34" s="183"/>
      <c r="AA34" s="183"/>
      <c r="AB34" s="183"/>
      <c r="AC34" s="183"/>
    </row>
    <row r="35" spans="1:29">
      <c r="A35" s="183"/>
      <c r="B35" s="183"/>
      <c r="C35" s="184"/>
      <c r="D35" s="183"/>
      <c r="E35" s="183"/>
      <c r="F35" s="183"/>
      <c r="G35" s="183"/>
      <c r="H35" s="183"/>
      <c r="I35" s="184"/>
      <c r="J35" s="183"/>
      <c r="K35" s="183"/>
      <c r="L35" s="183"/>
      <c r="M35" s="183"/>
      <c r="N35" s="183"/>
      <c r="O35" s="183"/>
      <c r="P35" s="183"/>
      <c r="Q35" s="183"/>
      <c r="R35" s="183"/>
      <c r="S35" s="183"/>
      <c r="T35" s="183"/>
      <c r="U35" s="183"/>
      <c r="V35" s="183"/>
      <c r="W35" s="183"/>
      <c r="X35" s="183"/>
      <c r="Y35" s="183"/>
      <c r="Z35" s="183"/>
      <c r="AA35" s="183"/>
      <c r="AB35" s="183"/>
      <c r="AC35" s="183"/>
    </row>
    <row r="36" spans="1:29">
      <c r="A36" s="183"/>
      <c r="B36" s="183"/>
      <c r="C36" s="184"/>
      <c r="D36" s="183"/>
      <c r="E36" s="183"/>
      <c r="F36" s="183"/>
      <c r="G36" s="183"/>
      <c r="H36" s="183"/>
      <c r="I36" s="184"/>
      <c r="J36" s="183"/>
      <c r="K36" s="183"/>
      <c r="L36" s="183"/>
      <c r="M36" s="183"/>
      <c r="N36" s="183"/>
      <c r="O36" s="183"/>
      <c r="P36" s="183"/>
      <c r="Q36" s="183"/>
      <c r="R36" s="183"/>
      <c r="S36" s="183"/>
      <c r="T36" s="183"/>
      <c r="U36" s="183"/>
      <c r="V36" s="183"/>
      <c r="W36" s="183"/>
      <c r="X36" s="183"/>
      <c r="Y36" s="183"/>
      <c r="Z36" s="183"/>
      <c r="AA36" s="183"/>
      <c r="AB36" s="183"/>
      <c r="AC36" s="183"/>
    </row>
    <row r="37" spans="1:29">
      <c r="A37" s="183"/>
      <c r="B37" s="183"/>
      <c r="C37" s="184"/>
      <c r="D37" s="183"/>
      <c r="E37" s="183"/>
      <c r="F37" s="183"/>
      <c r="G37" s="183"/>
      <c r="H37" s="183"/>
      <c r="I37" s="184"/>
      <c r="J37" s="183"/>
      <c r="K37" s="183"/>
      <c r="L37" s="183"/>
      <c r="M37" s="183"/>
      <c r="N37" s="183"/>
      <c r="O37" s="183"/>
      <c r="P37" s="183"/>
      <c r="Q37" s="183"/>
      <c r="R37" s="183"/>
      <c r="S37" s="183"/>
      <c r="T37" s="183"/>
      <c r="U37" s="183"/>
      <c r="V37" s="183"/>
      <c r="W37" s="183"/>
      <c r="X37" s="183"/>
      <c r="Y37" s="183"/>
      <c r="Z37" s="183"/>
      <c r="AA37" s="183"/>
      <c r="AB37" s="183"/>
      <c r="AC37" s="183"/>
    </row>
    <row r="38" spans="1:29">
      <c r="A38" s="183"/>
      <c r="B38" s="183"/>
      <c r="C38" s="184"/>
      <c r="D38" s="183"/>
      <c r="E38" s="183"/>
      <c r="F38" s="183"/>
      <c r="G38" s="183"/>
      <c r="H38" s="183"/>
      <c r="I38" s="184"/>
      <c r="J38" s="183"/>
      <c r="K38" s="183"/>
      <c r="L38" s="183"/>
      <c r="M38" s="183"/>
      <c r="N38" s="183"/>
      <c r="O38" s="183"/>
      <c r="P38" s="183"/>
      <c r="Q38" s="183"/>
      <c r="R38" s="183"/>
      <c r="S38" s="183"/>
      <c r="T38" s="183"/>
      <c r="U38" s="183"/>
      <c r="V38" s="183"/>
      <c r="W38" s="183"/>
      <c r="X38" s="183"/>
      <c r="Y38" s="183"/>
      <c r="Z38" s="183"/>
      <c r="AA38" s="183"/>
      <c r="AB38" s="183"/>
      <c r="AC38" s="183"/>
    </row>
    <row r="39" spans="1:29">
      <c r="A39" s="183"/>
      <c r="B39" s="183"/>
      <c r="C39" s="184"/>
      <c r="D39" s="183"/>
      <c r="E39" s="183"/>
      <c r="F39" s="183"/>
      <c r="G39" s="183"/>
      <c r="H39" s="183"/>
      <c r="I39" s="184"/>
      <c r="J39" s="183"/>
      <c r="K39" s="183"/>
      <c r="L39" s="183"/>
      <c r="M39" s="183"/>
      <c r="N39" s="183"/>
      <c r="O39" s="183"/>
      <c r="P39" s="183"/>
      <c r="Q39" s="183"/>
      <c r="R39" s="183"/>
      <c r="S39" s="183"/>
      <c r="T39" s="183"/>
      <c r="U39" s="183"/>
      <c r="V39" s="183"/>
      <c r="W39" s="183"/>
      <c r="X39" s="183"/>
      <c r="Y39" s="183"/>
      <c r="Z39" s="183"/>
      <c r="AA39" s="183"/>
      <c r="AB39" s="183"/>
      <c r="AC39" s="183"/>
    </row>
    <row r="40" spans="1:29" ht="8.25" customHeight="1">
      <c r="A40" s="183"/>
      <c r="B40" s="183"/>
      <c r="C40" s="184"/>
      <c r="D40" s="183"/>
      <c r="E40" s="183"/>
      <c r="F40" s="183"/>
      <c r="G40" s="183"/>
      <c r="H40" s="183"/>
      <c r="I40" s="184"/>
      <c r="J40" s="183"/>
      <c r="K40" s="183"/>
      <c r="L40" s="183"/>
      <c r="M40" s="183"/>
      <c r="N40" s="183"/>
      <c r="O40" s="183"/>
      <c r="P40" s="183"/>
      <c r="Q40" s="183"/>
      <c r="R40" s="183"/>
      <c r="S40" s="183"/>
      <c r="T40" s="183"/>
      <c r="U40" s="183"/>
      <c r="V40" s="183"/>
      <c r="W40" s="183"/>
      <c r="X40" s="183"/>
      <c r="Y40" s="183"/>
      <c r="Z40" s="183"/>
      <c r="AA40" s="183"/>
      <c r="AB40" s="183"/>
      <c r="AC40" s="183"/>
    </row>
    <row r="41" spans="1:29">
      <c r="A41" s="183"/>
      <c r="B41" s="183"/>
      <c r="C41" s="183"/>
      <c r="D41" s="183"/>
      <c r="E41" s="183"/>
      <c r="F41" s="183"/>
      <c r="G41" s="183"/>
      <c r="H41" s="183"/>
      <c r="I41" s="184"/>
      <c r="J41" s="183"/>
      <c r="K41" s="183"/>
      <c r="L41" s="183"/>
      <c r="M41" s="183"/>
      <c r="N41" s="183"/>
      <c r="O41" s="183"/>
      <c r="P41" s="183"/>
      <c r="Q41" s="183"/>
      <c r="R41" s="183"/>
      <c r="S41" s="183"/>
      <c r="T41" s="183"/>
      <c r="U41" s="183"/>
      <c r="V41" s="183"/>
      <c r="W41" s="183"/>
      <c r="X41" s="183"/>
      <c r="Y41" s="183"/>
      <c r="Z41" s="183"/>
      <c r="AA41" s="183"/>
      <c r="AB41" s="183"/>
      <c r="AC41" s="183"/>
    </row>
    <row r="42" spans="1:29">
      <c r="A42" s="183"/>
      <c r="B42" s="183"/>
      <c r="C42" s="183"/>
      <c r="D42" s="183"/>
      <c r="E42" s="183"/>
      <c r="F42" s="183"/>
      <c r="G42" s="183"/>
      <c r="H42" s="183"/>
      <c r="I42" s="184"/>
      <c r="J42" s="183"/>
      <c r="K42" s="183"/>
      <c r="L42" s="183"/>
      <c r="M42" s="183"/>
      <c r="N42" s="183"/>
      <c r="O42" s="183"/>
      <c r="P42" s="183"/>
      <c r="Q42" s="183"/>
      <c r="R42" s="183"/>
      <c r="S42" s="183"/>
      <c r="T42" s="183"/>
      <c r="U42" s="183"/>
      <c r="V42" s="183"/>
      <c r="W42" s="183"/>
      <c r="X42" s="183"/>
      <c r="Y42" s="183"/>
      <c r="Z42" s="183"/>
      <c r="AA42" s="183"/>
      <c r="AB42" s="183"/>
      <c r="AC42" s="183"/>
    </row>
    <row r="43" spans="1:29">
      <c r="A43" s="183"/>
      <c r="B43" s="183"/>
      <c r="C43" s="183"/>
      <c r="D43" s="183"/>
      <c r="E43" s="183"/>
      <c r="F43" s="183"/>
      <c r="G43" s="183"/>
      <c r="H43" s="183"/>
      <c r="I43" s="184"/>
      <c r="J43" s="183"/>
      <c r="K43" s="183"/>
      <c r="L43" s="183"/>
      <c r="M43" s="183"/>
      <c r="N43" s="183"/>
      <c r="O43" s="183"/>
      <c r="P43" s="183"/>
      <c r="Q43" s="183"/>
      <c r="R43" s="183"/>
      <c r="S43" s="183"/>
      <c r="T43" s="183"/>
      <c r="U43" s="183"/>
      <c r="V43" s="183"/>
      <c r="W43" s="183"/>
      <c r="X43" s="183"/>
      <c r="Y43" s="183"/>
      <c r="Z43" s="183"/>
      <c r="AA43" s="183"/>
      <c r="AB43" s="183"/>
      <c r="AC43" s="183"/>
    </row>
    <row r="44" spans="1:29">
      <c r="A44" s="183"/>
      <c r="B44" s="183"/>
      <c r="C44" s="183"/>
      <c r="D44" s="183"/>
      <c r="E44" s="183"/>
      <c r="F44" s="183"/>
      <c r="G44" s="183"/>
      <c r="H44" s="183"/>
      <c r="I44" s="184"/>
      <c r="J44" s="183"/>
      <c r="K44" s="183"/>
      <c r="L44" s="183"/>
      <c r="M44" s="183"/>
      <c r="N44" s="183"/>
      <c r="O44" s="183"/>
      <c r="P44" s="183"/>
      <c r="Q44" s="183"/>
      <c r="R44" s="183"/>
      <c r="S44" s="183"/>
      <c r="T44" s="183"/>
      <c r="U44" s="183"/>
      <c r="V44" s="183"/>
      <c r="W44" s="183"/>
      <c r="X44" s="183"/>
      <c r="Y44" s="183"/>
      <c r="Z44" s="183"/>
      <c r="AA44" s="183"/>
      <c r="AB44" s="183"/>
      <c r="AC44" s="183"/>
    </row>
    <row r="45" spans="1:29">
      <c r="A45" s="183"/>
      <c r="B45" s="183"/>
      <c r="C45" s="183"/>
      <c r="D45" s="183"/>
      <c r="E45" s="183"/>
      <c r="F45" s="183"/>
      <c r="G45" s="183"/>
      <c r="H45" s="183"/>
      <c r="I45" s="184"/>
      <c r="J45" s="183"/>
      <c r="K45" s="183"/>
      <c r="L45" s="183"/>
      <c r="M45" s="183"/>
      <c r="N45" s="183"/>
      <c r="O45" s="183"/>
      <c r="P45" s="183"/>
      <c r="Q45" s="183"/>
      <c r="R45" s="183"/>
      <c r="S45" s="183"/>
      <c r="T45" s="183"/>
      <c r="U45" s="183"/>
      <c r="V45" s="183"/>
      <c r="W45" s="183"/>
      <c r="X45" s="183"/>
      <c r="Y45" s="183"/>
      <c r="Z45" s="183"/>
      <c r="AA45" s="183"/>
      <c r="AB45" s="183"/>
      <c r="AC45" s="183"/>
    </row>
    <row r="46" spans="1:29">
      <c r="A46" s="183"/>
      <c r="B46" s="183"/>
      <c r="C46" s="183"/>
      <c r="D46" s="183"/>
      <c r="E46" s="183"/>
      <c r="F46" s="183"/>
      <c r="G46" s="183"/>
      <c r="H46" s="183"/>
      <c r="I46" s="184"/>
      <c r="J46" s="183"/>
      <c r="K46" s="183"/>
      <c r="L46" s="183"/>
      <c r="M46" s="183"/>
      <c r="N46" s="183"/>
      <c r="O46" s="183"/>
      <c r="P46" s="183"/>
      <c r="Q46" s="183"/>
      <c r="R46" s="183"/>
      <c r="S46" s="183"/>
      <c r="T46" s="183"/>
      <c r="U46" s="183"/>
      <c r="V46" s="183"/>
      <c r="W46" s="183"/>
      <c r="X46" s="183"/>
      <c r="Y46" s="183"/>
      <c r="Z46" s="183"/>
      <c r="AA46" s="183"/>
      <c r="AB46" s="183"/>
      <c r="AC46" s="183"/>
    </row>
    <row r="47" spans="1:29">
      <c r="A47" s="183"/>
      <c r="B47" s="183"/>
      <c r="C47" s="183"/>
      <c r="D47" s="183"/>
      <c r="E47" s="183"/>
      <c r="F47" s="183"/>
      <c r="G47" s="183"/>
      <c r="H47" s="183"/>
      <c r="I47" s="184"/>
      <c r="J47" s="183"/>
      <c r="K47" s="183"/>
      <c r="L47" s="183"/>
      <c r="M47" s="183"/>
      <c r="N47" s="183"/>
      <c r="O47" s="183"/>
      <c r="P47" s="183"/>
      <c r="Q47" s="183"/>
      <c r="R47" s="183"/>
      <c r="S47" s="183"/>
      <c r="T47" s="183"/>
      <c r="U47" s="183"/>
      <c r="V47" s="183"/>
      <c r="W47" s="183"/>
      <c r="X47" s="183"/>
      <c r="Y47" s="183"/>
      <c r="Z47" s="183"/>
      <c r="AA47" s="183"/>
      <c r="AB47" s="183"/>
      <c r="AC47" s="183"/>
    </row>
    <row r="48" spans="1:29">
      <c r="A48" s="183"/>
      <c r="B48" s="183"/>
      <c r="C48" s="183"/>
      <c r="D48" s="183"/>
      <c r="E48" s="183"/>
      <c r="F48" s="183"/>
      <c r="G48" s="183"/>
      <c r="H48" s="183"/>
      <c r="I48" s="184"/>
      <c r="J48" s="183"/>
      <c r="K48" s="183"/>
      <c r="L48" s="183"/>
      <c r="M48" s="183"/>
      <c r="N48" s="183"/>
      <c r="O48" s="183"/>
      <c r="P48" s="183"/>
      <c r="Q48" s="183"/>
      <c r="R48" s="183"/>
      <c r="S48" s="183"/>
      <c r="T48" s="183"/>
      <c r="U48" s="183"/>
      <c r="V48" s="183"/>
      <c r="W48" s="183"/>
      <c r="X48" s="183"/>
      <c r="Y48" s="183"/>
      <c r="Z48" s="183"/>
      <c r="AA48" s="183"/>
      <c r="AB48" s="183"/>
      <c r="AC48" s="183"/>
    </row>
    <row r="49" spans="1:29">
      <c r="A49" s="183"/>
      <c r="B49" s="183"/>
      <c r="C49" s="183"/>
      <c r="D49" s="183"/>
      <c r="E49" s="183"/>
      <c r="F49" s="183"/>
      <c r="G49" s="183"/>
      <c r="H49" s="183"/>
      <c r="I49" s="184"/>
      <c r="J49" s="183"/>
      <c r="K49" s="183"/>
      <c r="L49" s="183"/>
      <c r="M49" s="183"/>
      <c r="N49" s="183"/>
      <c r="O49" s="183"/>
      <c r="P49" s="183"/>
      <c r="Q49" s="183"/>
      <c r="R49" s="183"/>
      <c r="S49" s="183"/>
      <c r="T49" s="183"/>
      <c r="U49" s="183"/>
      <c r="V49" s="183"/>
      <c r="W49" s="183"/>
      <c r="X49" s="183"/>
      <c r="Y49" s="183"/>
      <c r="Z49" s="183"/>
      <c r="AA49" s="183"/>
      <c r="AB49" s="183"/>
      <c r="AC49" s="183"/>
    </row>
    <row r="50" spans="1:29">
      <c r="A50" s="183"/>
      <c r="B50" s="183"/>
      <c r="C50" s="183"/>
      <c r="D50" s="183"/>
      <c r="E50" s="183"/>
      <c r="F50" s="183"/>
      <c r="G50" s="183"/>
      <c r="H50" s="183"/>
      <c r="I50" s="184"/>
      <c r="J50" s="183"/>
      <c r="K50" s="183"/>
      <c r="L50" s="183"/>
      <c r="M50" s="183"/>
      <c r="N50" s="183"/>
      <c r="O50" s="183"/>
      <c r="P50" s="183"/>
      <c r="Q50" s="183"/>
      <c r="R50" s="183"/>
      <c r="S50" s="183"/>
      <c r="T50" s="183"/>
      <c r="U50" s="183"/>
      <c r="V50" s="183"/>
      <c r="W50" s="183"/>
      <c r="X50" s="183"/>
      <c r="Y50" s="183"/>
      <c r="Z50" s="183"/>
      <c r="AA50" s="183"/>
      <c r="AB50" s="183"/>
      <c r="AC50" s="183"/>
    </row>
    <row r="51" spans="1:29">
      <c r="A51" s="183"/>
      <c r="B51" s="183"/>
      <c r="C51" s="183"/>
      <c r="D51" s="183"/>
      <c r="E51" s="183"/>
      <c r="F51" s="183"/>
      <c r="G51" s="183"/>
      <c r="H51" s="183"/>
      <c r="I51" s="184"/>
      <c r="J51" s="183"/>
      <c r="K51" s="183"/>
      <c r="L51" s="183"/>
      <c r="M51" s="183"/>
      <c r="N51" s="183"/>
      <c r="O51" s="183"/>
      <c r="P51" s="183"/>
      <c r="Q51" s="183"/>
      <c r="R51" s="183"/>
      <c r="S51" s="183"/>
      <c r="T51" s="183"/>
      <c r="U51" s="183"/>
      <c r="V51" s="183"/>
      <c r="W51" s="183"/>
      <c r="X51" s="183"/>
      <c r="Y51" s="183"/>
      <c r="Z51" s="183"/>
      <c r="AA51" s="183"/>
      <c r="AB51" s="183"/>
      <c r="AC51" s="183"/>
    </row>
    <row r="52" spans="1:29">
      <c r="A52" s="183"/>
      <c r="B52" s="183"/>
      <c r="C52" s="183"/>
      <c r="D52" s="183"/>
      <c r="E52" s="183"/>
      <c r="F52" s="183"/>
      <c r="G52" s="183"/>
      <c r="H52" s="183"/>
      <c r="I52" s="184"/>
      <c r="J52" s="183"/>
      <c r="K52" s="183"/>
      <c r="L52" s="183"/>
      <c r="M52" s="183"/>
      <c r="N52" s="183"/>
      <c r="O52" s="183"/>
      <c r="P52" s="183"/>
      <c r="Q52" s="183"/>
      <c r="R52" s="183"/>
      <c r="S52" s="183"/>
      <c r="T52" s="183"/>
      <c r="U52" s="183"/>
      <c r="V52" s="183"/>
      <c r="W52" s="183"/>
      <c r="X52" s="183"/>
      <c r="Y52" s="183"/>
      <c r="Z52" s="183"/>
      <c r="AA52" s="183"/>
      <c r="AB52" s="183"/>
      <c r="AC52" s="183"/>
    </row>
    <row r="53" spans="1:29">
      <c r="A53" s="183"/>
      <c r="B53" s="183"/>
      <c r="C53" s="183"/>
      <c r="D53" s="183"/>
      <c r="E53" s="183"/>
      <c r="F53" s="183"/>
      <c r="G53" s="183"/>
      <c r="H53" s="183"/>
      <c r="I53" s="184"/>
      <c r="J53" s="183"/>
      <c r="K53" s="183"/>
      <c r="L53" s="183"/>
      <c r="M53" s="183"/>
      <c r="N53" s="183"/>
      <c r="O53" s="183"/>
      <c r="P53" s="183"/>
      <c r="Q53" s="183"/>
      <c r="R53" s="183"/>
      <c r="S53" s="183"/>
      <c r="T53" s="183"/>
      <c r="U53" s="183"/>
      <c r="V53" s="183"/>
      <c r="W53" s="183"/>
      <c r="X53" s="183"/>
      <c r="Y53" s="183"/>
      <c r="Z53" s="183"/>
      <c r="AA53" s="183"/>
      <c r="AB53" s="183"/>
      <c r="AC53" s="183"/>
    </row>
    <row r="54" spans="1:29">
      <c r="A54" s="183"/>
      <c r="B54" s="183"/>
      <c r="C54" s="183"/>
      <c r="D54" s="183"/>
      <c r="E54" s="183"/>
      <c r="F54" s="183"/>
      <c r="G54" s="183"/>
      <c r="H54" s="183"/>
      <c r="I54" s="184"/>
      <c r="J54" s="183"/>
      <c r="K54" s="183"/>
      <c r="L54" s="183"/>
      <c r="M54" s="183"/>
      <c r="N54" s="183"/>
      <c r="O54" s="183"/>
      <c r="P54" s="183"/>
      <c r="Q54" s="183"/>
      <c r="R54" s="183"/>
      <c r="S54" s="183"/>
      <c r="T54" s="183"/>
      <c r="U54" s="183"/>
      <c r="V54" s="183"/>
      <c r="W54" s="183"/>
      <c r="X54" s="183"/>
      <c r="Y54" s="183"/>
      <c r="Z54" s="183"/>
      <c r="AA54" s="183"/>
      <c r="AB54" s="183"/>
      <c r="AC54" s="183"/>
    </row>
    <row r="55" spans="1:29">
      <c r="A55" s="183"/>
      <c r="B55" s="183"/>
      <c r="C55" s="183"/>
      <c r="D55" s="183"/>
      <c r="E55" s="183"/>
      <c r="F55" s="183"/>
      <c r="G55" s="183"/>
      <c r="H55" s="183"/>
      <c r="I55" s="184"/>
      <c r="J55" s="183"/>
      <c r="K55" s="183"/>
      <c r="L55" s="183"/>
      <c r="M55" s="183"/>
      <c r="N55" s="183"/>
      <c r="O55" s="183"/>
      <c r="P55" s="183"/>
      <c r="Q55" s="183"/>
      <c r="R55" s="183"/>
      <c r="S55" s="183"/>
      <c r="T55" s="183"/>
      <c r="U55" s="183"/>
      <c r="V55" s="183"/>
      <c r="W55" s="183"/>
      <c r="X55" s="183"/>
      <c r="Y55" s="183"/>
      <c r="Z55" s="183"/>
      <c r="AA55" s="183"/>
      <c r="AB55" s="183"/>
      <c r="AC55" s="183"/>
    </row>
    <row r="56" spans="1:29">
      <c r="A56" s="183"/>
      <c r="B56" s="183"/>
      <c r="C56" s="183"/>
      <c r="D56" s="183"/>
      <c r="E56" s="183"/>
      <c r="F56" s="183"/>
      <c r="G56" s="183"/>
      <c r="H56" s="183"/>
      <c r="I56" s="184"/>
      <c r="J56" s="183"/>
      <c r="K56" s="183"/>
      <c r="L56" s="183"/>
      <c r="M56" s="183"/>
      <c r="N56" s="183"/>
      <c r="O56" s="183"/>
      <c r="P56" s="183"/>
      <c r="Q56" s="183"/>
      <c r="R56" s="183"/>
      <c r="S56" s="183"/>
      <c r="T56" s="183"/>
      <c r="U56" s="183"/>
      <c r="V56" s="183"/>
      <c r="W56" s="183"/>
      <c r="X56" s="183"/>
      <c r="Y56" s="183"/>
      <c r="Z56" s="183"/>
      <c r="AA56" s="183"/>
      <c r="AB56" s="183"/>
      <c r="AC56" s="183"/>
    </row>
    <row r="57" spans="1:29">
      <c r="A57" s="183"/>
      <c r="B57" s="183"/>
      <c r="C57" s="183"/>
      <c r="D57" s="183"/>
      <c r="E57" s="183"/>
      <c r="F57" s="183"/>
      <c r="G57" s="183"/>
      <c r="H57" s="183"/>
      <c r="I57" s="184"/>
      <c r="J57" s="183"/>
      <c r="K57" s="183"/>
      <c r="L57" s="183"/>
      <c r="M57" s="183"/>
      <c r="N57" s="183"/>
      <c r="O57" s="183"/>
      <c r="P57" s="183"/>
      <c r="Q57" s="183"/>
      <c r="R57" s="183"/>
      <c r="S57" s="183"/>
      <c r="T57" s="183"/>
      <c r="U57" s="183"/>
      <c r="V57" s="183"/>
      <c r="W57" s="183"/>
      <c r="X57" s="183"/>
      <c r="Y57" s="183"/>
      <c r="Z57" s="183"/>
      <c r="AA57" s="183"/>
      <c r="AB57" s="183"/>
      <c r="AC57" s="183"/>
    </row>
    <row r="58" spans="1:29">
      <c r="A58" s="183"/>
      <c r="B58" s="183"/>
      <c r="C58" s="183"/>
      <c r="D58" s="183"/>
      <c r="E58" s="183"/>
      <c r="F58" s="183"/>
      <c r="G58" s="183"/>
      <c r="H58" s="183"/>
      <c r="I58" s="184"/>
      <c r="J58" s="183"/>
      <c r="K58" s="183"/>
      <c r="L58" s="183"/>
      <c r="M58" s="183"/>
      <c r="N58" s="183"/>
      <c r="O58" s="183"/>
      <c r="P58" s="183"/>
      <c r="Q58" s="183"/>
      <c r="R58" s="183"/>
      <c r="S58" s="183"/>
      <c r="T58" s="183"/>
      <c r="U58" s="183"/>
      <c r="V58" s="183"/>
      <c r="W58" s="183"/>
      <c r="X58" s="183"/>
      <c r="Y58" s="183"/>
      <c r="Z58" s="183"/>
      <c r="AA58" s="183"/>
      <c r="AB58" s="183"/>
      <c r="AC58" s="183"/>
    </row>
    <row r="59" spans="1:29">
      <c r="A59" s="183"/>
      <c r="B59" s="183"/>
      <c r="C59" s="183"/>
      <c r="D59" s="183"/>
      <c r="E59" s="183"/>
      <c r="F59" s="183"/>
      <c r="G59" s="183"/>
      <c r="H59" s="183"/>
      <c r="I59" s="184"/>
      <c r="J59" s="183"/>
      <c r="K59" s="183"/>
      <c r="L59" s="183"/>
      <c r="M59" s="183"/>
      <c r="N59" s="183"/>
      <c r="O59" s="183"/>
      <c r="P59" s="183"/>
      <c r="Q59" s="183"/>
      <c r="R59" s="183"/>
      <c r="S59" s="183"/>
      <c r="T59" s="183"/>
      <c r="U59" s="183"/>
      <c r="V59" s="183"/>
      <c r="W59" s="183"/>
      <c r="X59" s="183"/>
      <c r="Y59" s="183"/>
      <c r="Z59" s="183"/>
      <c r="AA59" s="183"/>
      <c r="AB59" s="183"/>
      <c r="AC59" s="183"/>
    </row>
    <row r="60" spans="1:29">
      <c r="A60" s="183"/>
      <c r="B60" s="183"/>
      <c r="C60" s="183"/>
      <c r="D60" s="183"/>
      <c r="E60" s="183"/>
      <c r="F60" s="183"/>
      <c r="G60" s="183"/>
      <c r="H60" s="183"/>
      <c r="I60" s="184"/>
      <c r="J60" s="183"/>
      <c r="K60" s="183"/>
      <c r="L60" s="183"/>
      <c r="M60" s="183"/>
      <c r="N60" s="183"/>
      <c r="O60" s="183"/>
      <c r="P60" s="183"/>
      <c r="Q60" s="183"/>
      <c r="R60" s="183"/>
      <c r="S60" s="183"/>
      <c r="T60" s="183"/>
      <c r="U60" s="183"/>
      <c r="V60" s="183"/>
      <c r="W60" s="183"/>
      <c r="X60" s="183"/>
      <c r="Y60" s="183"/>
      <c r="Z60" s="183"/>
      <c r="AA60" s="183"/>
      <c r="AB60" s="183"/>
      <c r="AC60" s="183"/>
    </row>
    <row r="61" spans="1:29">
      <c r="A61" s="183"/>
      <c r="B61" s="183"/>
      <c r="C61" s="183"/>
      <c r="D61" s="183"/>
      <c r="E61" s="183"/>
      <c r="F61" s="183"/>
      <c r="G61" s="183"/>
      <c r="H61" s="183"/>
      <c r="I61" s="184"/>
      <c r="J61" s="183"/>
      <c r="K61" s="183"/>
      <c r="L61" s="183"/>
      <c r="M61" s="183"/>
      <c r="N61" s="183"/>
      <c r="O61" s="183"/>
      <c r="P61" s="183"/>
      <c r="Q61" s="183"/>
      <c r="R61" s="183"/>
      <c r="S61" s="183"/>
      <c r="T61" s="183"/>
      <c r="U61" s="183"/>
      <c r="V61" s="183"/>
      <c r="W61" s="183"/>
      <c r="X61" s="183"/>
      <c r="Y61" s="183"/>
      <c r="Z61" s="183"/>
      <c r="AA61" s="183"/>
      <c r="AB61" s="183"/>
      <c r="AC61" s="183"/>
    </row>
    <row r="62" spans="1:29">
      <c r="A62" s="183"/>
      <c r="B62" s="183"/>
      <c r="C62" s="183"/>
      <c r="D62" s="183"/>
      <c r="E62" s="183"/>
      <c r="F62" s="183"/>
      <c r="G62" s="183"/>
      <c r="H62" s="183"/>
      <c r="I62" s="184"/>
      <c r="J62" s="183"/>
      <c r="K62" s="183"/>
      <c r="L62" s="183"/>
      <c r="M62" s="183"/>
      <c r="N62" s="183"/>
      <c r="O62" s="183"/>
      <c r="P62" s="183"/>
      <c r="Q62" s="183"/>
      <c r="R62" s="183"/>
      <c r="S62" s="183"/>
      <c r="T62" s="183"/>
      <c r="U62" s="183"/>
      <c r="V62" s="183"/>
      <c r="W62" s="183"/>
      <c r="X62" s="183"/>
      <c r="Y62" s="183"/>
      <c r="Z62" s="183"/>
      <c r="AA62" s="183"/>
      <c r="AB62" s="183"/>
      <c r="AC62" s="183"/>
    </row>
    <row r="63" spans="1:29">
      <c r="A63" s="183"/>
      <c r="B63" s="183"/>
      <c r="C63" s="183"/>
      <c r="D63" s="183"/>
      <c r="E63" s="183"/>
      <c r="F63" s="183"/>
      <c r="G63" s="183"/>
      <c r="H63" s="183"/>
      <c r="I63" s="184"/>
      <c r="J63" s="183"/>
      <c r="K63" s="183"/>
      <c r="L63" s="183"/>
      <c r="M63" s="183"/>
      <c r="N63" s="183"/>
      <c r="O63" s="183"/>
      <c r="P63" s="183"/>
      <c r="Q63" s="183"/>
      <c r="R63" s="183"/>
      <c r="S63" s="183"/>
      <c r="T63" s="183"/>
      <c r="U63" s="183"/>
      <c r="V63" s="183"/>
      <c r="W63" s="183"/>
      <c r="X63" s="183"/>
      <c r="Y63" s="183"/>
      <c r="Z63" s="183"/>
      <c r="AA63" s="183"/>
      <c r="AB63" s="183"/>
      <c r="AC63" s="183"/>
    </row>
    <row r="64" spans="1:29">
      <c r="A64" s="183"/>
      <c r="B64" s="183"/>
      <c r="C64" s="183"/>
      <c r="D64" s="183"/>
      <c r="E64" s="183"/>
      <c r="F64" s="183"/>
      <c r="G64" s="183"/>
      <c r="H64" s="183"/>
      <c r="I64" s="184"/>
      <c r="J64" s="183"/>
      <c r="K64" s="183"/>
      <c r="L64" s="183"/>
      <c r="M64" s="183"/>
      <c r="N64" s="183"/>
      <c r="O64" s="183"/>
      <c r="P64" s="183"/>
      <c r="Q64" s="183"/>
      <c r="R64" s="183"/>
      <c r="S64" s="183"/>
      <c r="T64" s="183"/>
      <c r="U64" s="183"/>
      <c r="V64" s="183"/>
      <c r="W64" s="183"/>
      <c r="X64" s="183"/>
      <c r="Y64" s="183"/>
      <c r="Z64" s="183"/>
      <c r="AA64" s="183"/>
      <c r="AB64" s="183"/>
      <c r="AC64" s="183"/>
    </row>
    <row r="65" spans="1:29">
      <c r="A65" s="183"/>
      <c r="B65" s="183"/>
      <c r="C65" s="183"/>
      <c r="D65" s="183"/>
      <c r="E65" s="183"/>
      <c r="F65" s="183"/>
      <c r="G65" s="183"/>
      <c r="H65" s="183"/>
      <c r="I65" s="184"/>
      <c r="J65" s="183"/>
      <c r="K65" s="183"/>
      <c r="L65" s="183"/>
      <c r="M65" s="183"/>
      <c r="N65" s="183"/>
      <c r="O65" s="183"/>
      <c r="P65" s="183"/>
      <c r="Q65" s="183"/>
      <c r="R65" s="183"/>
      <c r="S65" s="183"/>
      <c r="T65" s="183"/>
      <c r="U65" s="183"/>
      <c r="V65" s="183"/>
      <c r="W65" s="183"/>
      <c r="X65" s="183"/>
      <c r="Y65" s="183"/>
      <c r="Z65" s="183"/>
      <c r="AA65" s="183"/>
      <c r="AB65" s="183"/>
      <c r="AC65" s="183"/>
    </row>
    <row r="66" spans="1:29">
      <c r="A66" s="183"/>
      <c r="B66" s="183"/>
      <c r="C66" s="183"/>
      <c r="D66" s="183"/>
      <c r="E66" s="183"/>
      <c r="F66" s="183"/>
      <c r="G66" s="183"/>
      <c r="H66" s="183"/>
      <c r="I66" s="184"/>
      <c r="J66" s="183"/>
      <c r="K66" s="183"/>
      <c r="L66" s="183"/>
      <c r="M66" s="183"/>
      <c r="N66" s="183"/>
      <c r="O66" s="183"/>
      <c r="P66" s="183"/>
      <c r="Q66" s="183"/>
      <c r="R66" s="183"/>
      <c r="S66" s="183"/>
      <c r="T66" s="183"/>
      <c r="U66" s="183"/>
      <c r="V66" s="183"/>
      <c r="W66" s="183"/>
      <c r="X66" s="183"/>
      <c r="Y66" s="183"/>
      <c r="Z66" s="183"/>
      <c r="AA66" s="183"/>
      <c r="AB66" s="183"/>
      <c r="AC66" s="183"/>
    </row>
    <row r="67" spans="1:29">
      <c r="A67" s="183"/>
      <c r="B67" s="183"/>
      <c r="C67" s="183"/>
      <c r="D67" s="183"/>
      <c r="E67" s="183"/>
      <c r="F67" s="183"/>
      <c r="G67" s="183"/>
      <c r="H67" s="183"/>
      <c r="I67" s="184"/>
      <c r="J67" s="183"/>
      <c r="K67" s="183"/>
      <c r="L67" s="183"/>
      <c r="M67" s="183"/>
      <c r="N67" s="183"/>
      <c r="O67" s="183"/>
      <c r="P67" s="183"/>
      <c r="Q67" s="183"/>
      <c r="R67" s="183"/>
      <c r="S67" s="183"/>
      <c r="T67" s="183"/>
      <c r="U67" s="183"/>
      <c r="V67" s="183"/>
      <c r="W67" s="183"/>
      <c r="X67" s="183"/>
      <c r="Y67" s="183"/>
      <c r="Z67" s="183"/>
      <c r="AA67" s="183"/>
      <c r="AB67" s="183"/>
      <c r="AC67" s="183"/>
    </row>
    <row r="68" spans="1:29">
      <c r="A68" s="183"/>
      <c r="B68" s="183"/>
      <c r="C68" s="183"/>
      <c r="D68" s="183"/>
      <c r="E68" s="183"/>
      <c r="F68" s="183"/>
      <c r="G68" s="183"/>
      <c r="H68" s="183"/>
      <c r="I68" s="184"/>
      <c r="J68" s="183"/>
      <c r="K68" s="183"/>
      <c r="L68" s="183"/>
      <c r="M68" s="183"/>
      <c r="N68" s="183"/>
      <c r="O68" s="183"/>
      <c r="P68" s="183"/>
      <c r="Q68" s="183"/>
      <c r="R68" s="183"/>
      <c r="S68" s="183"/>
      <c r="T68" s="183"/>
      <c r="U68" s="183"/>
      <c r="V68" s="183"/>
      <c r="W68" s="183"/>
      <c r="X68" s="183"/>
      <c r="Y68" s="183"/>
      <c r="Z68" s="183"/>
      <c r="AA68" s="183"/>
      <c r="AB68" s="183"/>
      <c r="AC68" s="183"/>
    </row>
    <row r="69" spans="1:29">
      <c r="A69" s="183"/>
      <c r="B69" s="183"/>
      <c r="C69" s="183"/>
      <c r="D69" s="183"/>
      <c r="E69" s="183"/>
      <c r="F69" s="183"/>
      <c r="G69" s="183"/>
      <c r="H69" s="183"/>
      <c r="I69" s="184"/>
      <c r="J69" s="183"/>
      <c r="K69" s="183"/>
      <c r="L69" s="183"/>
      <c r="M69" s="183"/>
      <c r="N69" s="183"/>
      <c r="O69" s="183"/>
      <c r="P69" s="183"/>
      <c r="Q69" s="183"/>
      <c r="R69" s="183"/>
      <c r="S69" s="183"/>
      <c r="T69" s="183"/>
      <c r="U69" s="183"/>
      <c r="V69" s="183"/>
      <c r="W69" s="183"/>
      <c r="X69" s="183"/>
      <c r="Y69" s="183"/>
      <c r="Z69" s="183"/>
      <c r="AA69" s="183"/>
      <c r="AB69" s="183"/>
      <c r="AC69" s="183"/>
    </row>
    <row r="70" spans="1:29">
      <c r="A70" s="183"/>
      <c r="B70" s="183"/>
      <c r="C70" s="183"/>
      <c r="D70" s="183"/>
      <c r="E70" s="183"/>
      <c r="F70" s="183"/>
      <c r="G70" s="183"/>
      <c r="H70" s="183"/>
      <c r="I70" s="184"/>
      <c r="J70" s="183"/>
      <c r="K70" s="183"/>
      <c r="L70" s="183"/>
      <c r="M70" s="183"/>
      <c r="N70" s="183"/>
      <c r="O70" s="183"/>
      <c r="P70" s="183"/>
      <c r="Q70" s="183"/>
      <c r="R70" s="183"/>
      <c r="S70" s="183"/>
      <c r="T70" s="183"/>
      <c r="U70" s="183"/>
      <c r="V70" s="183"/>
      <c r="W70" s="183"/>
      <c r="X70" s="183"/>
      <c r="Y70" s="183"/>
      <c r="Z70" s="183"/>
      <c r="AA70" s="183"/>
      <c r="AB70" s="183"/>
      <c r="AC70" s="183"/>
    </row>
    <row r="71" spans="1:29">
      <c r="A71" s="183"/>
      <c r="B71" s="183"/>
      <c r="C71" s="183"/>
      <c r="D71" s="183"/>
      <c r="E71" s="183"/>
      <c r="F71" s="183"/>
      <c r="G71" s="183"/>
      <c r="H71" s="183"/>
      <c r="I71" s="184"/>
      <c r="J71" s="183"/>
      <c r="K71" s="183"/>
      <c r="L71" s="183"/>
      <c r="M71" s="183"/>
      <c r="N71" s="183"/>
      <c r="O71" s="183"/>
      <c r="P71" s="183"/>
      <c r="Q71" s="183"/>
      <c r="R71" s="183"/>
      <c r="S71" s="183"/>
      <c r="T71" s="183"/>
      <c r="U71" s="183"/>
      <c r="V71" s="183"/>
      <c r="W71" s="183"/>
      <c r="X71" s="183"/>
      <c r="Y71" s="183"/>
      <c r="Z71" s="183"/>
      <c r="AA71" s="183"/>
      <c r="AB71" s="183"/>
      <c r="AC71" s="183"/>
    </row>
    <row r="72" spans="1:29">
      <c r="A72" s="183"/>
      <c r="B72" s="183"/>
      <c r="C72" s="183"/>
      <c r="D72" s="183"/>
      <c r="E72" s="183"/>
      <c r="F72" s="183"/>
      <c r="G72" s="183"/>
      <c r="H72" s="183"/>
      <c r="I72" s="184"/>
      <c r="J72" s="183"/>
      <c r="K72" s="183"/>
      <c r="L72" s="183"/>
      <c r="M72" s="183"/>
      <c r="N72" s="183"/>
      <c r="O72" s="183"/>
      <c r="P72" s="183"/>
      <c r="Q72" s="183"/>
      <c r="R72" s="183"/>
      <c r="S72" s="183"/>
      <c r="T72" s="183"/>
      <c r="U72" s="183"/>
      <c r="V72" s="183"/>
      <c r="W72" s="183"/>
      <c r="X72" s="183"/>
      <c r="Y72" s="183"/>
      <c r="Z72" s="183"/>
      <c r="AA72" s="183"/>
      <c r="AB72" s="183"/>
      <c r="AC72" s="183"/>
    </row>
    <row r="73" spans="1:29">
      <c r="A73" s="183"/>
      <c r="B73" s="183"/>
      <c r="C73" s="183"/>
      <c r="D73" s="183"/>
      <c r="E73" s="183"/>
      <c r="F73" s="183"/>
      <c r="G73" s="183"/>
      <c r="H73" s="183"/>
      <c r="I73" s="184"/>
      <c r="J73" s="183"/>
      <c r="K73" s="183"/>
      <c r="L73" s="183"/>
      <c r="M73" s="183"/>
      <c r="N73" s="183"/>
      <c r="O73" s="183"/>
      <c r="P73" s="183"/>
      <c r="Q73" s="183"/>
      <c r="R73" s="183"/>
      <c r="S73" s="183"/>
      <c r="T73" s="183"/>
      <c r="U73" s="183"/>
      <c r="V73" s="183"/>
      <c r="W73" s="183"/>
      <c r="X73" s="183"/>
      <c r="Y73" s="183"/>
      <c r="Z73" s="183"/>
      <c r="AA73" s="183"/>
      <c r="AB73" s="183"/>
      <c r="AC73" s="183"/>
    </row>
    <row r="74" spans="1:29">
      <c r="A74" s="183"/>
      <c r="B74" s="183"/>
      <c r="C74" s="183"/>
      <c r="D74" s="183"/>
      <c r="E74" s="183"/>
      <c r="F74" s="183"/>
      <c r="G74" s="183"/>
      <c r="H74" s="183"/>
      <c r="I74" s="184"/>
      <c r="J74" s="183"/>
      <c r="K74" s="183"/>
      <c r="L74" s="183"/>
      <c r="M74" s="183"/>
      <c r="N74" s="183"/>
      <c r="O74" s="183"/>
      <c r="P74" s="183"/>
      <c r="Q74" s="183"/>
      <c r="R74" s="183"/>
      <c r="S74" s="183"/>
      <c r="T74" s="183"/>
      <c r="U74" s="183"/>
      <c r="V74" s="183"/>
      <c r="W74" s="183"/>
      <c r="X74" s="183"/>
      <c r="Y74" s="183"/>
      <c r="Z74" s="183"/>
      <c r="AA74" s="183"/>
      <c r="AB74" s="183"/>
      <c r="AC74" s="183"/>
    </row>
    <row r="75" spans="1:29">
      <c r="A75" s="183"/>
      <c r="B75" s="183"/>
      <c r="C75" s="183"/>
      <c r="D75" s="183"/>
      <c r="E75" s="183"/>
      <c r="F75" s="183"/>
      <c r="G75" s="183"/>
      <c r="H75" s="183"/>
      <c r="I75" s="184"/>
      <c r="J75" s="183"/>
      <c r="K75" s="183"/>
      <c r="L75" s="183"/>
      <c r="M75" s="183"/>
      <c r="N75" s="183"/>
      <c r="O75" s="183"/>
      <c r="P75" s="183"/>
      <c r="Q75" s="183"/>
      <c r="R75" s="183"/>
      <c r="S75" s="183"/>
      <c r="T75" s="183"/>
      <c r="U75" s="183"/>
      <c r="V75" s="183"/>
      <c r="W75" s="183"/>
      <c r="X75" s="183"/>
      <c r="Y75" s="183"/>
      <c r="Z75" s="183"/>
      <c r="AA75" s="183"/>
      <c r="AB75" s="183"/>
      <c r="AC75" s="183"/>
    </row>
    <row r="76" spans="1:29">
      <c r="A76" s="183"/>
      <c r="B76" s="183"/>
      <c r="C76" s="183"/>
      <c r="D76" s="183"/>
      <c r="E76" s="183"/>
      <c r="F76" s="183"/>
      <c r="G76" s="183"/>
      <c r="H76" s="183"/>
      <c r="I76" s="184"/>
      <c r="J76" s="183"/>
      <c r="K76" s="183"/>
      <c r="L76" s="183"/>
      <c r="M76" s="183"/>
      <c r="N76" s="183"/>
      <c r="O76" s="183"/>
      <c r="P76" s="183"/>
      <c r="Q76" s="183"/>
      <c r="R76" s="183"/>
      <c r="S76" s="183"/>
      <c r="T76" s="183"/>
      <c r="U76" s="183"/>
      <c r="V76" s="183"/>
      <c r="W76" s="183"/>
      <c r="X76" s="183"/>
      <c r="Y76" s="183"/>
      <c r="Z76" s="183"/>
      <c r="AA76" s="183"/>
      <c r="AB76" s="183"/>
      <c r="AC76" s="183"/>
    </row>
    <row r="77" spans="1:29">
      <c r="A77" s="183"/>
      <c r="B77" s="183"/>
      <c r="C77" s="183"/>
      <c r="D77" s="183"/>
      <c r="E77" s="183"/>
      <c r="F77" s="183"/>
      <c r="G77" s="183"/>
      <c r="H77" s="183"/>
      <c r="I77" s="184"/>
      <c r="J77" s="183"/>
      <c r="K77" s="183"/>
      <c r="L77" s="183"/>
      <c r="M77" s="183"/>
      <c r="N77" s="183"/>
      <c r="O77" s="183"/>
      <c r="P77" s="183"/>
      <c r="Q77" s="183"/>
      <c r="R77" s="183"/>
      <c r="S77" s="183"/>
      <c r="T77" s="183"/>
      <c r="U77" s="183"/>
      <c r="V77" s="183"/>
      <c r="W77" s="183"/>
      <c r="X77" s="183"/>
      <c r="Y77" s="183"/>
      <c r="Z77" s="183"/>
      <c r="AA77" s="183"/>
      <c r="AB77" s="183"/>
      <c r="AC77" s="183"/>
    </row>
    <row r="78" spans="1:29">
      <c r="A78" s="183"/>
      <c r="B78" s="183"/>
      <c r="C78" s="183"/>
      <c r="D78" s="183"/>
      <c r="E78" s="183"/>
      <c r="F78" s="183"/>
      <c r="G78" s="183"/>
      <c r="H78" s="183"/>
      <c r="I78" s="184"/>
      <c r="J78" s="183"/>
      <c r="K78" s="183"/>
      <c r="L78" s="183"/>
      <c r="M78" s="183"/>
      <c r="N78" s="183"/>
      <c r="O78" s="183"/>
      <c r="P78" s="183"/>
      <c r="Q78" s="183"/>
      <c r="R78" s="183"/>
      <c r="S78" s="183"/>
      <c r="T78" s="183"/>
      <c r="U78" s="183"/>
      <c r="V78" s="183"/>
      <c r="W78" s="183"/>
      <c r="X78" s="183"/>
      <c r="Y78" s="183"/>
      <c r="Z78" s="183"/>
      <c r="AA78" s="183"/>
      <c r="AB78" s="183"/>
      <c r="AC78" s="183"/>
    </row>
    <row r="79" spans="1:29">
      <c r="A79" s="183"/>
      <c r="B79" s="183"/>
      <c r="C79" s="183"/>
      <c r="D79" s="183"/>
      <c r="E79" s="183"/>
      <c r="F79" s="183"/>
      <c r="G79" s="183"/>
      <c r="H79" s="183"/>
      <c r="I79" s="184"/>
      <c r="J79" s="183"/>
      <c r="K79" s="183"/>
      <c r="L79" s="183"/>
      <c r="M79" s="183"/>
      <c r="N79" s="183"/>
      <c r="O79" s="183"/>
      <c r="P79" s="183"/>
      <c r="Q79" s="183"/>
      <c r="R79" s="183"/>
      <c r="S79" s="183"/>
      <c r="T79" s="183"/>
      <c r="U79" s="183"/>
      <c r="V79" s="183"/>
      <c r="W79" s="183"/>
      <c r="X79" s="183"/>
      <c r="Y79" s="183"/>
      <c r="Z79" s="183"/>
      <c r="AA79" s="183"/>
      <c r="AB79" s="183"/>
      <c r="AC79" s="183"/>
    </row>
    <row r="80" spans="1:29">
      <c r="A80" s="183"/>
      <c r="B80" s="183"/>
      <c r="C80" s="183"/>
      <c r="D80" s="183"/>
      <c r="E80" s="183"/>
      <c r="F80" s="183"/>
      <c r="G80" s="183"/>
      <c r="H80" s="183"/>
      <c r="I80" s="184"/>
      <c r="J80" s="183"/>
      <c r="K80" s="183"/>
      <c r="L80" s="183"/>
      <c r="M80" s="183"/>
      <c r="N80" s="183"/>
      <c r="O80" s="183"/>
      <c r="P80" s="183"/>
      <c r="Q80" s="183"/>
      <c r="R80" s="183"/>
      <c r="S80" s="183"/>
      <c r="T80" s="183"/>
      <c r="U80" s="183"/>
      <c r="V80" s="183"/>
      <c r="W80" s="183"/>
      <c r="X80" s="183"/>
      <c r="Y80" s="183"/>
      <c r="Z80" s="183"/>
      <c r="AA80" s="183"/>
      <c r="AB80" s="183"/>
      <c r="AC80" s="183"/>
    </row>
    <row r="81" spans="1:29">
      <c r="A81" s="183"/>
      <c r="B81" s="183"/>
      <c r="C81" s="183"/>
      <c r="D81" s="183"/>
      <c r="E81" s="183"/>
      <c r="F81" s="183"/>
      <c r="G81" s="183"/>
      <c r="H81" s="183"/>
      <c r="I81" s="184"/>
      <c r="J81" s="183"/>
      <c r="K81" s="183"/>
      <c r="L81" s="183"/>
      <c r="M81" s="183"/>
      <c r="N81" s="183"/>
      <c r="O81" s="183"/>
      <c r="P81" s="183"/>
      <c r="Q81" s="183"/>
      <c r="R81" s="183"/>
      <c r="S81" s="183"/>
      <c r="T81" s="183"/>
      <c r="U81" s="183"/>
      <c r="V81" s="183"/>
      <c r="W81" s="183"/>
      <c r="X81" s="183"/>
      <c r="Y81" s="183"/>
      <c r="Z81" s="183"/>
      <c r="AA81" s="183"/>
      <c r="AB81" s="183"/>
      <c r="AC81" s="183"/>
    </row>
    <row r="82" spans="1:29">
      <c r="A82" s="183"/>
      <c r="B82" s="183"/>
      <c r="C82" s="183"/>
      <c r="D82" s="183"/>
      <c r="E82" s="183"/>
      <c r="F82" s="183"/>
      <c r="G82" s="183"/>
      <c r="H82" s="183"/>
      <c r="I82" s="184"/>
      <c r="J82" s="183"/>
      <c r="K82" s="183"/>
      <c r="L82" s="183"/>
      <c r="M82" s="183"/>
      <c r="N82" s="183"/>
      <c r="O82" s="183"/>
      <c r="P82" s="183"/>
      <c r="Q82" s="183"/>
      <c r="R82" s="183"/>
      <c r="S82" s="183"/>
      <c r="T82" s="183"/>
      <c r="U82" s="183"/>
      <c r="V82" s="183"/>
      <c r="W82" s="183"/>
      <c r="X82" s="183"/>
      <c r="Y82" s="183"/>
      <c r="Z82" s="183"/>
      <c r="AA82" s="183"/>
      <c r="AB82" s="183"/>
      <c r="AC82" s="183"/>
    </row>
    <row r="83" spans="1:29">
      <c r="A83" s="183"/>
      <c r="B83" s="183"/>
      <c r="C83" s="183"/>
      <c r="D83" s="183"/>
      <c r="E83" s="183"/>
      <c r="F83" s="183"/>
      <c r="G83" s="183"/>
      <c r="H83" s="183"/>
      <c r="I83" s="184"/>
      <c r="J83" s="183"/>
      <c r="K83" s="183"/>
      <c r="L83" s="183"/>
      <c r="M83" s="183"/>
      <c r="N83" s="183"/>
      <c r="O83" s="183"/>
      <c r="P83" s="183"/>
      <c r="Q83" s="183"/>
      <c r="R83" s="183"/>
      <c r="S83" s="183"/>
      <c r="T83" s="183"/>
      <c r="U83" s="183"/>
      <c r="V83" s="183"/>
      <c r="W83" s="183"/>
      <c r="X83" s="183"/>
      <c r="Y83" s="183"/>
      <c r="Z83" s="183"/>
      <c r="AA83" s="183"/>
      <c r="AB83" s="183"/>
      <c r="AC83" s="183"/>
    </row>
    <row r="84" spans="1:29">
      <c r="A84" s="183"/>
      <c r="B84" s="183"/>
      <c r="C84" s="183"/>
      <c r="D84" s="183"/>
      <c r="E84" s="183"/>
      <c r="F84" s="183"/>
      <c r="G84" s="183"/>
      <c r="H84" s="183"/>
      <c r="I84" s="184"/>
      <c r="J84" s="183"/>
      <c r="K84" s="183"/>
      <c r="L84" s="183"/>
      <c r="M84" s="183"/>
      <c r="N84" s="183"/>
      <c r="O84" s="183"/>
      <c r="P84" s="183"/>
      <c r="Q84" s="183"/>
      <c r="R84" s="183"/>
      <c r="S84" s="183"/>
      <c r="T84" s="183"/>
      <c r="U84" s="183"/>
      <c r="V84" s="183"/>
      <c r="W84" s="183"/>
      <c r="X84" s="183"/>
      <c r="Y84" s="183"/>
      <c r="Z84" s="183"/>
      <c r="AA84" s="183"/>
      <c r="AB84" s="183"/>
      <c r="AC84" s="183"/>
    </row>
    <row r="85" spans="1:29">
      <c r="A85" s="183"/>
      <c r="B85" s="183"/>
      <c r="C85" s="183"/>
      <c r="D85" s="183"/>
      <c r="E85" s="183"/>
      <c r="F85" s="183"/>
      <c r="G85" s="183"/>
      <c r="H85" s="183"/>
      <c r="I85" s="184"/>
      <c r="J85" s="183"/>
      <c r="K85" s="183"/>
      <c r="L85" s="183"/>
      <c r="M85" s="183"/>
      <c r="N85" s="183"/>
      <c r="O85" s="183"/>
      <c r="P85" s="183"/>
      <c r="Q85" s="183"/>
      <c r="R85" s="183"/>
      <c r="S85" s="183"/>
      <c r="T85" s="183"/>
      <c r="U85" s="183"/>
      <c r="V85" s="183"/>
      <c r="W85" s="183"/>
      <c r="X85" s="183"/>
      <c r="Y85" s="183"/>
      <c r="Z85" s="183"/>
      <c r="AA85" s="183"/>
      <c r="AB85" s="183"/>
      <c r="AC85" s="183"/>
    </row>
    <row r="86" spans="1:29">
      <c r="A86" s="183"/>
      <c r="B86" s="183"/>
      <c r="C86" s="183"/>
      <c r="D86" s="183"/>
      <c r="E86" s="183"/>
      <c r="F86" s="183"/>
      <c r="G86" s="183"/>
      <c r="H86" s="183"/>
      <c r="I86" s="184"/>
      <c r="J86" s="183"/>
      <c r="K86" s="183"/>
      <c r="L86" s="183"/>
      <c r="M86" s="183"/>
      <c r="N86" s="183"/>
      <c r="O86" s="183"/>
      <c r="P86" s="183"/>
      <c r="Q86" s="183"/>
      <c r="R86" s="183"/>
      <c r="S86" s="183"/>
      <c r="T86" s="183"/>
      <c r="U86" s="183"/>
      <c r="V86" s="183"/>
      <c r="W86" s="183"/>
      <c r="X86" s="183"/>
      <c r="Y86" s="183"/>
      <c r="Z86" s="183"/>
      <c r="AA86" s="183"/>
      <c r="AB86" s="183"/>
      <c r="AC86" s="183"/>
    </row>
    <row r="87" spans="1:29">
      <c r="A87" s="183"/>
      <c r="B87" s="183"/>
      <c r="C87" s="183"/>
      <c r="D87" s="183"/>
      <c r="E87" s="183"/>
      <c r="F87" s="183"/>
      <c r="G87" s="183"/>
      <c r="H87" s="183"/>
      <c r="I87" s="184"/>
      <c r="J87" s="183"/>
      <c r="K87" s="183"/>
      <c r="L87" s="183"/>
      <c r="M87" s="183"/>
      <c r="N87" s="183"/>
      <c r="O87" s="183"/>
      <c r="P87" s="183"/>
      <c r="Q87" s="183"/>
      <c r="R87" s="183"/>
      <c r="S87" s="183"/>
      <c r="T87" s="183"/>
      <c r="U87" s="183"/>
      <c r="V87" s="183"/>
      <c r="W87" s="183"/>
      <c r="X87" s="183"/>
      <c r="Y87" s="183"/>
      <c r="Z87" s="183"/>
      <c r="AA87" s="183"/>
      <c r="AB87" s="183"/>
      <c r="AC87" s="183"/>
    </row>
    <row r="88" spans="1:29">
      <c r="A88" s="183"/>
      <c r="B88" s="183"/>
      <c r="C88" s="183"/>
      <c r="D88" s="183"/>
      <c r="E88" s="183"/>
      <c r="F88" s="183"/>
      <c r="G88" s="183"/>
      <c r="H88" s="183"/>
      <c r="I88" s="184"/>
      <c r="J88" s="183"/>
      <c r="K88" s="183"/>
      <c r="L88" s="183"/>
      <c r="M88" s="183"/>
      <c r="N88" s="183"/>
      <c r="O88" s="183"/>
      <c r="P88" s="183"/>
      <c r="Q88" s="183"/>
      <c r="R88" s="183"/>
      <c r="S88" s="183"/>
      <c r="T88" s="183"/>
      <c r="U88" s="183"/>
      <c r="V88" s="183"/>
      <c r="W88" s="183"/>
      <c r="X88" s="183"/>
      <c r="Y88" s="183"/>
      <c r="Z88" s="183"/>
      <c r="AA88" s="183"/>
      <c r="AB88" s="183"/>
      <c r="AC88" s="183"/>
    </row>
    <row r="89" spans="1:29">
      <c r="A89" s="183"/>
      <c r="B89" s="183"/>
      <c r="C89" s="183"/>
      <c r="D89" s="183"/>
      <c r="E89" s="183"/>
      <c r="F89" s="183"/>
      <c r="G89" s="183"/>
      <c r="H89" s="183"/>
      <c r="I89" s="184"/>
      <c r="J89" s="183"/>
      <c r="K89" s="183"/>
      <c r="L89" s="183"/>
      <c r="M89" s="183"/>
      <c r="N89" s="183"/>
      <c r="O89" s="183"/>
      <c r="P89" s="183"/>
      <c r="Q89" s="183"/>
      <c r="R89" s="183"/>
      <c r="S89" s="183"/>
      <c r="T89" s="183"/>
      <c r="U89" s="183"/>
      <c r="V89" s="183"/>
      <c r="W89" s="183"/>
      <c r="X89" s="183"/>
      <c r="Y89" s="183"/>
      <c r="Z89" s="183"/>
      <c r="AA89" s="183"/>
      <c r="AB89" s="183"/>
      <c r="AC89" s="183"/>
    </row>
    <row r="90" spans="1:29">
      <c r="A90" s="183"/>
      <c r="B90" s="183"/>
      <c r="C90" s="183"/>
      <c r="D90" s="183"/>
      <c r="E90" s="183"/>
      <c r="F90" s="183"/>
      <c r="G90" s="183"/>
      <c r="H90" s="183"/>
      <c r="I90" s="184"/>
      <c r="J90" s="183"/>
      <c r="K90" s="183"/>
      <c r="L90" s="183"/>
      <c r="M90" s="183"/>
      <c r="N90" s="183"/>
      <c r="O90" s="183"/>
      <c r="P90" s="183"/>
      <c r="Q90" s="183"/>
      <c r="R90" s="183"/>
      <c r="S90" s="183"/>
      <c r="T90" s="183"/>
      <c r="U90" s="183"/>
      <c r="V90" s="183"/>
      <c r="W90" s="183"/>
      <c r="X90" s="183"/>
      <c r="Y90" s="183"/>
      <c r="Z90" s="183"/>
      <c r="AA90" s="183"/>
      <c r="AB90" s="183"/>
      <c r="AC90" s="183"/>
    </row>
    <row r="91" spans="1:29">
      <c r="A91" s="183"/>
      <c r="B91" s="183"/>
      <c r="C91" s="183"/>
      <c r="D91" s="183"/>
      <c r="E91" s="183"/>
      <c r="F91" s="183"/>
      <c r="G91" s="183"/>
      <c r="H91" s="183"/>
      <c r="I91" s="184"/>
      <c r="J91" s="183"/>
      <c r="K91" s="183"/>
      <c r="L91" s="183"/>
      <c r="M91" s="183"/>
      <c r="N91" s="183"/>
      <c r="O91" s="183"/>
      <c r="P91" s="183"/>
      <c r="Q91" s="183"/>
      <c r="R91" s="183"/>
      <c r="S91" s="183"/>
      <c r="T91" s="183"/>
      <c r="U91" s="183"/>
      <c r="V91" s="183"/>
      <c r="W91" s="183"/>
      <c r="X91" s="183"/>
      <c r="Y91" s="183"/>
      <c r="Z91" s="183"/>
      <c r="AA91" s="183"/>
      <c r="AB91" s="183"/>
      <c r="AC91" s="183"/>
    </row>
    <row r="92" spans="1:29">
      <c r="A92" s="183"/>
      <c r="B92" s="183"/>
      <c r="C92" s="183"/>
      <c r="D92" s="183"/>
      <c r="E92" s="183"/>
      <c r="F92" s="183"/>
      <c r="G92" s="183"/>
      <c r="H92" s="183"/>
      <c r="I92" s="184"/>
      <c r="J92" s="183"/>
      <c r="K92" s="183"/>
      <c r="L92" s="183"/>
      <c r="M92" s="183"/>
      <c r="N92" s="183"/>
      <c r="O92" s="183"/>
      <c r="P92" s="183"/>
      <c r="Q92" s="183"/>
      <c r="R92" s="183"/>
      <c r="S92" s="183"/>
      <c r="T92" s="183"/>
      <c r="U92" s="183"/>
      <c r="V92" s="183"/>
      <c r="W92" s="183"/>
      <c r="X92" s="183"/>
      <c r="Y92" s="183"/>
      <c r="Z92" s="183"/>
      <c r="AA92" s="183"/>
      <c r="AB92" s="183"/>
      <c r="AC92" s="183"/>
    </row>
    <row r="93" spans="1:29">
      <c r="A93" s="183"/>
      <c r="B93" s="183"/>
      <c r="C93" s="183"/>
      <c r="D93" s="183"/>
      <c r="E93" s="183"/>
      <c r="F93" s="183"/>
      <c r="G93" s="183"/>
      <c r="H93" s="183"/>
      <c r="I93" s="184"/>
      <c r="J93" s="183"/>
      <c r="K93" s="183"/>
      <c r="L93" s="183"/>
      <c r="M93" s="183"/>
      <c r="N93" s="183"/>
      <c r="O93" s="183"/>
      <c r="P93" s="183"/>
      <c r="Q93" s="183"/>
      <c r="R93" s="183"/>
      <c r="S93" s="183"/>
      <c r="T93" s="183"/>
      <c r="U93" s="183"/>
      <c r="V93" s="183"/>
      <c r="W93" s="183"/>
      <c r="X93" s="183"/>
      <c r="Y93" s="183"/>
      <c r="Z93" s="183"/>
      <c r="AA93" s="183"/>
      <c r="AB93" s="183"/>
      <c r="AC93" s="183"/>
    </row>
    <row r="94" spans="1:29">
      <c r="A94" s="183"/>
      <c r="B94" s="183"/>
      <c r="C94" s="183"/>
      <c r="D94" s="183"/>
      <c r="E94" s="183"/>
      <c r="F94" s="183"/>
      <c r="G94" s="183"/>
      <c r="H94" s="183"/>
      <c r="I94" s="184"/>
      <c r="J94" s="183"/>
      <c r="K94" s="183"/>
      <c r="L94" s="183"/>
      <c r="M94" s="183"/>
      <c r="N94" s="183"/>
      <c r="O94" s="183"/>
      <c r="P94" s="183"/>
      <c r="Q94" s="183"/>
      <c r="R94" s="183"/>
      <c r="S94" s="183"/>
      <c r="T94" s="183"/>
      <c r="U94" s="183"/>
      <c r="V94" s="183"/>
      <c r="W94" s="183"/>
      <c r="X94" s="183"/>
      <c r="Y94" s="183"/>
      <c r="Z94" s="183"/>
      <c r="AA94" s="183"/>
      <c r="AB94" s="183"/>
      <c r="AC94" s="183"/>
    </row>
    <row r="95" spans="1:29">
      <c r="A95" s="183"/>
      <c r="B95" s="183"/>
      <c r="C95" s="183"/>
      <c r="D95" s="183"/>
      <c r="E95" s="183"/>
      <c r="F95" s="183"/>
      <c r="G95" s="183"/>
      <c r="H95" s="183"/>
      <c r="I95" s="184"/>
      <c r="J95" s="183"/>
      <c r="K95" s="183"/>
      <c r="L95" s="183"/>
      <c r="M95" s="183"/>
      <c r="N95" s="183"/>
      <c r="O95" s="183"/>
      <c r="P95" s="183"/>
      <c r="Q95" s="183"/>
      <c r="R95" s="183"/>
      <c r="S95" s="183"/>
      <c r="T95" s="183"/>
      <c r="U95" s="183"/>
      <c r="V95" s="183"/>
      <c r="W95" s="183"/>
      <c r="X95" s="183"/>
      <c r="Y95" s="183"/>
      <c r="Z95" s="183"/>
      <c r="AA95" s="183"/>
      <c r="AB95" s="183"/>
      <c r="AC95" s="183"/>
    </row>
    <row r="96" spans="1:29">
      <c r="A96" s="183"/>
      <c r="B96" s="183"/>
      <c r="C96" s="183"/>
      <c r="D96" s="183"/>
      <c r="E96" s="183"/>
      <c r="F96" s="183"/>
      <c r="G96" s="183"/>
      <c r="H96" s="183"/>
      <c r="I96" s="184"/>
      <c r="J96" s="183"/>
      <c r="K96" s="183"/>
      <c r="L96" s="183"/>
      <c r="M96" s="183"/>
      <c r="N96" s="183"/>
      <c r="O96" s="183"/>
      <c r="P96" s="183"/>
      <c r="Q96" s="183"/>
      <c r="R96" s="183"/>
      <c r="S96" s="183"/>
      <c r="T96" s="183"/>
      <c r="U96" s="183"/>
      <c r="V96" s="183"/>
      <c r="W96" s="183"/>
      <c r="X96" s="183"/>
      <c r="Y96" s="183"/>
      <c r="Z96" s="183"/>
      <c r="AA96" s="183"/>
      <c r="AB96" s="183"/>
      <c r="AC96" s="183"/>
    </row>
    <row r="97" spans="1:29">
      <c r="A97" s="183"/>
      <c r="B97" s="183"/>
      <c r="C97" s="183"/>
      <c r="D97" s="183"/>
      <c r="E97" s="183"/>
      <c r="F97" s="183"/>
      <c r="G97" s="183"/>
      <c r="H97" s="183"/>
      <c r="I97" s="184"/>
      <c r="J97" s="183"/>
      <c r="K97" s="183"/>
      <c r="L97" s="183"/>
      <c r="M97" s="183"/>
      <c r="N97" s="183"/>
      <c r="O97" s="183"/>
      <c r="P97" s="183"/>
      <c r="Q97" s="183"/>
      <c r="R97" s="183"/>
      <c r="S97" s="183"/>
      <c r="T97" s="183"/>
      <c r="U97" s="183"/>
      <c r="V97" s="183"/>
      <c r="W97" s="183"/>
      <c r="X97" s="183"/>
      <c r="Y97" s="183"/>
      <c r="Z97" s="183"/>
      <c r="AA97" s="183"/>
      <c r="AB97" s="183"/>
      <c r="AC97" s="183"/>
    </row>
    <row r="98" spans="1:29">
      <c r="A98" s="183"/>
      <c r="B98" s="183"/>
      <c r="C98" s="183"/>
      <c r="D98" s="183"/>
      <c r="E98" s="183"/>
      <c r="F98" s="183"/>
      <c r="G98" s="183"/>
      <c r="H98" s="183"/>
      <c r="I98" s="184"/>
      <c r="J98" s="183"/>
      <c r="K98" s="183"/>
      <c r="L98" s="183"/>
      <c r="M98" s="183"/>
      <c r="N98" s="183"/>
      <c r="O98" s="183"/>
      <c r="P98" s="183"/>
      <c r="Q98" s="183"/>
      <c r="R98" s="183"/>
      <c r="S98" s="183"/>
      <c r="T98" s="183"/>
      <c r="U98" s="183"/>
      <c r="V98" s="183"/>
      <c r="W98" s="183"/>
      <c r="X98" s="183"/>
      <c r="Y98" s="183"/>
      <c r="Z98" s="183"/>
      <c r="AA98" s="183"/>
      <c r="AB98" s="183"/>
      <c r="AC98" s="183"/>
    </row>
    <row r="99" spans="1:29">
      <c r="A99" s="183"/>
      <c r="B99" s="183"/>
      <c r="C99" s="183"/>
      <c r="D99" s="183"/>
      <c r="E99" s="183"/>
      <c r="F99" s="183"/>
      <c r="G99" s="183"/>
      <c r="H99" s="183"/>
      <c r="I99" s="184"/>
      <c r="J99" s="183"/>
      <c r="K99" s="183"/>
      <c r="L99" s="183"/>
      <c r="M99" s="183"/>
      <c r="N99" s="183"/>
      <c r="O99" s="183"/>
      <c r="P99" s="183"/>
      <c r="Q99" s="183"/>
      <c r="R99" s="183"/>
      <c r="S99" s="183"/>
      <c r="T99" s="183"/>
      <c r="U99" s="183"/>
      <c r="V99" s="183"/>
      <c r="W99" s="183"/>
      <c r="X99" s="183"/>
      <c r="Y99" s="183"/>
      <c r="Z99" s="183"/>
      <c r="AA99" s="183"/>
      <c r="AB99" s="183"/>
      <c r="AC99" s="183"/>
    </row>
    <row r="100" spans="1:29">
      <c r="A100" s="183"/>
      <c r="B100" s="183"/>
      <c r="C100" s="183"/>
      <c r="D100" s="183"/>
      <c r="E100" s="183"/>
      <c r="F100" s="183"/>
      <c r="G100" s="183"/>
      <c r="H100" s="183"/>
      <c r="I100" s="184"/>
      <c r="J100" s="183"/>
      <c r="K100" s="183"/>
      <c r="L100" s="183"/>
      <c r="M100" s="183"/>
      <c r="N100" s="183"/>
      <c r="O100" s="183"/>
      <c r="P100" s="183"/>
      <c r="Q100" s="183"/>
      <c r="R100" s="183"/>
      <c r="S100" s="183"/>
      <c r="T100" s="183"/>
      <c r="U100" s="183"/>
      <c r="V100" s="183"/>
      <c r="W100" s="183"/>
      <c r="X100" s="183"/>
      <c r="Y100" s="183"/>
      <c r="Z100" s="183"/>
      <c r="AA100" s="183"/>
      <c r="AB100" s="183"/>
      <c r="AC100" s="183" t="s">
        <v>135</v>
      </c>
    </row>
  </sheetData>
  <sheetProtection password="C730" sheet="1" objects="1" scenarios="1" selectLockedCells="1"/>
  <mergeCells count="17">
    <mergeCell ref="D26:H33"/>
    <mergeCell ref="D13:H14"/>
    <mergeCell ref="D15:H15"/>
    <mergeCell ref="D16:H16"/>
    <mergeCell ref="D17:H17"/>
    <mergeCell ref="D21:H21"/>
    <mergeCell ref="D22:H22"/>
    <mergeCell ref="E2:F2"/>
    <mergeCell ref="D4:H4"/>
    <mergeCell ref="D3:H3"/>
    <mergeCell ref="E23:H23"/>
    <mergeCell ref="E24:H24"/>
    <mergeCell ref="D12:H12"/>
    <mergeCell ref="D7:H7"/>
    <mergeCell ref="D8:H8"/>
    <mergeCell ref="D9:H9"/>
    <mergeCell ref="D10:H10"/>
  </mergeCells>
  <pageMargins left="0.6692913385826772" right="0.39370078740157483" top="0.39370078740157483" bottom="0.39370078740157483" header="0.51181102362204722" footer="0.51181102362204722"/>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C100"/>
  <sheetViews>
    <sheetView showGridLines="0" showRowColHeaders="0" zoomScaleNormal="100" zoomScaleSheetLayoutView="100" workbookViewId="0">
      <selection activeCell="F4" sqref="F4:I4"/>
    </sheetView>
  </sheetViews>
  <sheetFormatPr baseColWidth="10" defaultColWidth="11.42578125" defaultRowHeight="12.75"/>
  <cols>
    <col min="1" max="1" width="2.42578125" style="3" customWidth="1"/>
    <col min="2" max="2" width="2.5703125" style="3" customWidth="1"/>
    <col min="3" max="3" width="3.85546875" style="2" customWidth="1"/>
    <col min="4" max="4" width="49.7109375" style="3" customWidth="1"/>
    <col min="5" max="5" width="3.85546875" style="3" customWidth="1"/>
    <col min="6" max="6" width="15.140625" style="3" customWidth="1"/>
    <col min="7" max="7" width="15" style="3" customWidth="1"/>
    <col min="8" max="8" width="13.28515625" style="3" customWidth="1"/>
    <col min="9" max="9" width="6.42578125" style="3" customWidth="1"/>
    <col min="10" max="10" width="1.7109375" style="3" customWidth="1"/>
    <col min="11" max="11" width="3.42578125" style="3" customWidth="1"/>
    <col min="12" max="12" width="11.42578125" style="3" customWidth="1"/>
    <col min="13" max="13" width="106.140625" style="3" bestFit="1" customWidth="1"/>
    <col min="14" max="14" width="11.42578125" style="3"/>
    <col min="15" max="15" width="18.5703125" style="3" customWidth="1"/>
    <col min="16" max="16" width="11.42578125" style="3"/>
    <col min="17" max="17" width="6.140625" style="3" customWidth="1"/>
    <col min="18" max="18" width="18.28515625" style="3" customWidth="1"/>
    <col min="19" max="16384" width="11.42578125" style="3"/>
  </cols>
  <sheetData>
    <row r="1" spans="1:29" ht="13.5" thickBot="1">
      <c r="A1" s="192" t="s">
        <v>135</v>
      </c>
      <c r="B1" s="192"/>
      <c r="C1" s="193"/>
      <c r="D1" s="192"/>
      <c r="E1" s="192"/>
      <c r="F1" s="192"/>
      <c r="G1" s="192"/>
      <c r="H1" s="192"/>
      <c r="I1" s="192"/>
      <c r="J1" s="192"/>
      <c r="K1" s="192"/>
      <c r="L1" s="192"/>
      <c r="M1" s="194"/>
      <c r="N1" s="194"/>
      <c r="O1" s="194"/>
      <c r="P1" s="194"/>
      <c r="Q1" s="194"/>
      <c r="R1" s="194"/>
      <c r="S1" s="194"/>
      <c r="T1" s="194"/>
      <c r="U1" s="192"/>
      <c r="V1" s="192"/>
      <c r="W1" s="192"/>
      <c r="X1" s="192"/>
      <c r="Y1" s="192"/>
      <c r="Z1" s="192"/>
      <c r="AA1" s="192"/>
      <c r="AB1" s="192"/>
      <c r="AC1" s="192"/>
    </row>
    <row r="2" spans="1:29" ht="51.75" customHeight="1">
      <c r="A2" s="192"/>
      <c r="B2" s="192"/>
      <c r="C2" s="4"/>
      <c r="D2" s="258" t="s">
        <v>130</v>
      </c>
      <c r="E2" s="258"/>
      <c r="F2" s="258"/>
      <c r="G2" s="258"/>
      <c r="H2" s="258"/>
      <c r="I2" s="258"/>
      <c r="J2" s="5"/>
      <c r="K2" s="192"/>
      <c r="L2" s="192"/>
      <c r="M2" s="194"/>
      <c r="N2" s="194"/>
      <c r="O2" s="194"/>
      <c r="P2" s="194"/>
      <c r="Q2" s="194"/>
      <c r="R2" s="194"/>
      <c r="S2" s="194"/>
      <c r="T2" s="194"/>
      <c r="U2" s="192"/>
      <c r="V2" s="192"/>
      <c r="W2" s="192"/>
      <c r="X2" s="192"/>
      <c r="Y2" s="192"/>
      <c r="Z2" s="192"/>
      <c r="AA2" s="192"/>
      <c r="AB2" s="192"/>
      <c r="AC2" s="192"/>
    </row>
    <row r="3" spans="1:29" ht="7.5" customHeight="1">
      <c r="A3" s="192"/>
      <c r="B3" s="192"/>
      <c r="C3" s="6"/>
      <c r="D3" s="282"/>
      <c r="E3" s="282"/>
      <c r="F3" s="282"/>
      <c r="G3" s="282"/>
      <c r="H3" s="282"/>
      <c r="I3" s="282"/>
      <c r="J3" s="61"/>
      <c r="K3" s="195"/>
      <c r="L3" s="192"/>
      <c r="M3" s="196"/>
      <c r="N3" s="196"/>
      <c r="O3" s="196"/>
      <c r="P3" s="196"/>
      <c r="Q3" s="196"/>
      <c r="R3" s="196"/>
      <c r="S3" s="194"/>
      <c r="T3" s="194"/>
      <c r="U3" s="192"/>
      <c r="V3" s="192"/>
      <c r="W3" s="192"/>
      <c r="X3" s="192"/>
      <c r="Y3" s="192"/>
      <c r="Z3" s="192"/>
      <c r="AA3" s="192"/>
      <c r="AB3" s="192"/>
      <c r="AC3" s="192"/>
    </row>
    <row r="4" spans="1:29" ht="22.5" customHeight="1">
      <c r="A4" s="192"/>
      <c r="B4" s="192"/>
      <c r="C4" s="7">
        <v>1</v>
      </c>
      <c r="D4" s="8" t="s">
        <v>0</v>
      </c>
      <c r="E4" s="9"/>
      <c r="F4" s="264"/>
      <c r="G4" s="265"/>
      <c r="H4" s="266"/>
      <c r="I4" s="267"/>
      <c r="J4" s="61"/>
      <c r="K4" s="195"/>
      <c r="L4" s="192"/>
      <c r="M4" s="197"/>
      <c r="N4" s="197"/>
      <c r="O4" s="281"/>
      <c r="P4" s="281"/>
      <c r="Q4" s="281"/>
      <c r="R4" s="281"/>
      <c r="S4" s="194"/>
      <c r="T4" s="194"/>
      <c r="U4" s="192"/>
      <c r="V4" s="192"/>
      <c r="W4" s="192"/>
      <c r="X4" s="192"/>
      <c r="Y4" s="192"/>
      <c r="Z4" s="192"/>
      <c r="AA4" s="192"/>
      <c r="AB4" s="192"/>
      <c r="AC4" s="192"/>
    </row>
    <row r="5" spans="1:29" ht="6.75" customHeight="1">
      <c r="A5" s="192"/>
      <c r="B5" s="192"/>
      <c r="C5" s="7"/>
      <c r="D5" s="10"/>
      <c r="E5" s="9"/>
      <c r="F5" s="11"/>
      <c r="G5" s="11"/>
      <c r="H5" s="11"/>
      <c r="I5" s="11"/>
      <c r="J5" s="61"/>
      <c r="K5" s="195"/>
      <c r="L5" s="192"/>
      <c r="M5" s="198"/>
      <c r="N5" s="197"/>
      <c r="O5" s="199"/>
      <c r="P5" s="199"/>
      <c r="Q5" s="199"/>
      <c r="R5" s="199"/>
      <c r="S5" s="194"/>
      <c r="T5" s="194"/>
      <c r="U5" s="192"/>
      <c r="V5" s="192"/>
      <c r="W5" s="192"/>
      <c r="X5" s="192"/>
      <c r="Y5" s="192"/>
      <c r="Z5" s="192"/>
      <c r="AA5" s="192"/>
      <c r="AB5" s="192"/>
      <c r="AC5" s="192"/>
    </row>
    <row r="6" spans="1:29" ht="7.5" customHeight="1">
      <c r="A6" s="192"/>
      <c r="B6" s="192"/>
      <c r="C6" s="54"/>
      <c r="D6" s="55"/>
      <c r="E6" s="55"/>
      <c r="F6" s="56"/>
      <c r="G6" s="55"/>
      <c r="H6" s="80"/>
      <c r="I6" s="81"/>
      <c r="J6" s="61"/>
      <c r="K6" s="195"/>
      <c r="L6" s="192"/>
      <c r="M6" s="198"/>
      <c r="N6" s="200"/>
      <c r="O6" s="201"/>
      <c r="P6" s="201"/>
      <c r="Q6" s="201"/>
      <c r="R6" s="201"/>
      <c r="S6" s="194"/>
      <c r="T6" s="194"/>
      <c r="U6" s="192"/>
      <c r="V6" s="192"/>
      <c r="W6" s="192"/>
      <c r="X6" s="192"/>
      <c r="Y6" s="192"/>
      <c r="Z6" s="192"/>
      <c r="AA6" s="192"/>
      <c r="AB6" s="192"/>
      <c r="AC6" s="192"/>
    </row>
    <row r="7" spans="1:29" ht="5.25" customHeight="1">
      <c r="A7" s="192"/>
      <c r="B7" s="192"/>
      <c r="C7" s="76"/>
      <c r="D7" s="171"/>
      <c r="E7" s="57"/>
      <c r="F7" s="15"/>
      <c r="G7" s="172"/>
      <c r="H7" s="80"/>
      <c r="I7" s="81"/>
      <c r="J7" s="61"/>
      <c r="K7" s="195"/>
      <c r="L7" s="192"/>
      <c r="M7" s="202"/>
      <c r="N7" s="200"/>
      <c r="O7" s="201"/>
      <c r="P7" s="201"/>
      <c r="Q7" s="201"/>
      <c r="R7" s="201"/>
      <c r="S7" s="194"/>
      <c r="T7" s="194"/>
      <c r="U7" s="192"/>
      <c r="V7" s="192"/>
      <c r="W7" s="192"/>
      <c r="X7" s="192"/>
      <c r="Y7" s="192"/>
      <c r="Z7" s="192"/>
      <c r="AA7" s="192"/>
      <c r="AB7" s="192"/>
      <c r="AC7" s="192"/>
    </row>
    <row r="8" spans="1:29" s="13" customFormat="1" ht="16.5" customHeight="1">
      <c r="A8" s="192"/>
      <c r="B8" s="192"/>
      <c r="C8" s="76">
        <v>2</v>
      </c>
      <c r="D8" s="58" t="s">
        <v>113</v>
      </c>
      <c r="E8" s="59"/>
      <c r="F8" s="15"/>
      <c r="G8" s="62">
        <f>+Rechenzentrum!I118</f>
        <v>0</v>
      </c>
      <c r="H8" s="60" t="s">
        <v>75</v>
      </c>
      <c r="I8" s="14"/>
      <c r="J8" s="61"/>
      <c r="K8" s="195"/>
      <c r="L8" s="192"/>
      <c r="M8" s="202"/>
      <c r="N8" s="203"/>
      <c r="O8" s="204"/>
      <c r="P8" s="204"/>
      <c r="Q8" s="283"/>
      <c r="R8" s="284"/>
      <c r="S8" s="194"/>
      <c r="T8" s="194"/>
      <c r="U8" s="192"/>
      <c r="V8" s="192"/>
      <c r="W8" s="192"/>
      <c r="X8" s="192"/>
      <c r="Y8" s="192"/>
      <c r="Z8" s="192"/>
      <c r="AA8" s="192"/>
      <c r="AB8" s="192"/>
      <c r="AC8" s="192"/>
    </row>
    <row r="9" spans="1:29" s="13" customFormat="1" ht="15">
      <c r="A9" s="192"/>
      <c r="B9" s="192"/>
      <c r="C9" s="76">
        <v>3</v>
      </c>
      <c r="D9" s="16" t="s">
        <v>3</v>
      </c>
      <c r="E9" s="14"/>
      <c r="F9" s="15"/>
      <c r="G9" s="62">
        <f>+G8+G7</f>
        <v>0</v>
      </c>
      <c r="H9" s="60" t="s">
        <v>75</v>
      </c>
      <c r="I9" s="15"/>
      <c r="J9" s="61"/>
      <c r="K9" s="195"/>
      <c r="L9" s="192"/>
      <c r="M9" s="205"/>
      <c r="N9" s="200"/>
      <c r="O9" s="204"/>
      <c r="P9" s="204"/>
      <c r="Q9" s="283"/>
      <c r="R9" s="283"/>
      <c r="S9" s="194"/>
      <c r="T9" s="194"/>
      <c r="U9" s="192"/>
      <c r="V9" s="192"/>
      <c r="W9" s="192"/>
      <c r="X9" s="192"/>
      <c r="Y9" s="192"/>
      <c r="Z9" s="192"/>
      <c r="AA9" s="192"/>
      <c r="AB9" s="192"/>
      <c r="AC9" s="192"/>
    </row>
    <row r="10" spans="1:29" ht="15">
      <c r="A10" s="192"/>
      <c r="B10" s="192"/>
      <c r="C10" s="76">
        <v>4</v>
      </c>
      <c r="D10" s="16" t="s">
        <v>5</v>
      </c>
      <c r="E10" s="14"/>
      <c r="F10" s="15"/>
      <c r="G10" s="62">
        <f>+Rechenzentrum!F8</f>
        <v>0</v>
      </c>
      <c r="H10" s="39" t="s">
        <v>17</v>
      </c>
      <c r="I10" s="15"/>
      <c r="J10" s="61"/>
      <c r="K10" s="195"/>
      <c r="L10" s="192"/>
      <c r="M10" s="202"/>
      <c r="N10" s="206"/>
      <c r="O10" s="204"/>
      <c r="P10" s="204"/>
      <c r="Q10" s="283"/>
      <c r="R10" s="284"/>
      <c r="S10" s="194"/>
      <c r="T10" s="194"/>
      <c r="U10" s="192"/>
      <c r="V10" s="192"/>
      <c r="W10" s="192"/>
      <c r="X10" s="192"/>
      <c r="Y10" s="192"/>
      <c r="Z10" s="192"/>
      <c r="AA10" s="192"/>
      <c r="AB10" s="192"/>
      <c r="AC10" s="192"/>
    </row>
    <row r="11" spans="1:29" s="13" customFormat="1" ht="15.75">
      <c r="A11" s="192"/>
      <c r="B11" s="192"/>
      <c r="C11" s="76">
        <v>5</v>
      </c>
      <c r="D11" s="16" t="s">
        <v>4</v>
      </c>
      <c r="E11" s="14"/>
      <c r="F11" s="15"/>
      <c r="G11" s="62">
        <f>Rechenzentrum!F9</f>
        <v>0</v>
      </c>
      <c r="H11" s="12" t="s">
        <v>62</v>
      </c>
      <c r="I11" s="12"/>
      <c r="J11" s="61"/>
      <c r="K11" s="195"/>
      <c r="L11" s="192"/>
      <c r="M11" s="202"/>
      <c r="N11" s="206"/>
      <c r="O11" s="207"/>
      <c r="P11" s="207"/>
      <c r="Q11" s="208"/>
      <c r="R11" s="209"/>
      <c r="S11" s="194"/>
      <c r="T11" s="194"/>
      <c r="U11" s="192"/>
      <c r="V11" s="192"/>
      <c r="W11" s="192"/>
      <c r="X11" s="192"/>
      <c r="Y11" s="192"/>
      <c r="Z11" s="192"/>
      <c r="AA11" s="192"/>
      <c r="AB11" s="192"/>
      <c r="AC11" s="192"/>
    </row>
    <row r="12" spans="1:29" s="13" customFormat="1" ht="15.75">
      <c r="A12" s="192"/>
      <c r="B12" s="192"/>
      <c r="C12" s="76">
        <v>6</v>
      </c>
      <c r="D12" s="16" t="s">
        <v>92</v>
      </c>
      <c r="E12" s="14"/>
      <c r="F12" s="15"/>
      <c r="G12" s="62">
        <f>Rechenzentrum!F12</f>
        <v>0</v>
      </c>
      <c r="H12" s="12" t="s">
        <v>63</v>
      </c>
      <c r="I12" s="12"/>
      <c r="J12" s="61"/>
      <c r="K12" s="195"/>
      <c r="L12" s="192"/>
      <c r="M12" s="198"/>
      <c r="N12" s="194"/>
      <c r="O12" s="194"/>
      <c r="P12" s="194"/>
      <c r="Q12" s="194"/>
      <c r="R12" s="194"/>
      <c r="S12" s="194"/>
      <c r="T12" s="194"/>
      <c r="U12" s="192"/>
      <c r="V12" s="192"/>
      <c r="W12" s="192"/>
      <c r="X12" s="192"/>
      <c r="Y12" s="192"/>
      <c r="Z12" s="192"/>
      <c r="AA12" s="192"/>
      <c r="AB12" s="192"/>
      <c r="AC12" s="192"/>
    </row>
    <row r="13" spans="1:29" s="13" customFormat="1" ht="15.75">
      <c r="A13" s="192"/>
      <c r="B13" s="192"/>
      <c r="C13" s="76">
        <v>7</v>
      </c>
      <c r="D13" s="69" t="s">
        <v>138</v>
      </c>
      <c r="E13" s="14"/>
      <c r="F13" s="77"/>
      <c r="G13" s="70">
        <f>IF((Rechenzentrum!H19)=0,0,100-((Rechenzentrum!H19)*100)/(Rechenzentrum!E19))</f>
        <v>0</v>
      </c>
      <c r="H13" s="12" t="s">
        <v>32</v>
      </c>
      <c r="I13" s="12"/>
      <c r="J13" s="61"/>
      <c r="K13" s="195"/>
      <c r="L13" s="192"/>
      <c r="M13" s="202"/>
      <c r="N13" s="208"/>
      <c r="O13" s="210"/>
      <c r="P13" s="211"/>
      <c r="Q13" s="212"/>
      <c r="R13" s="194"/>
      <c r="S13" s="194"/>
      <c r="T13" s="194"/>
      <c r="U13" s="192"/>
      <c r="V13" s="192"/>
      <c r="W13" s="192"/>
      <c r="X13" s="192"/>
      <c r="Y13" s="192"/>
      <c r="Z13" s="192"/>
      <c r="AA13" s="192"/>
      <c r="AB13" s="192"/>
      <c r="AC13" s="192"/>
    </row>
    <row r="14" spans="1:29" s="13" customFormat="1" ht="15.75" thickBot="1">
      <c r="A14" s="192"/>
      <c r="B14" s="192"/>
      <c r="C14" s="76">
        <v>8</v>
      </c>
      <c r="D14" s="82"/>
      <c r="E14" s="14"/>
      <c r="F14" s="77"/>
      <c r="G14" s="73"/>
      <c r="H14" s="12"/>
      <c r="I14" s="12"/>
      <c r="J14" s="61"/>
      <c r="K14" s="195"/>
      <c r="L14" s="192"/>
      <c r="M14" s="202"/>
      <c r="N14" s="208"/>
      <c r="O14" s="210"/>
      <c r="P14" s="211"/>
      <c r="Q14" s="212"/>
      <c r="R14" s="194"/>
      <c r="S14" s="194"/>
      <c r="T14" s="194"/>
      <c r="U14" s="192"/>
      <c r="V14" s="192"/>
      <c r="W14" s="192"/>
      <c r="X14" s="192"/>
      <c r="Y14" s="192"/>
      <c r="Z14" s="192"/>
      <c r="AA14" s="192"/>
      <c r="AB14" s="192"/>
      <c r="AC14" s="192"/>
    </row>
    <row r="15" spans="1:29" s="13" customFormat="1" ht="15.75">
      <c r="A15" s="192"/>
      <c r="B15" s="192"/>
      <c r="C15" s="7">
        <v>9</v>
      </c>
      <c r="D15" s="274" t="s">
        <v>90</v>
      </c>
      <c r="E15" s="275"/>
      <c r="F15" s="275"/>
      <c r="G15" s="276"/>
      <c r="H15" s="12"/>
      <c r="I15" s="12"/>
      <c r="J15" s="61"/>
      <c r="K15" s="195"/>
      <c r="L15" s="192"/>
      <c r="M15" s="202"/>
      <c r="N15" s="208"/>
      <c r="O15" s="210"/>
      <c r="P15" s="211"/>
      <c r="Q15" s="212"/>
      <c r="R15" s="194"/>
      <c r="S15" s="194"/>
      <c r="T15" s="194"/>
      <c r="U15" s="192"/>
      <c r="V15" s="192"/>
      <c r="W15" s="192"/>
      <c r="X15" s="192"/>
      <c r="Y15" s="192"/>
      <c r="Z15" s="192"/>
      <c r="AA15" s="192"/>
      <c r="AB15" s="192"/>
      <c r="AC15" s="192"/>
    </row>
    <row r="16" spans="1:29" s="13" customFormat="1" ht="15">
      <c r="A16" s="192"/>
      <c r="B16" s="192"/>
      <c r="C16" s="7"/>
      <c r="D16" s="83" t="s">
        <v>95</v>
      </c>
      <c r="E16" s="279"/>
      <c r="F16" s="280"/>
      <c r="G16" s="93"/>
      <c r="H16" s="12" t="s">
        <v>32</v>
      </c>
      <c r="I16" s="12"/>
      <c r="J16" s="61"/>
      <c r="K16" s="195"/>
      <c r="L16" s="192"/>
      <c r="M16" s="205"/>
      <c r="N16" s="208"/>
      <c r="O16" s="210"/>
      <c r="P16" s="211"/>
      <c r="Q16" s="212"/>
      <c r="R16" s="194"/>
      <c r="S16" s="194"/>
      <c r="T16" s="194"/>
      <c r="U16" s="192"/>
      <c r="V16" s="192"/>
      <c r="W16" s="192"/>
      <c r="X16" s="192"/>
      <c r="Y16" s="192"/>
      <c r="Z16" s="192"/>
      <c r="AA16" s="192"/>
      <c r="AB16" s="192"/>
      <c r="AC16" s="192"/>
    </row>
    <row r="17" spans="1:29" s="13" customFormat="1" ht="15.75" thickBot="1">
      <c r="A17" s="192"/>
      <c r="B17" s="192"/>
      <c r="C17" s="7">
        <v>10</v>
      </c>
      <c r="D17" s="132" t="s">
        <v>90</v>
      </c>
      <c r="E17" s="277"/>
      <c r="F17" s="278"/>
      <c r="G17" s="133">
        <f>IF(G12=0,0,G9*G16%/G12)</f>
        <v>0</v>
      </c>
      <c r="H17" s="12" t="s">
        <v>91</v>
      </c>
      <c r="I17" s="12"/>
      <c r="J17" s="61"/>
      <c r="K17" s="195"/>
      <c r="L17" s="192"/>
      <c r="M17" s="202"/>
      <c r="N17" s="208"/>
      <c r="O17" s="210"/>
      <c r="P17" s="211"/>
      <c r="Q17" s="212"/>
      <c r="R17" s="194"/>
      <c r="S17" s="194"/>
      <c r="T17" s="194"/>
      <c r="U17" s="192"/>
      <c r="V17" s="192"/>
      <c r="W17" s="192"/>
      <c r="X17" s="192"/>
      <c r="Y17" s="192"/>
      <c r="Z17" s="192"/>
      <c r="AA17" s="192"/>
      <c r="AB17" s="192"/>
      <c r="AC17" s="192"/>
    </row>
    <row r="18" spans="1:29" s="170" customFormat="1" ht="19.5" customHeight="1">
      <c r="A18" s="192"/>
      <c r="B18" s="192"/>
      <c r="C18" s="7"/>
      <c r="D18" s="82"/>
      <c r="E18" s="82"/>
      <c r="F18" s="166"/>
      <c r="G18" s="167"/>
      <c r="H18" s="168"/>
      <c r="I18" s="168"/>
      <c r="J18" s="169"/>
      <c r="K18" s="195"/>
      <c r="L18" s="192"/>
      <c r="M18" s="202"/>
      <c r="N18" s="208"/>
      <c r="O18" s="210"/>
      <c r="P18" s="211"/>
      <c r="Q18" s="212"/>
      <c r="R18" s="194"/>
      <c r="S18" s="194"/>
      <c r="T18" s="194"/>
      <c r="U18" s="192"/>
      <c r="V18" s="192"/>
      <c r="W18" s="192"/>
      <c r="X18" s="192"/>
      <c r="Y18" s="192"/>
      <c r="Z18" s="192"/>
      <c r="AA18" s="192"/>
      <c r="AB18" s="192"/>
      <c r="AC18" s="192"/>
    </row>
    <row r="19" spans="1:29" s="13" customFormat="1" ht="19.5" customHeight="1">
      <c r="A19" s="192"/>
      <c r="B19" s="192"/>
      <c r="C19" s="7"/>
      <c r="D19" s="82"/>
      <c r="E19" s="14"/>
      <c r="F19" s="75"/>
      <c r="G19" s="75"/>
      <c r="H19" s="12"/>
      <c r="I19" s="12"/>
      <c r="J19" s="61"/>
      <c r="K19" s="195"/>
      <c r="L19" s="192"/>
      <c r="M19" s="208"/>
      <c r="N19" s="208"/>
      <c r="O19" s="210"/>
      <c r="P19" s="211"/>
      <c r="Q19" s="212"/>
      <c r="R19" s="194"/>
      <c r="S19" s="194"/>
      <c r="T19" s="194"/>
      <c r="U19" s="192"/>
      <c r="V19" s="192"/>
      <c r="W19" s="192"/>
      <c r="X19" s="192"/>
      <c r="Y19" s="192"/>
      <c r="Z19" s="192"/>
      <c r="AA19" s="192"/>
      <c r="AB19" s="192"/>
      <c r="AC19" s="192"/>
    </row>
    <row r="20" spans="1:29" ht="15">
      <c r="A20" s="192"/>
      <c r="B20" s="192"/>
      <c r="C20" s="7"/>
      <c r="D20" s="82"/>
      <c r="E20" s="14"/>
      <c r="F20" s="77"/>
      <c r="G20" s="73"/>
      <c r="H20" s="74"/>
      <c r="I20" s="12"/>
      <c r="J20" s="61"/>
      <c r="K20" s="195"/>
      <c r="L20" s="213"/>
      <c r="M20" s="202"/>
      <c r="N20" s="208"/>
      <c r="O20" s="210"/>
      <c r="P20" s="211"/>
      <c r="Q20" s="211"/>
      <c r="R20" s="211"/>
      <c r="S20" s="194"/>
      <c r="T20" s="194"/>
      <c r="U20" s="192"/>
      <c r="V20" s="192"/>
      <c r="W20" s="192"/>
      <c r="X20" s="192"/>
      <c r="Y20" s="192"/>
      <c r="Z20" s="192"/>
      <c r="AA20" s="192"/>
      <c r="AB20" s="192"/>
      <c r="AC20" s="192"/>
    </row>
    <row r="21" spans="1:29" ht="17.25" customHeight="1">
      <c r="A21" s="192"/>
      <c r="B21" s="192"/>
      <c r="C21" s="7">
        <v>11</v>
      </c>
      <c r="D21" s="268" t="s">
        <v>6</v>
      </c>
      <c r="E21" s="269"/>
      <c r="F21" s="269"/>
      <c r="G21" s="269"/>
      <c r="H21" s="269"/>
      <c r="I21" s="269"/>
      <c r="J21" s="61"/>
      <c r="K21" s="192"/>
      <c r="L21" s="214"/>
      <c r="M21" s="202"/>
      <c r="N21" s="208"/>
      <c r="O21" s="215"/>
      <c r="P21" s="211"/>
      <c r="Q21" s="211"/>
      <c r="R21" s="211"/>
      <c r="S21" s="194"/>
      <c r="T21" s="194"/>
      <c r="U21" s="192"/>
      <c r="V21" s="192"/>
      <c r="W21" s="192"/>
      <c r="X21" s="192"/>
      <c r="Y21" s="192"/>
      <c r="Z21" s="192"/>
      <c r="AA21" s="192"/>
      <c r="AB21" s="192"/>
      <c r="AC21" s="192"/>
    </row>
    <row r="22" spans="1:29" ht="87" customHeight="1">
      <c r="A22" s="192"/>
      <c r="B22" s="192"/>
      <c r="C22" s="7"/>
      <c r="D22" s="270" t="s">
        <v>106</v>
      </c>
      <c r="E22" s="271"/>
      <c r="F22" s="271"/>
      <c r="G22" s="271"/>
      <c r="H22" s="271"/>
      <c r="I22" s="272"/>
      <c r="J22" s="61"/>
      <c r="K22" s="192"/>
      <c r="L22" s="192"/>
      <c r="M22" s="202"/>
      <c r="N22" s="208"/>
      <c r="O22" s="216"/>
      <c r="P22" s="211"/>
      <c r="Q22" s="211"/>
      <c r="R22" s="211"/>
      <c r="S22" s="194"/>
      <c r="T22" s="194"/>
      <c r="U22" s="192"/>
      <c r="V22" s="192"/>
      <c r="W22" s="192"/>
      <c r="X22" s="192"/>
      <c r="Y22" s="192"/>
      <c r="Z22" s="192"/>
      <c r="AA22" s="192"/>
      <c r="AB22" s="192"/>
      <c r="AC22" s="192"/>
    </row>
    <row r="23" spans="1:29" ht="21" customHeight="1">
      <c r="A23" s="192"/>
      <c r="B23" s="192"/>
      <c r="C23" s="7"/>
      <c r="D23" s="273" t="s">
        <v>7</v>
      </c>
      <c r="E23" s="273"/>
      <c r="F23" s="273"/>
      <c r="G23" s="273"/>
      <c r="H23" s="273"/>
      <c r="I23" s="273"/>
      <c r="J23" s="61"/>
      <c r="K23" s="192"/>
      <c r="L23" s="192"/>
      <c r="M23" s="208"/>
      <c r="N23" s="208"/>
      <c r="O23" s="217"/>
      <c r="P23" s="217"/>
      <c r="Q23" s="211"/>
      <c r="R23" s="211"/>
      <c r="S23" s="194"/>
      <c r="T23" s="194"/>
      <c r="U23" s="192"/>
      <c r="V23" s="192"/>
      <c r="W23" s="192"/>
      <c r="X23" s="192"/>
      <c r="Y23" s="192"/>
      <c r="Z23" s="192"/>
      <c r="AA23" s="192"/>
      <c r="AB23" s="192"/>
      <c r="AC23" s="192"/>
    </row>
    <row r="24" spans="1:29" ht="12.75" customHeight="1">
      <c r="A24" s="192"/>
      <c r="B24" s="192"/>
      <c r="C24" s="7"/>
      <c r="D24" s="273"/>
      <c r="E24" s="273"/>
      <c r="F24" s="273"/>
      <c r="G24" s="273"/>
      <c r="H24" s="273"/>
      <c r="I24" s="273"/>
      <c r="J24" s="61"/>
      <c r="K24" s="192"/>
      <c r="L24" s="192"/>
      <c r="M24" s="206"/>
      <c r="N24" s="208"/>
      <c r="O24" s="208"/>
      <c r="P24" s="208"/>
      <c r="Q24" s="211"/>
      <c r="R24" s="211"/>
      <c r="S24" s="194"/>
      <c r="T24" s="194"/>
      <c r="U24" s="192"/>
      <c r="V24" s="192"/>
      <c r="W24" s="192"/>
      <c r="X24" s="192"/>
      <c r="Y24" s="192"/>
      <c r="Z24" s="192"/>
      <c r="AA24" s="192"/>
      <c r="AB24" s="192"/>
      <c r="AC24" s="192"/>
    </row>
    <row r="25" spans="1:29" ht="7.5" customHeight="1">
      <c r="A25" s="192"/>
      <c r="B25" s="192"/>
      <c r="C25" s="7"/>
      <c r="D25" s="273"/>
      <c r="E25" s="273"/>
      <c r="F25" s="273"/>
      <c r="G25" s="273"/>
      <c r="H25" s="273"/>
      <c r="I25" s="273"/>
      <c r="J25" s="61"/>
      <c r="K25" s="192"/>
      <c r="L25" s="192"/>
      <c r="M25" s="197"/>
      <c r="N25" s="197"/>
      <c r="O25" s="199"/>
      <c r="P25" s="199"/>
      <c r="Q25" s="199"/>
      <c r="R25" s="199"/>
      <c r="S25" s="194"/>
      <c r="T25" s="194"/>
      <c r="U25" s="192"/>
      <c r="V25" s="192"/>
      <c r="W25" s="192"/>
      <c r="X25" s="192"/>
      <c r="Y25" s="192"/>
      <c r="Z25" s="192"/>
      <c r="AA25" s="192"/>
      <c r="AB25" s="192"/>
      <c r="AC25" s="192"/>
    </row>
    <row r="26" spans="1:29" ht="9.75" customHeight="1">
      <c r="A26" s="192"/>
      <c r="B26" s="192"/>
      <c r="C26" s="7"/>
      <c r="D26" s="273"/>
      <c r="E26" s="273"/>
      <c r="F26" s="273"/>
      <c r="G26" s="273"/>
      <c r="H26" s="273"/>
      <c r="I26" s="273"/>
      <c r="J26" s="61"/>
      <c r="K26" s="192"/>
      <c r="L26" s="192"/>
      <c r="M26" s="197"/>
      <c r="N26" s="197"/>
      <c r="O26" s="194"/>
      <c r="P26" s="197"/>
      <c r="Q26" s="197"/>
      <c r="R26" s="197"/>
      <c r="S26" s="194"/>
      <c r="T26" s="194"/>
      <c r="U26" s="192"/>
      <c r="V26" s="192"/>
      <c r="W26" s="192"/>
      <c r="X26" s="192"/>
      <c r="Y26" s="192"/>
      <c r="Z26" s="192"/>
      <c r="AA26" s="192"/>
      <c r="AB26" s="192"/>
      <c r="AC26" s="192"/>
    </row>
    <row r="27" spans="1:29" ht="18.75" customHeight="1">
      <c r="A27" s="192"/>
      <c r="B27" s="192"/>
      <c r="C27" s="7"/>
      <c r="D27" s="273"/>
      <c r="E27" s="273"/>
      <c r="F27" s="273"/>
      <c r="G27" s="273"/>
      <c r="H27" s="273"/>
      <c r="I27" s="273"/>
      <c r="J27" s="61"/>
      <c r="K27" s="192"/>
      <c r="L27" s="192"/>
      <c r="M27" s="218"/>
      <c r="N27" s="218"/>
      <c r="O27" s="218"/>
      <c r="P27" s="218"/>
      <c r="Q27" s="218"/>
      <c r="R27" s="218"/>
      <c r="S27" s="194"/>
      <c r="T27" s="194"/>
      <c r="U27" s="192"/>
      <c r="V27" s="192"/>
      <c r="W27" s="192"/>
      <c r="X27" s="192"/>
      <c r="Y27" s="192"/>
      <c r="Z27" s="192"/>
      <c r="AA27" s="192"/>
      <c r="AB27" s="192"/>
      <c r="AC27" s="192"/>
    </row>
    <row r="28" spans="1:29" ht="15.75" customHeight="1">
      <c r="A28" s="192"/>
      <c r="B28" s="192"/>
      <c r="C28" s="7">
        <v>12</v>
      </c>
      <c r="D28" s="269" t="s">
        <v>8</v>
      </c>
      <c r="E28" s="269"/>
      <c r="F28" s="269"/>
      <c r="G28" s="269"/>
      <c r="H28" s="269"/>
      <c r="I28" s="269"/>
      <c r="J28" s="61"/>
      <c r="K28" s="192"/>
      <c r="L28" s="192"/>
      <c r="M28" s="219"/>
      <c r="N28" s="219"/>
      <c r="O28" s="219"/>
      <c r="P28" s="219"/>
      <c r="Q28" s="219"/>
      <c r="R28" s="219"/>
      <c r="S28" s="194"/>
      <c r="T28" s="194"/>
      <c r="U28" s="192"/>
      <c r="V28" s="192"/>
      <c r="W28" s="192"/>
      <c r="X28" s="192"/>
      <c r="Y28" s="192"/>
      <c r="Z28" s="192"/>
      <c r="AA28" s="192"/>
      <c r="AB28" s="192"/>
      <c r="AC28" s="192"/>
    </row>
    <row r="29" spans="1:29" ht="54" customHeight="1">
      <c r="A29" s="192"/>
      <c r="B29" s="192"/>
      <c r="C29" s="6"/>
      <c r="D29" s="259" t="s">
        <v>94</v>
      </c>
      <c r="E29" s="260"/>
      <c r="F29" s="260"/>
      <c r="G29" s="260"/>
      <c r="H29" s="260"/>
      <c r="I29" s="261"/>
      <c r="J29" s="61"/>
      <c r="K29" s="192"/>
      <c r="L29" s="192"/>
      <c r="M29" s="219"/>
      <c r="N29" s="219"/>
      <c r="O29" s="219"/>
      <c r="P29" s="219"/>
      <c r="Q29" s="219"/>
      <c r="R29" s="219"/>
      <c r="S29" s="194"/>
      <c r="T29" s="194"/>
      <c r="U29" s="192"/>
      <c r="V29" s="192"/>
      <c r="W29" s="192"/>
      <c r="X29" s="192"/>
      <c r="Y29" s="192"/>
      <c r="Z29" s="192"/>
      <c r="AA29" s="192"/>
      <c r="AB29" s="192"/>
      <c r="AC29" s="192"/>
    </row>
    <row r="30" spans="1:29" ht="39" customHeight="1">
      <c r="A30" s="192"/>
      <c r="B30" s="192"/>
      <c r="C30" s="6"/>
      <c r="D30" s="263" t="s">
        <v>9</v>
      </c>
      <c r="E30" s="263"/>
      <c r="F30" s="263"/>
      <c r="G30" s="263"/>
      <c r="H30" s="263"/>
      <c r="I30" s="263"/>
      <c r="J30" s="61"/>
      <c r="K30" s="192"/>
      <c r="L30" s="192"/>
      <c r="M30" s="219"/>
      <c r="N30" s="219"/>
      <c r="O30" s="219"/>
      <c r="P30" s="219"/>
      <c r="Q30" s="219"/>
      <c r="R30" s="219"/>
      <c r="S30" s="194"/>
      <c r="T30" s="194"/>
      <c r="U30" s="192"/>
      <c r="V30" s="192"/>
      <c r="W30" s="192"/>
      <c r="X30" s="192"/>
      <c r="Y30" s="192"/>
      <c r="Z30" s="192"/>
      <c r="AA30" s="192"/>
      <c r="AB30" s="192"/>
      <c r="AC30" s="192"/>
    </row>
    <row r="31" spans="1:29" ht="12.75" customHeight="1">
      <c r="A31" s="192"/>
      <c r="B31" s="192"/>
      <c r="C31" s="17"/>
      <c r="D31" s="263"/>
      <c r="E31" s="263"/>
      <c r="F31" s="263"/>
      <c r="G31" s="263"/>
      <c r="H31" s="263"/>
      <c r="I31" s="263"/>
      <c r="J31" s="61"/>
      <c r="K31" s="192"/>
      <c r="L31" s="192"/>
      <c r="M31" s="219"/>
      <c r="N31" s="219"/>
      <c r="O31" s="219"/>
      <c r="P31" s="219"/>
      <c r="Q31" s="219"/>
      <c r="R31" s="219"/>
      <c r="S31" s="194"/>
      <c r="T31" s="194"/>
      <c r="U31" s="192"/>
      <c r="V31" s="192"/>
      <c r="W31" s="192"/>
      <c r="X31" s="192"/>
      <c r="Y31" s="192"/>
      <c r="Z31" s="192"/>
      <c r="AA31" s="192"/>
      <c r="AB31" s="192"/>
      <c r="AC31" s="192"/>
    </row>
    <row r="32" spans="1:29" ht="8.25" customHeight="1">
      <c r="A32" s="192"/>
      <c r="B32" s="192"/>
      <c r="C32" s="18"/>
      <c r="D32" s="263"/>
      <c r="E32" s="263"/>
      <c r="F32" s="263"/>
      <c r="G32" s="263"/>
      <c r="H32" s="263"/>
      <c r="I32" s="263"/>
      <c r="J32" s="61"/>
      <c r="K32" s="192"/>
      <c r="L32" s="192"/>
      <c r="M32" s="219"/>
      <c r="N32" s="219"/>
      <c r="O32" s="219"/>
      <c r="P32" s="219"/>
      <c r="Q32" s="219"/>
      <c r="R32" s="219"/>
      <c r="S32" s="194"/>
      <c r="T32" s="194"/>
      <c r="U32" s="192"/>
      <c r="V32" s="192"/>
      <c r="W32" s="192"/>
      <c r="X32" s="192"/>
      <c r="Y32" s="192"/>
      <c r="Z32" s="192"/>
      <c r="AA32" s="192"/>
      <c r="AB32" s="192"/>
      <c r="AC32" s="192"/>
    </row>
    <row r="33" spans="1:29" ht="6.75" customHeight="1">
      <c r="A33" s="192"/>
      <c r="B33" s="192"/>
      <c r="C33" s="18"/>
      <c r="D33" s="263"/>
      <c r="E33" s="263"/>
      <c r="F33" s="263"/>
      <c r="G33" s="263"/>
      <c r="H33" s="263"/>
      <c r="I33" s="263"/>
      <c r="J33" s="61"/>
      <c r="K33" s="192"/>
      <c r="L33" s="192"/>
      <c r="M33" s="219"/>
      <c r="N33" s="219"/>
      <c r="O33" s="219"/>
      <c r="P33" s="219"/>
      <c r="Q33" s="219"/>
      <c r="R33" s="219"/>
      <c r="S33" s="194"/>
      <c r="T33" s="194"/>
      <c r="U33" s="192"/>
      <c r="V33" s="192"/>
      <c r="W33" s="192"/>
      <c r="X33" s="192"/>
      <c r="Y33" s="192"/>
      <c r="Z33" s="192"/>
      <c r="AA33" s="192"/>
      <c r="AB33" s="192"/>
      <c r="AC33" s="192"/>
    </row>
    <row r="34" spans="1:29" ht="9" customHeight="1">
      <c r="A34" s="192"/>
      <c r="B34" s="192"/>
      <c r="C34" s="17"/>
      <c r="D34" s="263"/>
      <c r="E34" s="263"/>
      <c r="F34" s="263"/>
      <c r="G34" s="263"/>
      <c r="H34" s="263"/>
      <c r="I34" s="263"/>
      <c r="J34" s="72"/>
      <c r="K34" s="192"/>
      <c r="L34" s="192"/>
      <c r="M34" s="220"/>
      <c r="N34" s="219"/>
      <c r="O34" s="219"/>
      <c r="P34" s="219"/>
      <c r="Q34" s="219"/>
      <c r="R34" s="219"/>
      <c r="S34" s="194"/>
      <c r="T34" s="194"/>
      <c r="U34" s="192"/>
      <c r="V34" s="192"/>
      <c r="W34" s="192"/>
      <c r="X34" s="192"/>
      <c r="Y34" s="192"/>
      <c r="Z34" s="192"/>
      <c r="AA34" s="192"/>
      <c r="AB34" s="192"/>
      <c r="AC34" s="192"/>
    </row>
    <row r="35" spans="1:29" ht="30" customHeight="1" thickBot="1">
      <c r="A35" s="192"/>
      <c r="B35" s="192"/>
      <c r="C35" s="78"/>
      <c r="D35" s="262" t="s">
        <v>144</v>
      </c>
      <c r="E35" s="262"/>
      <c r="F35" s="262"/>
      <c r="G35" s="262"/>
      <c r="H35" s="262"/>
      <c r="I35" s="262"/>
      <c r="J35" s="79"/>
      <c r="K35" s="192"/>
      <c r="L35" s="192"/>
      <c r="M35" s="221"/>
      <c r="N35" s="221"/>
      <c r="O35" s="221"/>
      <c r="P35" s="221"/>
      <c r="Q35" s="221"/>
      <c r="R35" s="221"/>
      <c r="S35" s="194"/>
      <c r="T35" s="194"/>
      <c r="U35" s="192"/>
      <c r="V35" s="192"/>
      <c r="W35" s="192"/>
      <c r="X35" s="192"/>
      <c r="Y35" s="192"/>
      <c r="Z35" s="192"/>
      <c r="AA35" s="192"/>
      <c r="AB35" s="192"/>
      <c r="AC35" s="192"/>
    </row>
    <row r="36" spans="1:29">
      <c r="A36" s="192"/>
      <c r="B36" s="192"/>
      <c r="C36" s="193"/>
      <c r="D36" s="192"/>
      <c r="E36" s="192"/>
      <c r="F36" s="192"/>
      <c r="G36" s="192"/>
      <c r="H36" s="192"/>
      <c r="I36" s="192"/>
      <c r="J36" s="192"/>
      <c r="K36" s="192"/>
      <c r="L36" s="192"/>
      <c r="M36" s="222"/>
      <c r="N36" s="222"/>
      <c r="O36" s="222"/>
      <c r="P36" s="222"/>
      <c r="Q36" s="222"/>
      <c r="R36" s="194"/>
      <c r="S36" s="194"/>
      <c r="T36" s="194"/>
      <c r="U36" s="192"/>
      <c r="V36" s="192"/>
      <c r="W36" s="192"/>
      <c r="X36" s="192"/>
      <c r="Y36" s="192"/>
      <c r="Z36" s="192"/>
      <c r="AA36" s="192"/>
      <c r="AB36" s="192"/>
      <c r="AC36" s="192"/>
    </row>
    <row r="37" spans="1:29">
      <c r="A37" s="192"/>
      <c r="B37" s="192"/>
      <c r="C37" s="193"/>
      <c r="D37" s="192"/>
      <c r="E37" s="192"/>
      <c r="F37" s="192"/>
      <c r="G37" s="192"/>
      <c r="H37" s="192"/>
      <c r="I37" s="192"/>
      <c r="J37" s="192"/>
      <c r="K37" s="192"/>
      <c r="L37" s="192"/>
      <c r="M37" s="194"/>
      <c r="N37" s="194"/>
      <c r="O37" s="194"/>
      <c r="P37" s="194"/>
      <c r="Q37" s="194"/>
      <c r="R37" s="194"/>
      <c r="S37" s="194"/>
      <c r="T37" s="194"/>
      <c r="U37" s="192"/>
      <c r="V37" s="192"/>
      <c r="W37" s="192"/>
      <c r="X37" s="192"/>
      <c r="Y37" s="192"/>
      <c r="Z37" s="192"/>
      <c r="AA37" s="192"/>
      <c r="AB37" s="192"/>
      <c r="AC37" s="192"/>
    </row>
    <row r="38" spans="1:29">
      <c r="A38" s="192"/>
      <c r="B38" s="192"/>
      <c r="C38" s="193"/>
      <c r="D38" s="192"/>
      <c r="E38" s="192"/>
      <c r="F38" s="192"/>
      <c r="G38" s="192"/>
      <c r="H38" s="192"/>
      <c r="I38" s="192"/>
      <c r="J38" s="192"/>
      <c r="K38" s="192"/>
      <c r="L38" s="192"/>
      <c r="M38" s="194"/>
      <c r="N38" s="194"/>
      <c r="O38" s="194"/>
      <c r="P38" s="194"/>
      <c r="Q38" s="194"/>
      <c r="R38" s="194"/>
      <c r="S38" s="194"/>
      <c r="T38" s="194"/>
      <c r="U38" s="192"/>
      <c r="V38" s="192"/>
      <c r="W38" s="192"/>
      <c r="X38" s="192"/>
      <c r="Y38" s="192"/>
      <c r="Z38" s="192"/>
      <c r="AA38" s="192"/>
      <c r="AB38" s="192"/>
      <c r="AC38" s="192"/>
    </row>
    <row r="39" spans="1:29">
      <c r="A39" s="192"/>
      <c r="B39" s="192"/>
      <c r="C39" s="193"/>
      <c r="D39" s="192"/>
      <c r="E39" s="192"/>
      <c r="F39" s="192"/>
      <c r="G39" s="192"/>
      <c r="H39" s="192"/>
      <c r="I39" s="192"/>
      <c r="J39" s="192"/>
      <c r="K39" s="192"/>
      <c r="L39" s="192"/>
      <c r="M39" s="194"/>
      <c r="N39" s="194"/>
      <c r="O39" s="194"/>
      <c r="P39" s="194"/>
      <c r="Q39" s="194"/>
      <c r="R39" s="194"/>
      <c r="S39" s="194"/>
      <c r="T39" s="194"/>
      <c r="U39" s="192"/>
      <c r="V39" s="192"/>
      <c r="W39" s="192"/>
      <c r="X39" s="192"/>
      <c r="Y39" s="192"/>
      <c r="Z39" s="192"/>
      <c r="AA39" s="192"/>
      <c r="AB39" s="192"/>
      <c r="AC39" s="192"/>
    </row>
    <row r="40" spans="1:29">
      <c r="A40" s="192"/>
      <c r="B40" s="192"/>
      <c r="C40" s="193"/>
      <c r="D40" s="192"/>
      <c r="E40" s="192"/>
      <c r="F40" s="192"/>
      <c r="G40" s="192"/>
      <c r="H40" s="192"/>
      <c r="I40" s="192"/>
      <c r="J40" s="192"/>
      <c r="K40" s="192"/>
      <c r="L40" s="192"/>
      <c r="M40" s="194"/>
      <c r="N40" s="194"/>
      <c r="O40" s="194"/>
      <c r="P40" s="194"/>
      <c r="Q40" s="194"/>
      <c r="R40" s="194"/>
      <c r="S40" s="194"/>
      <c r="T40" s="194"/>
      <c r="U40" s="192"/>
      <c r="V40" s="192"/>
      <c r="W40" s="192"/>
      <c r="X40" s="192"/>
      <c r="Y40" s="192"/>
      <c r="Z40" s="192"/>
      <c r="AA40" s="192"/>
      <c r="AB40" s="192"/>
      <c r="AC40" s="192"/>
    </row>
    <row r="41" spans="1:29">
      <c r="A41" s="192"/>
      <c r="B41" s="192"/>
      <c r="C41" s="193"/>
      <c r="D41" s="192"/>
      <c r="E41" s="192"/>
      <c r="F41" s="192"/>
      <c r="G41" s="192"/>
      <c r="H41" s="192"/>
      <c r="I41" s="192"/>
      <c r="J41" s="192"/>
      <c r="K41" s="192"/>
      <c r="L41" s="192"/>
      <c r="M41" s="194"/>
      <c r="N41" s="194"/>
      <c r="O41" s="194"/>
      <c r="P41" s="194"/>
      <c r="Q41" s="194"/>
      <c r="R41" s="194"/>
      <c r="S41" s="194"/>
      <c r="T41" s="194"/>
      <c r="U41" s="192"/>
      <c r="V41" s="192"/>
      <c r="W41" s="192"/>
      <c r="X41" s="192"/>
      <c r="Y41" s="192"/>
      <c r="Z41" s="192"/>
      <c r="AA41" s="192"/>
      <c r="AB41" s="192"/>
      <c r="AC41" s="192"/>
    </row>
    <row r="42" spans="1:29">
      <c r="A42" s="192"/>
      <c r="B42" s="192"/>
      <c r="C42" s="193"/>
      <c r="D42" s="192"/>
      <c r="E42" s="192"/>
      <c r="F42" s="192"/>
      <c r="G42" s="192"/>
      <c r="H42" s="192"/>
      <c r="I42" s="192"/>
      <c r="J42" s="192"/>
      <c r="K42" s="192"/>
      <c r="L42" s="192"/>
      <c r="M42" s="194"/>
      <c r="N42" s="194"/>
      <c r="O42" s="194"/>
      <c r="P42" s="194"/>
      <c r="Q42" s="194"/>
      <c r="R42" s="194"/>
      <c r="S42" s="194"/>
      <c r="T42" s="194"/>
      <c r="U42" s="192"/>
      <c r="V42" s="192"/>
      <c r="W42" s="192"/>
      <c r="X42" s="192"/>
      <c r="Y42" s="192"/>
      <c r="Z42" s="192"/>
      <c r="AA42" s="192"/>
      <c r="AB42" s="192"/>
      <c r="AC42" s="192"/>
    </row>
    <row r="43" spans="1:29">
      <c r="A43" s="192"/>
      <c r="B43" s="192"/>
      <c r="C43" s="193"/>
      <c r="D43" s="192"/>
      <c r="E43" s="192"/>
      <c r="F43" s="192"/>
      <c r="G43" s="192"/>
      <c r="H43" s="192"/>
      <c r="I43" s="192"/>
      <c r="J43" s="192"/>
      <c r="K43" s="192"/>
      <c r="L43" s="192"/>
      <c r="M43" s="194"/>
      <c r="N43" s="194"/>
      <c r="O43" s="194"/>
      <c r="P43" s="194"/>
      <c r="Q43" s="194"/>
      <c r="R43" s="194"/>
      <c r="S43" s="194"/>
      <c r="T43" s="194"/>
      <c r="U43" s="192"/>
      <c r="V43" s="192"/>
      <c r="W43" s="192"/>
      <c r="X43" s="192"/>
      <c r="Y43" s="192"/>
      <c r="Z43" s="192"/>
      <c r="AA43" s="192"/>
      <c r="AB43" s="192"/>
      <c r="AC43" s="192"/>
    </row>
    <row r="44" spans="1:29">
      <c r="A44" s="192"/>
      <c r="B44" s="192"/>
      <c r="C44" s="193"/>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row>
    <row r="45" spans="1:29">
      <c r="A45" s="192"/>
      <c r="B45" s="192"/>
      <c r="C45" s="193"/>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row>
    <row r="46" spans="1:29">
      <c r="A46" s="192"/>
      <c r="B46" s="192"/>
      <c r="C46" s="193"/>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row>
    <row r="47" spans="1:29">
      <c r="A47" s="192"/>
      <c r="B47" s="192"/>
      <c r="C47" s="193"/>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row>
    <row r="48" spans="1:29">
      <c r="A48" s="192"/>
      <c r="B48" s="192"/>
      <c r="C48" s="193"/>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row>
    <row r="49" spans="1:29">
      <c r="A49" s="192"/>
      <c r="B49" s="192"/>
      <c r="C49" s="193"/>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row>
    <row r="50" spans="1:29">
      <c r="A50" s="192"/>
      <c r="B50" s="192"/>
      <c r="C50" s="193"/>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row>
    <row r="51" spans="1:29">
      <c r="A51" s="192"/>
      <c r="B51" s="192"/>
      <c r="C51" s="193"/>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row>
    <row r="52" spans="1:29">
      <c r="A52" s="192"/>
      <c r="B52" s="192"/>
      <c r="C52" s="193"/>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row>
    <row r="53" spans="1:29">
      <c r="A53" s="192"/>
      <c r="B53" s="192"/>
      <c r="C53" s="193"/>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row>
    <row r="54" spans="1:29">
      <c r="A54" s="192"/>
      <c r="B54" s="192"/>
      <c r="C54" s="193"/>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row>
    <row r="55" spans="1:29">
      <c r="A55" s="192"/>
      <c r="B55" s="192"/>
      <c r="C55" s="193"/>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row>
    <row r="56" spans="1:29">
      <c r="A56" s="192"/>
      <c r="B56" s="192"/>
      <c r="C56" s="193"/>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row>
    <row r="57" spans="1:29">
      <c r="A57" s="192"/>
      <c r="B57" s="192"/>
      <c r="C57" s="193"/>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row>
    <row r="58" spans="1:29">
      <c r="A58" s="192"/>
      <c r="B58" s="192"/>
      <c r="C58" s="193"/>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row>
    <row r="59" spans="1:29">
      <c r="A59" s="192"/>
      <c r="B59" s="192"/>
      <c r="C59" s="193"/>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row>
    <row r="60" spans="1:29">
      <c r="A60" s="192"/>
      <c r="B60" s="192"/>
      <c r="C60" s="193"/>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row>
    <row r="61" spans="1:29">
      <c r="A61" s="192"/>
      <c r="B61" s="192"/>
      <c r="C61" s="193"/>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row>
    <row r="62" spans="1:29">
      <c r="A62" s="192"/>
      <c r="B62" s="192"/>
      <c r="C62" s="193"/>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row>
    <row r="63" spans="1:29">
      <c r="A63" s="192"/>
      <c r="B63" s="192"/>
      <c r="C63" s="193"/>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row>
    <row r="64" spans="1:29">
      <c r="A64" s="192"/>
      <c r="B64" s="192"/>
      <c r="C64" s="193"/>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row>
    <row r="65" spans="1:29">
      <c r="A65" s="192"/>
      <c r="B65" s="192"/>
      <c r="C65" s="193"/>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row>
    <row r="66" spans="1:29">
      <c r="A66" s="192"/>
      <c r="B66" s="192"/>
      <c r="C66" s="193"/>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row>
    <row r="67" spans="1:29">
      <c r="A67" s="192"/>
      <c r="B67" s="192"/>
      <c r="C67" s="193"/>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row>
    <row r="68" spans="1:29">
      <c r="A68" s="192"/>
      <c r="B68" s="192"/>
      <c r="C68" s="193"/>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row>
    <row r="69" spans="1:29">
      <c r="A69" s="192"/>
      <c r="B69" s="192"/>
      <c r="C69" s="193"/>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row>
    <row r="70" spans="1:29">
      <c r="A70" s="192"/>
      <c r="B70" s="192"/>
      <c r="C70" s="193"/>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row>
    <row r="71" spans="1:29">
      <c r="A71" s="192"/>
      <c r="B71" s="192"/>
      <c r="C71" s="193"/>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row>
    <row r="72" spans="1:29">
      <c r="A72" s="192"/>
      <c r="B72" s="192"/>
      <c r="C72" s="193"/>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row>
    <row r="73" spans="1:29">
      <c r="A73" s="192"/>
      <c r="B73" s="192"/>
      <c r="C73" s="193"/>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row>
    <row r="74" spans="1:29">
      <c r="A74" s="192"/>
      <c r="B74" s="192"/>
      <c r="C74" s="193"/>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row>
    <row r="75" spans="1:29">
      <c r="A75" s="192"/>
      <c r="B75" s="192"/>
      <c r="C75" s="193"/>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row>
    <row r="76" spans="1:29">
      <c r="A76" s="192"/>
      <c r="B76" s="192"/>
      <c r="C76" s="193"/>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row>
    <row r="77" spans="1:29">
      <c r="A77" s="192"/>
      <c r="B77" s="192"/>
      <c r="C77" s="193"/>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row>
    <row r="78" spans="1:29">
      <c r="A78" s="192"/>
      <c r="B78" s="192"/>
      <c r="C78" s="193"/>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row>
    <row r="79" spans="1:29">
      <c r="A79" s="192"/>
      <c r="B79" s="192"/>
      <c r="C79" s="193"/>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row>
    <row r="80" spans="1:29">
      <c r="A80" s="192"/>
      <c r="B80" s="192"/>
      <c r="C80" s="193"/>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row>
    <row r="81" spans="1:29">
      <c r="A81" s="192"/>
      <c r="B81" s="192"/>
      <c r="C81" s="193"/>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row>
    <row r="82" spans="1:29">
      <c r="A82" s="192"/>
      <c r="B82" s="192"/>
      <c r="C82" s="193"/>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row>
    <row r="83" spans="1:29">
      <c r="A83" s="192"/>
      <c r="B83" s="192"/>
      <c r="C83" s="193"/>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row>
    <row r="84" spans="1:29">
      <c r="A84" s="192"/>
      <c r="B84" s="192"/>
      <c r="C84" s="193"/>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row>
    <row r="85" spans="1:29">
      <c r="A85" s="192"/>
      <c r="B85" s="192"/>
      <c r="C85" s="193"/>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row>
    <row r="86" spans="1:29">
      <c r="A86" s="192"/>
      <c r="B86" s="192"/>
      <c r="C86" s="193"/>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row>
    <row r="87" spans="1:29">
      <c r="A87" s="192"/>
      <c r="B87" s="192"/>
      <c r="C87" s="193"/>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row>
    <row r="88" spans="1:29">
      <c r="A88" s="192"/>
      <c r="B88" s="192"/>
      <c r="C88" s="193"/>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row>
    <row r="89" spans="1:29">
      <c r="A89" s="192"/>
      <c r="B89" s="192"/>
      <c r="C89" s="193"/>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row>
    <row r="90" spans="1:29">
      <c r="A90" s="192"/>
      <c r="B90" s="192"/>
      <c r="C90" s="193"/>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row>
    <row r="91" spans="1:29">
      <c r="A91" s="192"/>
      <c r="B91" s="192"/>
      <c r="C91" s="193"/>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row>
    <row r="92" spans="1:29">
      <c r="A92" s="192"/>
      <c r="B92" s="192"/>
      <c r="C92" s="193"/>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row>
    <row r="93" spans="1:29">
      <c r="A93" s="192"/>
      <c r="B93" s="192"/>
      <c r="C93" s="193"/>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row>
    <row r="94" spans="1:29">
      <c r="A94" s="192"/>
      <c r="B94" s="192"/>
      <c r="C94" s="193"/>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row>
    <row r="95" spans="1:29">
      <c r="A95" s="192"/>
      <c r="B95" s="192"/>
      <c r="C95" s="193"/>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row>
    <row r="96" spans="1:29">
      <c r="A96" s="192"/>
      <c r="B96" s="192"/>
      <c r="C96" s="193"/>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row>
    <row r="97" spans="1:29">
      <c r="A97" s="192"/>
      <c r="B97" s="192"/>
      <c r="C97" s="193"/>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row>
    <row r="98" spans="1:29">
      <c r="A98" s="192"/>
      <c r="B98" s="192"/>
      <c r="C98" s="193"/>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row>
    <row r="99" spans="1:29">
      <c r="A99" s="192"/>
      <c r="B99" s="192"/>
      <c r="C99" s="193"/>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row>
    <row r="100" spans="1:29">
      <c r="A100" s="192"/>
      <c r="B100" s="192"/>
      <c r="C100" s="193"/>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t="s">
        <v>135</v>
      </c>
    </row>
  </sheetData>
  <sheetProtection password="C730" sheet="1" objects="1" scenarios="1" selectLockedCells="1"/>
  <mergeCells count="17">
    <mergeCell ref="O4:R4"/>
    <mergeCell ref="D3:I3"/>
    <mergeCell ref="Q8:R8"/>
    <mergeCell ref="Q9:R9"/>
    <mergeCell ref="Q10:R10"/>
    <mergeCell ref="D2:I2"/>
    <mergeCell ref="D29:I29"/>
    <mergeCell ref="D35:I35"/>
    <mergeCell ref="D30:I34"/>
    <mergeCell ref="F4:I4"/>
    <mergeCell ref="D21:I21"/>
    <mergeCell ref="D22:I22"/>
    <mergeCell ref="D23:I27"/>
    <mergeCell ref="D28:I28"/>
    <mergeCell ref="D15:G15"/>
    <mergeCell ref="E17:F17"/>
    <mergeCell ref="E16:F16"/>
  </mergeCells>
  <phoneticPr fontId="0" type="noConversion"/>
  <conditionalFormatting sqref="G7">
    <cfRule type="expression" dxfId="58" priority="3">
      <formula>#REF!</formula>
    </cfRule>
  </conditionalFormatting>
  <dataValidations count="1">
    <dataValidation type="custom" showInputMessage="1" showErrorMessage="1" errorTitle="Stopp" error="bitte erst &quot;Projektbegleitende Ingenieurdienstleistungen geplant&quot; anklicken" sqref="G7">
      <formula1>#REF!=TRUE</formula1>
    </dataValidation>
  </dataValidations>
  <pageMargins left="0.51181102362204722" right="0.39370078740157483" top="0.39370078740157483" bottom="0.39370078740157483" header="0.51181102362204722" footer="0.51181102362204722"/>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6" tint="0.39997558519241921"/>
  </sheetPr>
  <dimension ref="A1:AC142"/>
  <sheetViews>
    <sheetView showGridLines="0" showRowColHeaders="0" topLeftCell="A16" zoomScale="90" zoomScaleNormal="90" zoomScaleSheetLayoutView="100" workbookViewId="0">
      <selection activeCell="E25" sqref="E25:F25"/>
    </sheetView>
  </sheetViews>
  <sheetFormatPr baseColWidth="10" defaultColWidth="11.42578125" defaultRowHeight="12.75"/>
  <cols>
    <col min="1" max="1" width="1.140625" style="103" customWidth="1"/>
    <col min="2" max="2" width="4.28515625" style="127" customWidth="1"/>
    <col min="3" max="3" width="44.140625" style="19" customWidth="1"/>
    <col min="4" max="4" width="14.28515625" style="19" customWidth="1"/>
    <col min="5" max="6" width="18.7109375" style="19" customWidth="1"/>
    <col min="7" max="7" width="2.85546875" style="19" customWidth="1"/>
    <col min="8" max="9" width="18.7109375" style="19" customWidth="1"/>
    <col min="10" max="10" width="1.85546875" style="120" customWidth="1"/>
    <col min="11" max="11" width="1.7109375" style="19" customWidth="1"/>
    <col min="12" max="12" width="2.7109375" style="19" customWidth="1"/>
    <col min="13" max="14" width="11.42578125" style="19"/>
    <col min="15" max="15" width="59.140625" style="19" customWidth="1"/>
    <col min="16" max="16384" width="11.42578125" style="19"/>
  </cols>
  <sheetData>
    <row r="1" spans="1:29" s="103" customFormat="1">
      <c r="A1" s="223" t="s">
        <v>135</v>
      </c>
      <c r="B1" s="224"/>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row>
    <row r="2" spans="1:29" s="94" customFormat="1" ht="15.75" customHeight="1" thickBot="1">
      <c r="A2" s="225"/>
      <c r="B2" s="128"/>
      <c r="C2" s="384"/>
      <c r="D2" s="384"/>
      <c r="E2" s="384"/>
      <c r="F2" s="384"/>
      <c r="G2" s="384"/>
      <c r="H2" s="384"/>
      <c r="I2" s="129"/>
      <c r="J2" s="130"/>
      <c r="K2" s="226"/>
      <c r="L2" s="226"/>
      <c r="M2" s="225"/>
      <c r="N2" s="225"/>
      <c r="O2" s="225"/>
      <c r="P2" s="225"/>
      <c r="Q2" s="225"/>
      <c r="R2" s="225"/>
      <c r="S2" s="225"/>
      <c r="T2" s="225"/>
      <c r="U2" s="225"/>
      <c r="V2" s="225"/>
      <c r="W2" s="225"/>
      <c r="X2" s="225"/>
      <c r="Y2" s="225"/>
      <c r="Z2" s="225"/>
      <c r="AA2" s="225"/>
      <c r="AB2" s="225"/>
      <c r="AC2" s="225"/>
    </row>
    <row r="3" spans="1:29" ht="24.95" customHeight="1">
      <c r="A3" s="223"/>
      <c r="B3" s="124">
        <v>1</v>
      </c>
      <c r="C3" s="394" t="s">
        <v>0</v>
      </c>
      <c r="D3" s="395"/>
      <c r="E3" s="385" t="str">
        <f>IF(Basisdatenblatt!F4&lt;&gt;"",Basisdatenblatt!F4,"")</f>
        <v/>
      </c>
      <c r="F3" s="386"/>
      <c r="G3" s="386"/>
      <c r="H3" s="387"/>
      <c r="I3" s="86"/>
      <c r="J3" s="121"/>
      <c r="K3" s="225"/>
      <c r="L3" s="225"/>
      <c r="M3" s="223"/>
      <c r="N3" s="223"/>
      <c r="O3" s="223"/>
      <c r="P3" s="223"/>
      <c r="Q3" s="223"/>
      <c r="R3" s="223"/>
      <c r="S3" s="223"/>
      <c r="T3" s="223"/>
      <c r="U3" s="223"/>
      <c r="V3" s="223"/>
      <c r="W3" s="223"/>
      <c r="X3" s="223"/>
      <c r="Y3" s="223"/>
      <c r="Z3" s="223"/>
      <c r="AA3" s="223"/>
      <c r="AB3" s="223"/>
      <c r="AC3" s="223"/>
    </row>
    <row r="4" spans="1:29" ht="24.95" customHeight="1">
      <c r="A4" s="223"/>
      <c r="B4" s="124">
        <v>2</v>
      </c>
      <c r="C4" s="396" t="s">
        <v>39</v>
      </c>
      <c r="D4" s="397"/>
      <c r="E4" s="388"/>
      <c r="F4" s="389"/>
      <c r="G4" s="389"/>
      <c r="H4" s="390"/>
      <c r="I4" s="85"/>
      <c r="J4" s="121"/>
      <c r="K4" s="225"/>
      <c r="L4" s="225"/>
      <c r="M4" s="223"/>
      <c r="N4" s="223"/>
      <c r="O4" s="223"/>
      <c r="P4" s="223"/>
      <c r="Q4" s="223"/>
      <c r="R4" s="223"/>
      <c r="S4" s="223"/>
      <c r="T4" s="223"/>
      <c r="U4" s="223"/>
      <c r="V4" s="223"/>
      <c r="W4" s="223"/>
      <c r="X4" s="223"/>
      <c r="Y4" s="223"/>
      <c r="Z4" s="223"/>
      <c r="AA4" s="223"/>
      <c r="AB4" s="223"/>
      <c r="AC4" s="223"/>
    </row>
    <row r="5" spans="1:29" ht="24.95" customHeight="1">
      <c r="A5" s="223"/>
      <c r="B5" s="124">
        <v>3</v>
      </c>
      <c r="C5" s="396" t="s">
        <v>40</v>
      </c>
      <c r="D5" s="397"/>
      <c r="E5" s="391"/>
      <c r="F5" s="392"/>
      <c r="G5" s="392"/>
      <c r="H5" s="393"/>
      <c r="I5" s="85"/>
      <c r="J5" s="121"/>
      <c r="K5" s="225"/>
      <c r="L5" s="225"/>
      <c r="M5" s="223"/>
      <c r="N5" s="223"/>
      <c r="O5" s="223"/>
      <c r="P5" s="223"/>
      <c r="Q5" s="223"/>
      <c r="R5" s="223"/>
      <c r="S5" s="223"/>
      <c r="T5" s="223"/>
      <c r="U5" s="223"/>
      <c r="V5" s="223"/>
      <c r="W5" s="223"/>
      <c r="X5" s="223"/>
      <c r="Y5" s="223"/>
      <c r="Z5" s="223"/>
      <c r="AA5" s="223"/>
      <c r="AB5" s="223"/>
      <c r="AC5" s="223"/>
    </row>
    <row r="6" spans="1:29" ht="24.95" customHeight="1" thickBot="1">
      <c r="A6" s="223"/>
      <c r="B6" s="124">
        <v>4</v>
      </c>
      <c r="C6" s="400" t="s">
        <v>38</v>
      </c>
      <c r="D6" s="401"/>
      <c r="E6" s="407"/>
      <c r="F6" s="408"/>
      <c r="G6" s="408"/>
      <c r="H6" s="409"/>
      <c r="I6" s="85"/>
      <c r="J6" s="121"/>
      <c r="K6" s="225"/>
      <c r="L6" s="225"/>
      <c r="M6" s="223"/>
      <c r="N6" s="223"/>
      <c r="O6" s="223"/>
      <c r="P6" s="223"/>
      <c r="Q6" s="223"/>
      <c r="R6" s="223"/>
      <c r="S6" s="223"/>
      <c r="T6" s="223"/>
      <c r="U6" s="223"/>
      <c r="V6" s="223"/>
      <c r="W6" s="223"/>
      <c r="X6" s="223"/>
      <c r="Y6" s="223"/>
      <c r="Z6" s="223"/>
      <c r="AA6" s="223"/>
      <c r="AB6" s="223"/>
      <c r="AC6" s="223"/>
    </row>
    <row r="7" spans="1:29" ht="14.25" customHeight="1" thickBot="1">
      <c r="A7" s="223"/>
      <c r="B7" s="124"/>
      <c r="C7" s="26"/>
      <c r="D7" s="21"/>
      <c r="E7" s="23"/>
      <c r="F7" s="24"/>
      <c r="G7" s="25"/>
      <c r="H7" s="92"/>
      <c r="I7" s="85"/>
      <c r="J7" s="121"/>
      <c r="K7" s="225"/>
      <c r="L7" s="225"/>
      <c r="M7" s="223"/>
      <c r="N7" s="223"/>
      <c r="O7" s="223"/>
      <c r="P7" s="223"/>
      <c r="Q7" s="223"/>
      <c r="R7" s="223"/>
      <c r="S7" s="223"/>
      <c r="T7" s="223"/>
      <c r="U7" s="223"/>
      <c r="V7" s="223"/>
      <c r="W7" s="223"/>
      <c r="X7" s="223"/>
      <c r="Y7" s="223"/>
      <c r="Z7" s="223"/>
      <c r="AA7" s="223"/>
      <c r="AB7" s="223"/>
      <c r="AC7" s="223"/>
    </row>
    <row r="8" spans="1:29" ht="24.95" customHeight="1">
      <c r="A8" s="223"/>
      <c r="B8" s="124">
        <v>5</v>
      </c>
      <c r="C8" s="412" t="s">
        <v>99</v>
      </c>
      <c r="D8" s="413"/>
      <c r="E8" s="99"/>
      <c r="F8" s="418">
        <f>IF(H19&lt;&gt;0,E19-H19,0)</f>
        <v>0</v>
      </c>
      <c r="G8" s="419"/>
      <c r="H8" s="43" t="s">
        <v>17</v>
      </c>
      <c r="I8" s="103"/>
      <c r="J8" s="121"/>
      <c r="K8" s="225"/>
      <c r="L8" s="227"/>
      <c r="M8" s="223"/>
      <c r="N8" s="223"/>
      <c r="O8" s="223"/>
      <c r="P8" s="223"/>
      <c r="Q8" s="223"/>
      <c r="R8" s="223"/>
      <c r="S8" s="223"/>
      <c r="T8" s="223"/>
      <c r="U8" s="223"/>
      <c r="V8" s="223"/>
      <c r="W8" s="223"/>
      <c r="X8" s="223"/>
      <c r="Y8" s="223"/>
      <c r="Z8" s="223"/>
      <c r="AA8" s="223"/>
      <c r="AB8" s="223"/>
      <c r="AC8" s="223"/>
    </row>
    <row r="9" spans="1:29" ht="24.95" customHeight="1">
      <c r="A9" s="223"/>
      <c r="B9" s="124">
        <f>B8+1</f>
        <v>6</v>
      </c>
      <c r="C9" s="414" t="s">
        <v>139</v>
      </c>
      <c r="D9" s="415"/>
      <c r="E9" s="97"/>
      <c r="F9" s="410">
        <f>(IF(H19&lt;&gt;0,E19-H19,0))*0.59</f>
        <v>0</v>
      </c>
      <c r="G9" s="411"/>
      <c r="H9" s="44" t="s">
        <v>62</v>
      </c>
      <c r="I9" s="103"/>
      <c r="J9" s="121"/>
      <c r="K9" s="225"/>
      <c r="L9" s="227"/>
      <c r="M9" s="223"/>
      <c r="N9" s="223"/>
      <c r="O9" s="223"/>
      <c r="P9" s="223"/>
      <c r="Q9" s="223"/>
      <c r="R9" s="223"/>
      <c r="S9" s="223"/>
      <c r="T9" s="223"/>
      <c r="U9" s="223"/>
      <c r="V9" s="223"/>
      <c r="W9" s="223"/>
      <c r="X9" s="223"/>
      <c r="Y9" s="223"/>
      <c r="Z9" s="223"/>
      <c r="AA9" s="223"/>
      <c r="AB9" s="223"/>
      <c r="AC9" s="223"/>
    </row>
    <row r="10" spans="1:29" ht="24.95" customHeight="1">
      <c r="A10" s="223"/>
      <c r="B10" s="124">
        <f t="shared" ref="B10:B12" si="0">B9+1</f>
        <v>7</v>
      </c>
      <c r="C10" s="416" t="s">
        <v>140</v>
      </c>
      <c r="D10" s="417"/>
      <c r="E10" s="100"/>
      <c r="F10" s="410">
        <f>IF(H19&gt;0,100-(H19*100/E19),0)</f>
        <v>0</v>
      </c>
      <c r="G10" s="411"/>
      <c r="H10" s="71" t="s">
        <v>32</v>
      </c>
      <c r="I10" s="103"/>
      <c r="J10" s="121"/>
      <c r="K10" s="225"/>
      <c r="L10" s="227"/>
      <c r="M10" s="223"/>
      <c r="N10" s="223"/>
      <c r="O10" s="223"/>
      <c r="P10" s="223"/>
      <c r="Q10" s="223"/>
      <c r="R10" s="223"/>
      <c r="S10" s="223"/>
      <c r="T10" s="223"/>
      <c r="U10" s="223"/>
      <c r="V10" s="223"/>
      <c r="W10" s="223"/>
      <c r="X10" s="223"/>
      <c r="Y10" s="223"/>
      <c r="Z10" s="223"/>
      <c r="AA10" s="223"/>
      <c r="AB10" s="223"/>
      <c r="AC10" s="223"/>
    </row>
    <row r="11" spans="1:29" ht="24.95" customHeight="1">
      <c r="A11" s="223"/>
      <c r="B11" s="124">
        <f t="shared" si="0"/>
        <v>8</v>
      </c>
      <c r="C11" s="414" t="s">
        <v>108</v>
      </c>
      <c r="D11" s="415"/>
      <c r="E11" s="97"/>
      <c r="F11" s="402">
        <f t="array" ref="F11">IF($I$118&gt;0,SUM(G93:G102*(H93:H102+I93:I102))/$I$118,0)</f>
        <v>0</v>
      </c>
      <c r="G11" s="403"/>
      <c r="H11" s="44" t="s">
        <v>64</v>
      </c>
      <c r="I11" s="103"/>
      <c r="J11" s="121"/>
      <c r="K11" s="225"/>
      <c r="L11" s="223"/>
      <c r="M11" s="223"/>
      <c r="N11" s="223"/>
      <c r="O11" s="223"/>
      <c r="P11" s="223"/>
      <c r="Q11" s="223"/>
      <c r="R11" s="223"/>
      <c r="S11" s="223"/>
      <c r="T11" s="223"/>
      <c r="U11" s="223"/>
      <c r="V11" s="223"/>
      <c r="W11" s="223"/>
      <c r="X11" s="223"/>
      <c r="Y11" s="223"/>
      <c r="Z11" s="223"/>
      <c r="AA11" s="223"/>
      <c r="AB11" s="223"/>
      <c r="AC11" s="223"/>
    </row>
    <row r="12" spans="1:29" ht="24.95" customHeight="1" thickBot="1">
      <c r="A12" s="223"/>
      <c r="B12" s="124">
        <f t="shared" si="0"/>
        <v>9</v>
      </c>
      <c r="C12" s="420" t="s">
        <v>141</v>
      </c>
      <c r="D12" s="421"/>
      <c r="E12" s="98"/>
      <c r="F12" s="404">
        <f>F9*F11/1000</f>
        <v>0</v>
      </c>
      <c r="G12" s="405"/>
      <c r="H12" s="45" t="s">
        <v>63</v>
      </c>
      <c r="I12" s="103"/>
      <c r="J12" s="121"/>
      <c r="K12" s="225"/>
      <c r="L12" s="228"/>
      <c r="M12" s="223"/>
      <c r="N12" s="223"/>
      <c r="O12" s="223"/>
      <c r="P12" s="223"/>
      <c r="Q12" s="223"/>
      <c r="R12" s="223"/>
      <c r="S12" s="223"/>
      <c r="T12" s="223"/>
      <c r="U12" s="223"/>
      <c r="V12" s="223"/>
      <c r="W12" s="223"/>
      <c r="X12" s="223"/>
      <c r="Y12" s="223"/>
      <c r="Z12" s="223"/>
      <c r="AA12" s="223"/>
      <c r="AB12" s="223"/>
      <c r="AC12" s="223"/>
    </row>
    <row r="13" spans="1:29" ht="12" customHeight="1">
      <c r="A13" s="223"/>
      <c r="B13" s="124"/>
      <c r="C13" s="26"/>
      <c r="D13" s="21"/>
      <c r="E13" s="23"/>
      <c r="F13" s="24"/>
      <c r="G13" s="25"/>
      <c r="H13" s="92"/>
      <c r="I13" s="85"/>
      <c r="J13" s="121"/>
      <c r="K13" s="225"/>
      <c r="L13" s="225"/>
      <c r="M13" s="223"/>
      <c r="N13" s="223"/>
      <c r="O13" s="223"/>
      <c r="P13" s="223"/>
      <c r="Q13" s="223"/>
      <c r="R13" s="223"/>
      <c r="S13" s="223"/>
      <c r="T13" s="223"/>
      <c r="U13" s="223"/>
      <c r="V13" s="223"/>
      <c r="W13" s="223"/>
      <c r="X13" s="223"/>
      <c r="Y13" s="223"/>
      <c r="Z13" s="223"/>
      <c r="AA13" s="223"/>
      <c r="AB13" s="223"/>
      <c r="AC13" s="223"/>
    </row>
    <row r="14" spans="1:29" ht="8.25" customHeight="1" thickBot="1">
      <c r="A14" s="223"/>
      <c r="B14" s="124"/>
      <c r="C14" s="26"/>
      <c r="D14" s="21"/>
      <c r="E14" s="23"/>
      <c r="F14" s="24"/>
      <c r="G14" s="25"/>
      <c r="H14" s="30"/>
      <c r="I14" s="85"/>
      <c r="J14" s="121"/>
      <c r="K14" s="225"/>
      <c r="L14" s="225"/>
      <c r="M14" s="223"/>
      <c r="N14" s="223"/>
      <c r="O14" s="223"/>
      <c r="P14" s="223"/>
      <c r="Q14" s="223"/>
      <c r="R14" s="223"/>
      <c r="S14" s="223"/>
      <c r="T14" s="223"/>
      <c r="U14" s="223"/>
      <c r="V14" s="223"/>
      <c r="W14" s="223"/>
      <c r="X14" s="223"/>
      <c r="Y14" s="223"/>
      <c r="Z14" s="223"/>
      <c r="AA14" s="223"/>
      <c r="AB14" s="223"/>
      <c r="AC14" s="223"/>
    </row>
    <row r="15" spans="1:29" ht="39.75" customHeight="1" thickBot="1">
      <c r="A15" s="223"/>
      <c r="B15" s="124"/>
      <c r="C15" s="175" t="s">
        <v>41</v>
      </c>
      <c r="D15" s="176" t="s">
        <v>43</v>
      </c>
      <c r="E15" s="398" t="s">
        <v>42</v>
      </c>
      <c r="F15" s="399"/>
      <c r="G15" s="40"/>
      <c r="H15" s="398" t="s">
        <v>60</v>
      </c>
      <c r="I15" s="399"/>
      <c r="J15" s="122"/>
      <c r="K15" s="229"/>
      <c r="L15" s="225"/>
      <c r="M15" s="223"/>
      <c r="N15" s="223"/>
      <c r="O15" s="223"/>
      <c r="P15" s="223"/>
      <c r="Q15" s="223"/>
      <c r="R15" s="223"/>
      <c r="S15" s="223"/>
      <c r="T15" s="223"/>
      <c r="U15" s="223"/>
      <c r="V15" s="223"/>
      <c r="W15" s="223"/>
      <c r="X15" s="223"/>
      <c r="Y15" s="223"/>
      <c r="Z15" s="223"/>
      <c r="AA15" s="223"/>
      <c r="AB15" s="223"/>
      <c r="AC15" s="223"/>
    </row>
    <row r="16" spans="1:29" ht="26.25" customHeight="1">
      <c r="A16" s="223"/>
      <c r="B16" s="124"/>
      <c r="C16" s="343"/>
      <c r="D16" s="343"/>
      <c r="E16" s="343"/>
      <c r="F16" s="343"/>
      <c r="G16" s="343"/>
      <c r="H16" s="406"/>
      <c r="I16" s="85"/>
      <c r="J16" s="121"/>
      <c r="K16" s="225"/>
      <c r="L16" s="225"/>
      <c r="M16" s="223"/>
      <c r="N16" s="223"/>
      <c r="O16" s="223"/>
      <c r="P16" s="223"/>
      <c r="Q16" s="223"/>
      <c r="R16" s="223"/>
      <c r="S16" s="223"/>
      <c r="T16" s="223"/>
      <c r="U16" s="223"/>
      <c r="V16" s="223"/>
      <c r="W16" s="223"/>
      <c r="X16" s="223"/>
      <c r="Y16" s="223"/>
      <c r="Z16" s="223"/>
      <c r="AA16" s="223"/>
      <c r="AB16" s="223"/>
      <c r="AC16" s="223"/>
    </row>
    <row r="17" spans="1:29" ht="20.100000000000001" customHeight="1">
      <c r="A17" s="223"/>
      <c r="B17" s="124"/>
      <c r="C17" s="146" t="s">
        <v>23</v>
      </c>
      <c r="D17" s="146"/>
      <c r="E17" s="146"/>
      <c r="G17" s="146"/>
      <c r="H17" s="146"/>
      <c r="I17" s="96"/>
      <c r="J17" s="121"/>
      <c r="K17" s="225"/>
      <c r="L17" s="223"/>
      <c r="M17" s="223"/>
      <c r="N17" s="223"/>
      <c r="O17" s="223"/>
      <c r="P17" s="223"/>
      <c r="Q17" s="223"/>
      <c r="R17" s="223"/>
      <c r="S17" s="223"/>
      <c r="T17" s="223"/>
      <c r="U17" s="223"/>
      <c r="V17" s="223"/>
      <c r="W17" s="223"/>
      <c r="X17" s="223"/>
      <c r="Y17" s="223"/>
      <c r="Z17" s="223"/>
      <c r="AA17" s="223"/>
      <c r="AB17" s="223"/>
      <c r="AC17" s="223"/>
    </row>
    <row r="18" spans="1:29" ht="20.100000000000001" customHeight="1" thickBot="1">
      <c r="A18" s="223"/>
      <c r="B18" s="124"/>
      <c r="C18" s="148"/>
      <c r="D18" s="148"/>
      <c r="E18" s="148" t="s">
        <v>111</v>
      </c>
      <c r="F18" s="147"/>
      <c r="G18" s="148"/>
      <c r="H18" s="148" t="s">
        <v>112</v>
      </c>
      <c r="I18" s="149"/>
      <c r="J18" s="121"/>
      <c r="K18" s="225"/>
      <c r="L18" s="206"/>
      <c r="M18" s="223"/>
      <c r="N18" s="223"/>
      <c r="O18" s="223"/>
      <c r="P18" s="223"/>
      <c r="Q18" s="223"/>
      <c r="R18" s="223"/>
      <c r="S18" s="223"/>
      <c r="T18" s="223"/>
      <c r="U18" s="223"/>
      <c r="V18" s="223"/>
      <c r="W18" s="223"/>
      <c r="X18" s="223"/>
      <c r="Y18" s="223"/>
      <c r="Z18" s="223"/>
      <c r="AA18" s="223"/>
      <c r="AB18" s="223"/>
      <c r="AC18" s="223"/>
    </row>
    <row r="19" spans="1:29" ht="30" customHeight="1">
      <c r="A19" s="223"/>
      <c r="B19" s="22">
        <f>B12+1</f>
        <v>10</v>
      </c>
      <c r="C19" s="33" t="s">
        <v>110</v>
      </c>
      <c r="D19" s="27" t="s">
        <v>17</v>
      </c>
      <c r="E19" s="289">
        <f>E20+E21</f>
        <v>0</v>
      </c>
      <c r="F19" s="290"/>
      <c r="G19" s="153"/>
      <c r="H19" s="289">
        <f>H20+H21</f>
        <v>0</v>
      </c>
      <c r="I19" s="293"/>
      <c r="J19" s="150"/>
      <c r="K19" s="202"/>
      <c r="L19" s="230"/>
      <c r="M19" s="223"/>
      <c r="N19" s="223"/>
      <c r="O19" s="223"/>
      <c r="P19" s="223"/>
      <c r="Q19" s="223"/>
      <c r="R19" s="223"/>
      <c r="S19" s="223"/>
      <c r="T19" s="223"/>
      <c r="U19" s="223"/>
      <c r="V19" s="223"/>
      <c r="W19" s="223"/>
      <c r="X19" s="223"/>
      <c r="Y19" s="223"/>
      <c r="Z19" s="223"/>
      <c r="AA19" s="223"/>
      <c r="AB19" s="223"/>
      <c r="AC19" s="223"/>
    </row>
    <row r="20" spans="1:29" ht="30" customHeight="1">
      <c r="A20" s="223"/>
      <c r="B20" s="22">
        <f>B19+1</f>
        <v>11</v>
      </c>
      <c r="C20" s="31" t="s">
        <v>109</v>
      </c>
      <c r="D20" s="28" t="s">
        <v>17</v>
      </c>
      <c r="E20" s="291">
        <f>E23+E24+E25</f>
        <v>0</v>
      </c>
      <c r="F20" s="292"/>
      <c r="G20" s="154"/>
      <c r="H20" s="291">
        <f>H23+H24+H25</f>
        <v>0</v>
      </c>
      <c r="I20" s="294"/>
      <c r="J20" s="150"/>
      <c r="K20" s="202"/>
      <c r="L20" s="225"/>
      <c r="M20" s="223"/>
      <c r="N20" s="223"/>
      <c r="O20" s="223"/>
      <c r="P20" s="223"/>
      <c r="Q20" s="223"/>
      <c r="R20" s="223"/>
      <c r="S20" s="223"/>
      <c r="T20" s="223"/>
      <c r="U20" s="223"/>
      <c r="V20" s="223"/>
      <c r="W20" s="223"/>
      <c r="X20" s="223"/>
      <c r="Y20" s="223"/>
      <c r="Z20" s="223"/>
      <c r="AA20" s="223"/>
      <c r="AB20" s="223"/>
      <c r="AC20" s="223"/>
    </row>
    <row r="21" spans="1:29" ht="30" customHeight="1">
      <c r="A21" s="223"/>
      <c r="B21" s="22">
        <v>12</v>
      </c>
      <c r="C21" s="31" t="s">
        <v>125</v>
      </c>
      <c r="D21" s="28" t="s">
        <v>17</v>
      </c>
      <c r="E21" s="295">
        <f>E26+E27+E28</f>
        <v>0</v>
      </c>
      <c r="F21" s="296"/>
      <c r="G21" s="47"/>
      <c r="H21" s="295">
        <f>H26+H27+H28</f>
        <v>0</v>
      </c>
      <c r="I21" s="297"/>
      <c r="J21" s="150"/>
      <c r="K21" s="202"/>
      <c r="L21" s="225"/>
      <c r="M21" s="223"/>
      <c r="N21" s="223"/>
      <c r="O21" s="223"/>
      <c r="P21" s="223"/>
      <c r="Q21" s="223"/>
      <c r="R21" s="223"/>
      <c r="S21" s="223"/>
      <c r="T21" s="223"/>
      <c r="U21" s="223"/>
      <c r="V21" s="223"/>
      <c r="W21" s="223"/>
      <c r="X21" s="223"/>
      <c r="Y21" s="223"/>
      <c r="Z21" s="223"/>
      <c r="AA21" s="223"/>
      <c r="AB21" s="223"/>
      <c r="AC21" s="223"/>
    </row>
    <row r="22" spans="1:29" ht="34.5" customHeight="1">
      <c r="A22" s="223"/>
      <c r="B22" s="22">
        <v>13</v>
      </c>
      <c r="C22" s="31" t="s">
        <v>102</v>
      </c>
      <c r="D22" s="28" t="s">
        <v>19</v>
      </c>
      <c r="E22" s="313">
        <f>IF(E20&gt;0,E19/E20,0)</f>
        <v>0</v>
      </c>
      <c r="F22" s="313"/>
      <c r="G22" s="34"/>
      <c r="H22" s="314">
        <f>IF(H20&gt;0,H19/H20,0)</f>
        <v>0</v>
      </c>
      <c r="I22" s="315"/>
      <c r="J22" s="121"/>
      <c r="K22" s="225"/>
      <c r="L22" s="225"/>
      <c r="M22" s="228"/>
      <c r="N22" s="223"/>
      <c r="O22" s="231"/>
      <c r="P22" s="223"/>
      <c r="Q22" s="223"/>
      <c r="R22" s="223"/>
      <c r="S22" s="223"/>
      <c r="T22" s="223"/>
      <c r="U22" s="223"/>
      <c r="V22" s="223"/>
      <c r="W22" s="223"/>
      <c r="X22" s="223"/>
      <c r="Y22" s="223"/>
      <c r="Z22" s="223"/>
      <c r="AA22" s="223"/>
      <c r="AB22" s="223"/>
      <c r="AC22" s="223"/>
    </row>
    <row r="23" spans="1:29" ht="18" customHeight="1">
      <c r="A23" s="223"/>
      <c r="B23" s="22">
        <v>14</v>
      </c>
      <c r="C23" s="161" t="s">
        <v>116</v>
      </c>
      <c r="D23" s="155" t="s">
        <v>17</v>
      </c>
      <c r="E23" s="437">
        <f>E44</f>
        <v>0</v>
      </c>
      <c r="F23" s="438"/>
      <c r="G23" s="156"/>
      <c r="H23" s="437">
        <f>H44</f>
        <v>0</v>
      </c>
      <c r="I23" s="441"/>
      <c r="J23" s="121"/>
      <c r="K23" s="225"/>
      <c r="L23" s="225"/>
      <c r="M23" s="228"/>
      <c r="N23" s="223"/>
      <c r="O23" s="231"/>
      <c r="P23" s="223"/>
      <c r="Q23" s="223"/>
      <c r="R23" s="223"/>
      <c r="S23" s="223"/>
      <c r="T23" s="223"/>
      <c r="U23" s="223"/>
      <c r="V23" s="223"/>
      <c r="W23" s="223"/>
      <c r="X23" s="223"/>
      <c r="Y23" s="223"/>
      <c r="Z23" s="223"/>
      <c r="AA23" s="223"/>
      <c r="AB23" s="223"/>
      <c r="AC23" s="223"/>
    </row>
    <row r="24" spans="1:29" ht="18" customHeight="1">
      <c r="A24" s="223"/>
      <c r="B24" s="22">
        <v>15</v>
      </c>
      <c r="C24" s="161" t="s">
        <v>117</v>
      </c>
      <c r="D24" s="155" t="s">
        <v>17</v>
      </c>
      <c r="E24" s="437">
        <f>E53</f>
        <v>0</v>
      </c>
      <c r="F24" s="438"/>
      <c r="G24" s="156"/>
      <c r="H24" s="437">
        <f>H53</f>
        <v>0</v>
      </c>
      <c r="I24" s="441"/>
      <c r="J24" s="121"/>
      <c r="K24" s="225"/>
      <c r="L24" s="225"/>
      <c r="M24" s="228"/>
      <c r="N24" s="223"/>
      <c r="O24" s="231"/>
      <c r="P24" s="223"/>
      <c r="Q24" s="223"/>
      <c r="R24" s="223"/>
      <c r="S24" s="223"/>
      <c r="T24" s="223"/>
      <c r="U24" s="223"/>
      <c r="V24" s="223"/>
      <c r="W24" s="223"/>
      <c r="X24" s="223"/>
      <c r="Y24" s="223"/>
      <c r="Z24" s="223"/>
      <c r="AA24" s="223"/>
      <c r="AB24" s="223"/>
      <c r="AC24" s="223"/>
    </row>
    <row r="25" spans="1:29" ht="22.5" customHeight="1">
      <c r="A25" s="223"/>
      <c r="B25" s="22">
        <v>16</v>
      </c>
      <c r="C25" s="31" t="s">
        <v>121</v>
      </c>
      <c r="D25" s="28" t="s">
        <v>17</v>
      </c>
      <c r="E25" s="312"/>
      <c r="F25" s="312"/>
      <c r="G25" s="156"/>
      <c r="H25" s="312"/>
      <c r="I25" s="312"/>
      <c r="J25" s="121"/>
      <c r="K25" s="225"/>
      <c r="L25" s="225"/>
      <c r="M25" s="228"/>
      <c r="N25" s="223"/>
      <c r="O25" s="231"/>
      <c r="P25" s="223"/>
      <c r="Q25" s="223"/>
      <c r="R25" s="223"/>
      <c r="S25" s="223"/>
      <c r="T25" s="223"/>
      <c r="U25" s="223"/>
      <c r="V25" s="223"/>
      <c r="W25" s="223"/>
      <c r="X25" s="223"/>
      <c r="Y25" s="223"/>
      <c r="Z25" s="223"/>
      <c r="AA25" s="223"/>
      <c r="AB25" s="223"/>
      <c r="AC25" s="223"/>
    </row>
    <row r="26" spans="1:29" ht="18" customHeight="1">
      <c r="A26" s="223"/>
      <c r="B26" s="22">
        <v>16</v>
      </c>
      <c r="C26" s="161" t="s">
        <v>118</v>
      </c>
      <c r="D26" s="155" t="s">
        <v>17</v>
      </c>
      <c r="E26" s="439">
        <f>E78</f>
        <v>0</v>
      </c>
      <c r="F26" s="440"/>
      <c r="G26" s="156"/>
      <c r="H26" s="439">
        <f>H78</f>
        <v>0</v>
      </c>
      <c r="I26" s="442"/>
      <c r="J26" s="121"/>
      <c r="K26" s="225"/>
      <c r="L26" s="225"/>
      <c r="M26" s="228"/>
      <c r="N26" s="223"/>
      <c r="O26" s="231"/>
      <c r="P26" s="223"/>
      <c r="Q26" s="223"/>
      <c r="R26" s="223"/>
      <c r="S26" s="223"/>
      <c r="T26" s="223"/>
      <c r="U26" s="223"/>
      <c r="V26" s="223"/>
      <c r="W26" s="223"/>
      <c r="X26" s="223"/>
      <c r="Y26" s="223"/>
      <c r="Z26" s="223"/>
      <c r="AA26" s="223"/>
      <c r="AB26" s="223"/>
      <c r="AC26" s="223"/>
    </row>
    <row r="27" spans="1:29" ht="18" customHeight="1">
      <c r="A27" s="223"/>
      <c r="B27" s="22">
        <v>17</v>
      </c>
      <c r="C27" s="161" t="s">
        <v>119</v>
      </c>
      <c r="D27" s="155" t="s">
        <v>17</v>
      </c>
      <c r="E27" s="437">
        <f>E61</f>
        <v>0</v>
      </c>
      <c r="F27" s="438"/>
      <c r="G27" s="156"/>
      <c r="H27" s="437">
        <f>H61</f>
        <v>0</v>
      </c>
      <c r="I27" s="441"/>
      <c r="J27" s="121"/>
      <c r="K27" s="225"/>
      <c r="L27" s="225"/>
      <c r="M27" s="228"/>
      <c r="N27" s="223"/>
      <c r="O27" s="231"/>
      <c r="P27" s="223"/>
      <c r="Q27" s="223"/>
      <c r="R27" s="223"/>
      <c r="S27" s="223"/>
      <c r="T27" s="223"/>
      <c r="U27" s="223"/>
      <c r="V27" s="223"/>
      <c r="W27" s="223"/>
      <c r="X27" s="223"/>
      <c r="Y27" s="223"/>
      <c r="Z27" s="223"/>
      <c r="AA27" s="223"/>
      <c r="AB27" s="223"/>
      <c r="AC27" s="223"/>
    </row>
    <row r="28" spans="1:29" ht="22.5" customHeight="1">
      <c r="A28" s="223"/>
      <c r="B28" s="22">
        <v>18</v>
      </c>
      <c r="C28" s="31" t="s">
        <v>120</v>
      </c>
      <c r="D28" s="52" t="s">
        <v>17</v>
      </c>
      <c r="E28" s="312"/>
      <c r="F28" s="312"/>
      <c r="G28" s="156"/>
      <c r="H28" s="312"/>
      <c r="I28" s="312"/>
      <c r="J28" s="121"/>
      <c r="K28" s="225"/>
      <c r="L28" s="232"/>
      <c r="M28" s="228"/>
      <c r="N28" s="223"/>
      <c r="O28" s="231"/>
      <c r="P28" s="223"/>
      <c r="Q28" s="223"/>
      <c r="R28" s="223"/>
      <c r="S28" s="223"/>
      <c r="T28" s="223"/>
      <c r="U28" s="223"/>
      <c r="V28" s="223"/>
      <c r="W28" s="223"/>
      <c r="X28" s="223"/>
      <c r="Y28" s="223"/>
      <c r="Z28" s="223"/>
      <c r="AA28" s="223"/>
      <c r="AB28" s="223"/>
      <c r="AC28" s="223"/>
    </row>
    <row r="29" spans="1:29" ht="30" customHeight="1">
      <c r="A29" s="223"/>
      <c r="B29" s="22">
        <v>19</v>
      </c>
      <c r="C29" s="31" t="s">
        <v>27</v>
      </c>
      <c r="D29" s="28" t="s">
        <v>142</v>
      </c>
      <c r="E29" s="312"/>
      <c r="F29" s="312"/>
      <c r="G29" s="34"/>
      <c r="H29" s="309"/>
      <c r="I29" s="310"/>
      <c r="J29" s="121"/>
      <c r="K29" s="225"/>
      <c r="L29" s="225"/>
      <c r="M29" s="233"/>
      <c r="N29" s="223"/>
      <c r="O29" s="223"/>
      <c r="P29" s="223"/>
      <c r="Q29" s="223"/>
      <c r="R29" s="223"/>
      <c r="S29" s="223"/>
      <c r="T29" s="223"/>
      <c r="U29" s="223"/>
      <c r="V29" s="223"/>
      <c r="W29" s="223"/>
      <c r="X29" s="223"/>
      <c r="Y29" s="223"/>
      <c r="Z29" s="223"/>
      <c r="AA29" s="223"/>
      <c r="AB29" s="223"/>
      <c r="AC29" s="223"/>
    </row>
    <row r="30" spans="1:29" ht="30" customHeight="1">
      <c r="A30" s="223"/>
      <c r="B30" s="22">
        <v>20</v>
      </c>
      <c r="C30" s="31" t="s">
        <v>35</v>
      </c>
      <c r="D30" s="28" t="s">
        <v>33</v>
      </c>
      <c r="E30" s="311"/>
      <c r="F30" s="312"/>
      <c r="G30" s="34"/>
      <c r="H30" s="309"/>
      <c r="I30" s="310"/>
      <c r="J30" s="121"/>
      <c r="K30" s="225"/>
      <c r="L30" s="225"/>
      <c r="M30" s="223"/>
      <c r="N30" s="233"/>
      <c r="O30" s="223"/>
      <c r="P30" s="223"/>
      <c r="Q30" s="223"/>
      <c r="R30" s="223"/>
      <c r="S30" s="223"/>
      <c r="T30" s="223"/>
      <c r="U30" s="223"/>
      <c r="V30" s="223"/>
      <c r="W30" s="223"/>
      <c r="X30" s="223"/>
      <c r="Y30" s="223"/>
      <c r="Z30" s="223"/>
      <c r="AA30" s="223"/>
      <c r="AB30" s="223"/>
      <c r="AC30" s="223"/>
    </row>
    <row r="31" spans="1:29" ht="30" customHeight="1">
      <c r="A31" s="223"/>
      <c r="B31" s="22">
        <f t="shared" ref="B31:B32" si="1">B30+1</f>
        <v>21</v>
      </c>
      <c r="C31" s="31" t="s">
        <v>34</v>
      </c>
      <c r="D31" s="28" t="s">
        <v>32</v>
      </c>
      <c r="E31" s="312"/>
      <c r="F31" s="312"/>
      <c r="G31" s="34"/>
      <c r="H31" s="309"/>
      <c r="I31" s="310"/>
      <c r="J31" s="121"/>
      <c r="K31" s="225"/>
      <c r="L31" s="225"/>
      <c r="M31" s="223"/>
      <c r="N31" s="223"/>
      <c r="O31" s="223"/>
      <c r="P31" s="223"/>
      <c r="Q31" s="223"/>
      <c r="R31" s="223"/>
      <c r="S31" s="223"/>
      <c r="T31" s="223"/>
      <c r="U31" s="223"/>
      <c r="V31" s="223"/>
      <c r="W31" s="223"/>
      <c r="X31" s="223"/>
      <c r="Y31" s="223"/>
      <c r="Z31" s="223"/>
      <c r="AA31" s="223"/>
      <c r="AB31" s="223"/>
      <c r="AC31" s="223"/>
    </row>
    <row r="32" spans="1:29" ht="21" customHeight="1">
      <c r="A32" s="223"/>
      <c r="B32" s="352">
        <f t="shared" si="1"/>
        <v>22</v>
      </c>
      <c r="C32" s="87" t="s">
        <v>77</v>
      </c>
      <c r="D32" s="88" t="s">
        <v>76</v>
      </c>
      <c r="E32" s="318" t="s">
        <v>107</v>
      </c>
      <c r="F32" s="305"/>
      <c r="G32" s="117"/>
      <c r="H32" s="305" t="s">
        <v>107</v>
      </c>
      <c r="I32" s="319"/>
      <c r="J32" s="121"/>
      <c r="K32" s="225"/>
      <c r="L32" s="223"/>
      <c r="M32" s="223"/>
      <c r="N32" s="223"/>
      <c r="O32" s="223"/>
      <c r="P32" s="223"/>
      <c r="Q32" s="223"/>
      <c r="R32" s="223"/>
      <c r="S32" s="223"/>
      <c r="T32" s="223"/>
      <c r="U32" s="223"/>
      <c r="V32" s="223"/>
      <c r="W32" s="223"/>
      <c r="X32" s="223"/>
      <c r="Y32" s="223"/>
      <c r="Z32" s="223"/>
      <c r="AA32" s="223"/>
      <c r="AB32" s="223"/>
      <c r="AC32" s="223"/>
    </row>
    <row r="33" spans="1:29" ht="22.5" customHeight="1">
      <c r="A33" s="223"/>
      <c r="B33" s="352"/>
      <c r="C33" s="89"/>
      <c r="D33" s="90"/>
      <c r="E33" s="320" t="str">
        <f>IF(E19&gt;0,IF(E19&lt;130000,(IF(OR(E32="ja",E32="reduziert"),"","Zulässige Angaben sind ""ja"",""nein"" oder ""reduziert""!")),(IF(E32="ja","","Einzig zulässige Angabe ist ""ja""!"))),"")</f>
        <v/>
      </c>
      <c r="F33" s="320"/>
      <c r="G33" s="66"/>
      <c r="H33" s="320" t="str">
        <f>IF(H19&gt;0,IF(H19&lt;130000,(IF(OR(H32="ja",H32="reduziert"),"","Zulässige Angaben sind ""ja"" oder ""reduziert""!")),(IF(H32="ja","","Einzig zulässige Angabe ist ""ja""!"))),"")</f>
        <v/>
      </c>
      <c r="I33" s="443"/>
      <c r="J33" s="121"/>
      <c r="K33" s="225"/>
      <c r="L33" s="223"/>
      <c r="M33" s="223"/>
      <c r="N33" s="223"/>
      <c r="O33" s="223"/>
      <c r="P33" s="223"/>
      <c r="Q33" s="223"/>
      <c r="R33" s="223"/>
      <c r="S33" s="223"/>
      <c r="T33" s="223"/>
      <c r="U33" s="223"/>
      <c r="V33" s="223"/>
      <c r="W33" s="223"/>
      <c r="X33" s="223"/>
      <c r="Y33" s="223"/>
      <c r="Z33" s="223"/>
      <c r="AA33" s="223"/>
      <c r="AB33" s="223"/>
      <c r="AC33" s="223"/>
    </row>
    <row r="34" spans="1:29" ht="15" customHeight="1">
      <c r="A34" s="223"/>
      <c r="B34" s="352">
        <v>23</v>
      </c>
      <c r="C34" s="354" t="s">
        <v>36</v>
      </c>
      <c r="D34" s="356" t="s">
        <v>22</v>
      </c>
      <c r="E34" s="358" t="s">
        <v>107</v>
      </c>
      <c r="F34" s="359"/>
      <c r="G34" s="63"/>
      <c r="H34" s="358" t="s">
        <v>107</v>
      </c>
      <c r="I34" s="362"/>
      <c r="J34" s="121"/>
      <c r="K34" s="225"/>
      <c r="L34" s="223"/>
      <c r="M34" s="223"/>
      <c r="N34" s="223"/>
      <c r="O34" s="223"/>
      <c r="P34" s="223"/>
      <c r="Q34" s="223"/>
      <c r="R34" s="223"/>
      <c r="S34" s="223"/>
      <c r="T34" s="223"/>
      <c r="U34" s="223"/>
      <c r="V34" s="223"/>
      <c r="W34" s="223"/>
      <c r="X34" s="223"/>
      <c r="Y34" s="223"/>
      <c r="Z34" s="223"/>
      <c r="AA34" s="223"/>
      <c r="AB34" s="223"/>
      <c r="AC34" s="223"/>
    </row>
    <row r="35" spans="1:29" ht="15" customHeight="1" thickBot="1">
      <c r="A35" s="223"/>
      <c r="B35" s="352"/>
      <c r="C35" s="355"/>
      <c r="D35" s="357"/>
      <c r="E35" s="360"/>
      <c r="F35" s="361"/>
      <c r="G35" s="84"/>
      <c r="H35" s="360"/>
      <c r="I35" s="363"/>
      <c r="J35" s="121"/>
      <c r="K35" s="225"/>
      <c r="L35" s="225"/>
      <c r="M35" s="223"/>
      <c r="N35" s="223"/>
      <c r="O35" s="223"/>
      <c r="P35" s="223"/>
      <c r="Q35" s="223"/>
      <c r="R35" s="223"/>
      <c r="S35" s="223"/>
      <c r="T35" s="223"/>
      <c r="U35" s="223"/>
      <c r="V35" s="223"/>
      <c r="W35" s="223"/>
      <c r="X35" s="223"/>
      <c r="Y35" s="223"/>
      <c r="Z35" s="223"/>
      <c r="AA35" s="223"/>
      <c r="AB35" s="223"/>
      <c r="AC35" s="223"/>
    </row>
    <row r="36" spans="1:29" ht="11.25" customHeight="1">
      <c r="A36" s="223"/>
      <c r="B36" s="124"/>
      <c r="C36" s="298"/>
      <c r="D36" s="298"/>
      <c r="E36" s="298"/>
      <c r="F36" s="298"/>
      <c r="G36" s="298"/>
      <c r="H36" s="298"/>
      <c r="I36" s="145"/>
      <c r="J36" s="121"/>
      <c r="K36" s="225"/>
      <c r="L36" s="225"/>
      <c r="M36" s="223"/>
      <c r="N36" s="223"/>
      <c r="O36" s="223"/>
      <c r="P36" s="223"/>
      <c r="Q36" s="223"/>
      <c r="R36" s="223"/>
      <c r="S36" s="223"/>
      <c r="T36" s="223"/>
      <c r="U36" s="223"/>
      <c r="V36" s="223"/>
      <c r="W36" s="223"/>
      <c r="X36" s="223"/>
      <c r="Y36" s="223"/>
      <c r="Z36" s="223"/>
      <c r="AA36" s="223"/>
      <c r="AB36" s="223"/>
      <c r="AC36" s="223"/>
    </row>
    <row r="37" spans="1:29" ht="14.25" customHeight="1" thickBot="1">
      <c r="A37" s="223"/>
      <c r="B37" s="124"/>
      <c r="C37" s="298" t="s">
        <v>37</v>
      </c>
      <c r="D37" s="298"/>
      <c r="E37" s="298"/>
      <c r="F37" s="298"/>
      <c r="G37" s="298"/>
      <c r="H37" s="298"/>
      <c r="I37" s="121"/>
      <c r="J37" s="121"/>
      <c r="K37" s="225"/>
      <c r="L37" s="225"/>
      <c r="M37" s="223"/>
      <c r="N37" s="223"/>
      <c r="O37" s="223"/>
      <c r="P37" s="223"/>
      <c r="Q37" s="223"/>
      <c r="R37" s="223"/>
      <c r="S37" s="223"/>
      <c r="T37" s="223"/>
      <c r="U37" s="223"/>
      <c r="V37" s="223"/>
      <c r="W37" s="223"/>
      <c r="X37" s="223"/>
      <c r="Y37" s="223"/>
      <c r="Z37" s="223"/>
      <c r="AA37" s="223"/>
      <c r="AB37" s="223"/>
      <c r="AC37" s="223"/>
    </row>
    <row r="38" spans="1:29" ht="30" customHeight="1">
      <c r="A38" s="223"/>
      <c r="B38" s="124">
        <v>24</v>
      </c>
      <c r="C38" s="33" t="s">
        <v>11</v>
      </c>
      <c r="D38" s="27" t="s">
        <v>142</v>
      </c>
      <c r="E38" s="321"/>
      <c r="F38" s="321"/>
      <c r="G38" s="35"/>
      <c r="H38" s="326"/>
      <c r="I38" s="327"/>
      <c r="J38" s="121"/>
      <c r="K38" s="225"/>
      <c r="L38" s="223"/>
      <c r="M38" s="223"/>
      <c r="N38" s="223"/>
      <c r="O38" s="223"/>
      <c r="P38" s="223"/>
      <c r="Q38" s="223"/>
      <c r="R38" s="223"/>
      <c r="S38" s="223"/>
      <c r="T38" s="223"/>
      <c r="U38" s="223"/>
      <c r="V38" s="223"/>
      <c r="W38" s="223"/>
      <c r="X38" s="223"/>
      <c r="Y38" s="223"/>
      <c r="Z38" s="223"/>
      <c r="AA38" s="223"/>
      <c r="AB38" s="223"/>
      <c r="AC38" s="223"/>
    </row>
    <row r="39" spans="1:29" ht="30" customHeight="1">
      <c r="A39" s="223"/>
      <c r="B39" s="124">
        <v>25</v>
      </c>
      <c r="C39" s="31" t="s">
        <v>13</v>
      </c>
      <c r="D39" s="28" t="s">
        <v>142</v>
      </c>
      <c r="E39" s="312"/>
      <c r="F39" s="312"/>
      <c r="G39" s="34"/>
      <c r="H39" s="309"/>
      <c r="I39" s="310"/>
      <c r="J39" s="121"/>
      <c r="K39" s="225"/>
      <c r="L39" s="225"/>
      <c r="M39" s="223"/>
      <c r="N39" s="223"/>
      <c r="O39" s="223"/>
      <c r="P39" s="223"/>
      <c r="Q39" s="223"/>
      <c r="R39" s="223"/>
      <c r="S39" s="223"/>
      <c r="T39" s="223"/>
      <c r="U39" s="223"/>
      <c r="V39" s="223"/>
      <c r="W39" s="223"/>
      <c r="X39" s="223"/>
      <c r="Y39" s="223"/>
      <c r="Z39" s="223"/>
      <c r="AA39" s="223"/>
      <c r="AB39" s="223"/>
      <c r="AC39" s="223"/>
    </row>
    <row r="40" spans="1:29" ht="30" customHeight="1">
      <c r="A40" s="223"/>
      <c r="B40" s="124">
        <v>26</v>
      </c>
      <c r="C40" s="31" t="s">
        <v>12</v>
      </c>
      <c r="D40" s="28" t="s">
        <v>52</v>
      </c>
      <c r="E40" s="312"/>
      <c r="F40" s="312"/>
      <c r="G40" s="34"/>
      <c r="H40" s="309"/>
      <c r="I40" s="310"/>
      <c r="J40" s="121"/>
      <c r="K40" s="225"/>
      <c r="L40" s="225"/>
      <c r="M40" s="223"/>
      <c r="N40" s="223"/>
      <c r="O40" s="223"/>
      <c r="P40" s="223"/>
      <c r="Q40" s="223"/>
      <c r="R40" s="223"/>
      <c r="S40" s="223"/>
      <c r="T40" s="223"/>
      <c r="U40" s="223"/>
      <c r="V40" s="223"/>
      <c r="W40" s="223"/>
      <c r="X40" s="223"/>
      <c r="Y40" s="223"/>
      <c r="Z40" s="223"/>
      <c r="AA40" s="223"/>
      <c r="AB40" s="223"/>
      <c r="AC40" s="223"/>
    </row>
    <row r="41" spans="1:29" ht="30" customHeight="1">
      <c r="A41" s="223"/>
      <c r="B41" s="124">
        <v>27</v>
      </c>
      <c r="C41" s="31" t="s">
        <v>78</v>
      </c>
      <c r="D41" s="28" t="s">
        <v>16</v>
      </c>
      <c r="E41" s="329"/>
      <c r="F41" s="329"/>
      <c r="G41" s="47"/>
      <c r="H41" s="324"/>
      <c r="I41" s="325"/>
      <c r="J41" s="121"/>
      <c r="K41" s="225"/>
      <c r="L41" s="225"/>
      <c r="M41" s="223"/>
      <c r="N41" s="223"/>
      <c r="O41" s="223"/>
      <c r="P41" s="223"/>
      <c r="Q41" s="223"/>
      <c r="R41" s="223"/>
      <c r="S41" s="223"/>
      <c r="T41" s="223"/>
      <c r="U41" s="223"/>
      <c r="V41" s="223"/>
      <c r="W41" s="223"/>
      <c r="X41" s="223"/>
      <c r="Y41" s="223"/>
      <c r="Z41" s="223"/>
      <c r="AA41" s="223"/>
      <c r="AB41" s="223"/>
      <c r="AC41" s="223"/>
    </row>
    <row r="42" spans="1:29" ht="15" customHeight="1">
      <c r="A42" s="223"/>
      <c r="B42" s="353">
        <v>28</v>
      </c>
      <c r="C42" s="87" t="s">
        <v>79</v>
      </c>
      <c r="D42" s="88" t="s">
        <v>16</v>
      </c>
      <c r="E42" s="304" t="str">
        <f>IF(AND(ISNUMBER(E38),ISNUMBER(E41)),E38*E41,"")</f>
        <v/>
      </c>
      <c r="F42" s="304"/>
      <c r="G42" s="65"/>
      <c r="H42" s="304" t="str">
        <f>IF(AND(ISNUMBER(H38),ISNUMBER(H41)),H38*H41,"")</f>
        <v/>
      </c>
      <c r="I42" s="304"/>
      <c r="J42" s="121"/>
      <c r="K42" s="225"/>
      <c r="L42" s="225"/>
      <c r="M42" s="223"/>
      <c r="N42" s="223"/>
      <c r="O42" s="223"/>
      <c r="P42" s="223"/>
      <c r="Q42" s="223"/>
      <c r="R42" s="223"/>
      <c r="S42" s="223"/>
      <c r="T42" s="223"/>
      <c r="U42" s="223"/>
      <c r="V42" s="223"/>
      <c r="W42" s="223"/>
      <c r="X42" s="223"/>
      <c r="Y42" s="223"/>
      <c r="Z42" s="223"/>
      <c r="AA42" s="223"/>
      <c r="AB42" s="223"/>
      <c r="AC42" s="223"/>
    </row>
    <row r="43" spans="1:29" ht="15" customHeight="1">
      <c r="A43" s="223"/>
      <c r="B43" s="353"/>
      <c r="C43" s="89" t="s">
        <v>80</v>
      </c>
      <c r="D43" s="90"/>
      <c r="E43" s="306" t="str">
        <f>IF(E38&lt;&gt;"",IF(E41="","Bitte nennen Sie den mittleren CPU-Benchmark!",""),"")</f>
        <v/>
      </c>
      <c r="F43" s="307"/>
      <c r="G43" s="66"/>
      <c r="H43" s="306" t="str">
        <f>IF(H38&lt;&gt;"",IF(H41="","Bitte nennen Sie den mittleren CPU-Benchmark!",""),IF(AND(ISNUMBER(E42),ISNUMBER(H42)),IF(H42&gt;E42,"Nachweis erforderlich: Energiebedarf Server",""),""))</f>
        <v/>
      </c>
      <c r="I43" s="308"/>
      <c r="J43" s="121"/>
      <c r="K43" s="225"/>
      <c r="L43" s="225"/>
      <c r="M43" s="223"/>
      <c r="N43" s="223"/>
      <c r="O43" s="223"/>
      <c r="P43" s="223"/>
      <c r="Q43" s="223"/>
      <c r="R43" s="223"/>
      <c r="S43" s="223"/>
      <c r="T43" s="223"/>
      <c r="U43" s="223"/>
      <c r="V43" s="223"/>
      <c r="W43" s="223"/>
      <c r="X43" s="223"/>
      <c r="Y43" s="223"/>
      <c r="Z43" s="223"/>
      <c r="AA43" s="223"/>
      <c r="AB43" s="223"/>
      <c r="AC43" s="223"/>
    </row>
    <row r="44" spans="1:29" ht="30" customHeight="1">
      <c r="A44" s="223"/>
      <c r="B44" s="124">
        <v>29</v>
      </c>
      <c r="C44" s="162" t="s">
        <v>122</v>
      </c>
      <c r="D44" s="28" t="s">
        <v>17</v>
      </c>
      <c r="E44" s="329"/>
      <c r="F44" s="329"/>
      <c r="G44" s="157"/>
      <c r="H44" s="329"/>
      <c r="I44" s="329"/>
      <c r="J44" s="121"/>
      <c r="K44" s="225"/>
      <c r="L44" s="225"/>
      <c r="M44" s="223"/>
      <c r="N44" s="223"/>
      <c r="O44" s="223"/>
      <c r="P44" s="223"/>
      <c r="Q44" s="223"/>
      <c r="R44" s="223"/>
      <c r="S44" s="223"/>
      <c r="T44" s="223"/>
      <c r="U44" s="223"/>
      <c r="V44" s="223"/>
      <c r="W44" s="223"/>
      <c r="X44" s="223"/>
      <c r="Y44" s="223"/>
      <c r="Z44" s="223"/>
      <c r="AA44" s="223"/>
      <c r="AB44" s="223"/>
      <c r="AC44" s="223"/>
    </row>
    <row r="45" spans="1:29" ht="30" customHeight="1" thickBot="1">
      <c r="A45" s="223"/>
      <c r="B45" s="152">
        <v>30</v>
      </c>
      <c r="C45" s="32" t="s">
        <v>47</v>
      </c>
      <c r="D45" s="29" t="s">
        <v>48</v>
      </c>
      <c r="E45" s="322"/>
      <c r="F45" s="364"/>
      <c r="G45" s="36"/>
      <c r="H45" s="322"/>
      <c r="I45" s="323"/>
      <c r="J45" s="121"/>
      <c r="K45" s="225"/>
      <c r="L45" s="225"/>
      <c r="M45" s="223"/>
      <c r="N45" s="223"/>
      <c r="O45" s="223"/>
      <c r="P45" s="223"/>
      <c r="Q45" s="223"/>
      <c r="R45" s="223"/>
      <c r="S45" s="223"/>
      <c r="T45" s="223"/>
      <c r="U45" s="223"/>
      <c r="V45" s="223"/>
      <c r="W45" s="223"/>
      <c r="X45" s="223"/>
      <c r="Y45" s="223"/>
      <c r="Z45" s="223"/>
      <c r="AA45" s="223"/>
      <c r="AB45" s="223"/>
      <c r="AC45" s="223"/>
    </row>
    <row r="46" spans="1:29" ht="18" customHeight="1">
      <c r="A46" s="223"/>
      <c r="B46" s="22"/>
      <c r="C46" s="343"/>
      <c r="D46" s="343"/>
      <c r="E46" s="343"/>
      <c r="F46" s="343"/>
      <c r="G46" s="343"/>
      <c r="H46" s="343"/>
      <c r="I46" s="85"/>
      <c r="J46" s="121"/>
      <c r="K46" s="225"/>
      <c r="L46" s="225"/>
      <c r="M46" s="223"/>
      <c r="N46" s="223"/>
      <c r="O46" s="223"/>
      <c r="P46" s="223"/>
      <c r="Q46" s="223"/>
      <c r="R46" s="223"/>
      <c r="S46" s="223"/>
      <c r="T46" s="223"/>
      <c r="U46" s="223"/>
      <c r="V46" s="223"/>
      <c r="W46" s="223"/>
      <c r="X46" s="223"/>
      <c r="Y46" s="223"/>
      <c r="Z46" s="223"/>
      <c r="AA46" s="223"/>
      <c r="AB46" s="223"/>
      <c r="AC46" s="223"/>
    </row>
    <row r="47" spans="1:29" ht="16.5" customHeight="1" thickBot="1">
      <c r="A47" s="223"/>
      <c r="B47" s="124"/>
      <c r="C47" s="298" t="s">
        <v>14</v>
      </c>
      <c r="D47" s="298"/>
      <c r="E47" s="298"/>
      <c r="F47" s="298"/>
      <c r="G47" s="298"/>
      <c r="H47" s="298"/>
      <c r="I47" s="85"/>
      <c r="J47" s="121"/>
      <c r="K47" s="225"/>
      <c r="L47" s="225"/>
      <c r="M47" s="223"/>
      <c r="N47" s="223"/>
      <c r="O47" s="223"/>
      <c r="P47" s="223"/>
      <c r="Q47" s="223"/>
      <c r="R47" s="223"/>
      <c r="S47" s="223"/>
      <c r="T47" s="223"/>
      <c r="U47" s="223"/>
      <c r="V47" s="223"/>
      <c r="W47" s="223"/>
      <c r="X47" s="223"/>
      <c r="Y47" s="223"/>
      <c r="Z47" s="223"/>
      <c r="AA47" s="223"/>
      <c r="AB47" s="223"/>
      <c r="AC47" s="223"/>
    </row>
    <row r="48" spans="1:29" ht="30" customHeight="1">
      <c r="A48" s="223"/>
      <c r="B48" s="124">
        <v>31</v>
      </c>
      <c r="C48" s="33" t="s">
        <v>15</v>
      </c>
      <c r="D48" s="27" t="s">
        <v>142</v>
      </c>
      <c r="E48" s="321"/>
      <c r="F48" s="321"/>
      <c r="G48" s="35"/>
      <c r="H48" s="321"/>
      <c r="I48" s="321"/>
      <c r="J48" s="121"/>
      <c r="K48" s="225"/>
      <c r="L48" s="225"/>
      <c r="M48" s="223"/>
      <c r="N48" s="223"/>
      <c r="O48" s="223"/>
      <c r="P48" s="223"/>
      <c r="Q48" s="223"/>
      <c r="R48" s="223"/>
      <c r="S48" s="223"/>
      <c r="T48" s="223"/>
      <c r="U48" s="223"/>
      <c r="V48" s="223"/>
      <c r="W48" s="223"/>
      <c r="X48" s="223"/>
      <c r="Y48" s="223"/>
      <c r="Z48" s="223"/>
      <c r="AA48" s="223"/>
      <c r="AB48" s="223"/>
      <c r="AC48" s="223"/>
    </row>
    <row r="49" spans="1:29" ht="30" customHeight="1">
      <c r="A49" s="223"/>
      <c r="B49" s="124">
        <v>32</v>
      </c>
      <c r="C49" s="31" t="s">
        <v>82</v>
      </c>
      <c r="D49" s="28" t="s">
        <v>142</v>
      </c>
      <c r="E49" s="312"/>
      <c r="F49" s="312"/>
      <c r="G49" s="34"/>
      <c r="H49" s="312"/>
      <c r="I49" s="312"/>
      <c r="J49" s="121"/>
      <c r="K49" s="225"/>
      <c r="L49" s="225"/>
      <c r="M49" s="223"/>
      <c r="N49" s="223"/>
      <c r="O49" s="223"/>
      <c r="P49" s="223"/>
      <c r="Q49" s="223"/>
      <c r="R49" s="223"/>
      <c r="S49" s="223"/>
      <c r="T49" s="223"/>
      <c r="U49" s="223"/>
      <c r="V49" s="223"/>
      <c r="W49" s="223"/>
      <c r="X49" s="223"/>
      <c r="Y49" s="223"/>
      <c r="Z49" s="223"/>
      <c r="AA49" s="223"/>
      <c r="AB49" s="223"/>
      <c r="AC49" s="223"/>
    </row>
    <row r="50" spans="1:29" ht="15" customHeight="1">
      <c r="A50" s="223"/>
      <c r="B50" s="353">
        <v>33</v>
      </c>
      <c r="C50" s="87" t="s">
        <v>81</v>
      </c>
      <c r="D50" s="88" t="s">
        <v>18</v>
      </c>
      <c r="E50" s="305"/>
      <c r="F50" s="305"/>
      <c r="G50" s="63"/>
      <c r="H50" s="305"/>
      <c r="I50" s="305"/>
      <c r="J50" s="121"/>
      <c r="K50" s="225"/>
      <c r="L50" s="225"/>
      <c r="M50" s="223"/>
      <c r="N50" s="223"/>
      <c r="O50" s="223"/>
      <c r="P50" s="223"/>
      <c r="Q50" s="223"/>
      <c r="R50" s="223"/>
      <c r="S50" s="223"/>
      <c r="T50" s="223"/>
      <c r="U50" s="223"/>
      <c r="V50" s="223"/>
      <c r="W50" s="223"/>
      <c r="X50" s="223"/>
      <c r="Y50" s="223"/>
      <c r="Z50" s="223"/>
      <c r="AA50" s="223"/>
      <c r="AB50" s="223"/>
      <c r="AC50" s="223"/>
    </row>
    <row r="51" spans="1:29" ht="15" customHeight="1">
      <c r="A51" s="223"/>
      <c r="B51" s="353"/>
      <c r="C51" s="89"/>
      <c r="D51" s="90"/>
      <c r="E51" s="306" t="str">
        <f>IF(AND(E48&lt;&gt;"",E50=""),"Bitte nennen Sie den Gesamtspeicherplatz!","")</f>
        <v/>
      </c>
      <c r="F51" s="307"/>
      <c r="G51" s="64"/>
      <c r="H51" s="365" t="str">
        <f>IF(AND(H48&lt;&gt;"",H50=""),"Bitte nennen Sie den Gesamtspeicherplatz!",IF(H50&gt;2*E50,"Nachweis erforderlich: Energiebedarf Storage",""))</f>
        <v/>
      </c>
      <c r="I51" s="366"/>
      <c r="J51" s="121"/>
      <c r="K51" s="225"/>
      <c r="L51" s="225"/>
      <c r="M51" s="223"/>
      <c r="N51" s="223"/>
      <c r="O51" s="223"/>
      <c r="P51" s="223"/>
      <c r="Q51" s="223"/>
      <c r="R51" s="223"/>
      <c r="S51" s="223"/>
      <c r="T51" s="223"/>
      <c r="U51" s="223"/>
      <c r="V51" s="223"/>
      <c r="W51" s="223"/>
      <c r="X51" s="223"/>
      <c r="Y51" s="223"/>
      <c r="Z51" s="223"/>
      <c r="AA51" s="223"/>
      <c r="AB51" s="223"/>
      <c r="AC51" s="223"/>
    </row>
    <row r="52" spans="1:29" ht="30" customHeight="1">
      <c r="A52" s="223"/>
      <c r="B52" s="124">
        <v>34</v>
      </c>
      <c r="C52" s="31" t="s">
        <v>12</v>
      </c>
      <c r="D52" s="28" t="s">
        <v>52</v>
      </c>
      <c r="E52" s="312"/>
      <c r="F52" s="312"/>
      <c r="G52" s="34"/>
      <c r="H52" s="309"/>
      <c r="I52" s="310"/>
      <c r="J52" s="121"/>
      <c r="K52" s="225"/>
      <c r="L52" s="225"/>
      <c r="M52" s="223"/>
      <c r="N52" s="223"/>
      <c r="O52" s="223"/>
      <c r="P52" s="223"/>
      <c r="Q52" s="223"/>
      <c r="R52" s="223"/>
      <c r="S52" s="223"/>
      <c r="T52" s="223"/>
      <c r="U52" s="223"/>
      <c r="V52" s="223"/>
      <c r="W52" s="223"/>
      <c r="X52" s="223"/>
      <c r="Y52" s="223"/>
      <c r="Z52" s="223"/>
      <c r="AA52" s="223"/>
      <c r="AB52" s="223"/>
      <c r="AC52" s="223"/>
    </row>
    <row r="53" spans="1:29" ht="30" customHeight="1">
      <c r="A53" s="223"/>
      <c r="B53" s="124">
        <v>35</v>
      </c>
      <c r="C53" s="162" t="s">
        <v>123</v>
      </c>
      <c r="D53" s="28" t="s">
        <v>17</v>
      </c>
      <c r="E53" s="312"/>
      <c r="F53" s="312"/>
      <c r="G53" s="63"/>
      <c r="H53" s="309"/>
      <c r="I53" s="310"/>
      <c r="J53" s="121"/>
      <c r="K53" s="225"/>
      <c r="L53" s="225"/>
      <c r="M53" s="223"/>
      <c r="N53" s="223"/>
      <c r="O53" s="223"/>
      <c r="P53" s="223"/>
      <c r="Q53" s="223"/>
      <c r="R53" s="223"/>
      <c r="S53" s="223"/>
      <c r="T53" s="223"/>
      <c r="U53" s="223"/>
      <c r="V53" s="223"/>
      <c r="W53" s="223"/>
      <c r="X53" s="223"/>
      <c r="Y53" s="223"/>
      <c r="Z53" s="223"/>
      <c r="AA53" s="223"/>
      <c r="AB53" s="223"/>
      <c r="AC53" s="223"/>
    </row>
    <row r="54" spans="1:29" ht="30" customHeight="1" thickBot="1">
      <c r="A54" s="223"/>
      <c r="B54" s="124">
        <v>36</v>
      </c>
      <c r="C54" s="32" t="s">
        <v>46</v>
      </c>
      <c r="D54" s="29" t="s">
        <v>48</v>
      </c>
      <c r="E54" s="322"/>
      <c r="F54" s="364"/>
      <c r="G54" s="36"/>
      <c r="H54" s="427"/>
      <c r="I54" s="428"/>
      <c r="J54" s="121"/>
      <c r="K54" s="225"/>
      <c r="L54" s="225"/>
      <c r="M54" s="223"/>
      <c r="N54" s="223"/>
      <c r="O54" s="223"/>
      <c r="P54" s="223"/>
      <c r="Q54" s="223"/>
      <c r="R54" s="223"/>
      <c r="S54" s="223"/>
      <c r="T54" s="223"/>
      <c r="U54" s="223"/>
      <c r="V54" s="223"/>
      <c r="W54" s="223"/>
      <c r="X54" s="223"/>
      <c r="Y54" s="223"/>
      <c r="Z54" s="223"/>
      <c r="AA54" s="223"/>
      <c r="AB54" s="223"/>
      <c r="AC54" s="223"/>
    </row>
    <row r="55" spans="1:29">
      <c r="A55" s="223"/>
      <c r="B55" s="124"/>
      <c r="C55" s="120"/>
      <c r="D55" s="120"/>
      <c r="E55" s="120"/>
      <c r="F55" s="120"/>
      <c r="G55" s="120"/>
      <c r="H55" s="120"/>
      <c r="I55" s="120"/>
      <c r="K55" s="223"/>
      <c r="L55" s="223"/>
      <c r="M55" s="223"/>
      <c r="N55" s="223"/>
      <c r="O55" s="223"/>
      <c r="P55" s="223"/>
      <c r="Q55" s="223"/>
      <c r="R55" s="223"/>
      <c r="S55" s="223"/>
      <c r="T55" s="223"/>
      <c r="U55" s="223"/>
      <c r="V55" s="223"/>
      <c r="W55" s="223"/>
      <c r="X55" s="223"/>
      <c r="Y55" s="223"/>
      <c r="Z55" s="223"/>
      <c r="AA55" s="223"/>
      <c r="AB55" s="223"/>
      <c r="AC55" s="223"/>
    </row>
    <row r="56" spans="1:29" ht="6" customHeight="1">
      <c r="A56" s="223"/>
      <c r="B56" s="124"/>
      <c r="C56" s="120"/>
      <c r="D56" s="120"/>
      <c r="E56" s="120"/>
      <c r="F56" s="120"/>
      <c r="G56" s="120"/>
      <c r="H56" s="120"/>
      <c r="I56" s="120"/>
      <c r="K56" s="223"/>
      <c r="L56" s="223"/>
      <c r="M56" s="223"/>
      <c r="N56" s="223"/>
      <c r="O56" s="223"/>
      <c r="P56" s="223"/>
      <c r="Q56" s="223"/>
      <c r="R56" s="223"/>
      <c r="S56" s="223"/>
      <c r="T56" s="223"/>
      <c r="U56" s="223"/>
      <c r="V56" s="223"/>
      <c r="W56" s="223"/>
      <c r="X56" s="223"/>
      <c r="Y56" s="223"/>
      <c r="Z56" s="223"/>
      <c r="AA56" s="223"/>
      <c r="AB56" s="223"/>
      <c r="AC56" s="223"/>
    </row>
    <row r="57" spans="1:29" ht="18.75" customHeight="1" thickBot="1">
      <c r="A57" s="223"/>
      <c r="B57" s="124"/>
      <c r="C57" s="298" t="s">
        <v>50</v>
      </c>
      <c r="D57" s="298"/>
      <c r="E57" s="298"/>
      <c r="F57" s="298"/>
      <c r="G57" s="298"/>
      <c r="H57" s="298"/>
      <c r="K57" s="223"/>
      <c r="L57" s="223"/>
      <c r="M57" s="223"/>
      <c r="N57" s="223"/>
      <c r="O57" s="223"/>
      <c r="P57" s="223"/>
      <c r="Q57" s="223"/>
      <c r="R57" s="223"/>
      <c r="S57" s="223"/>
      <c r="T57" s="223"/>
      <c r="U57" s="223"/>
      <c r="V57" s="223"/>
      <c r="W57" s="223"/>
      <c r="X57" s="223"/>
      <c r="Y57" s="223"/>
      <c r="Z57" s="223"/>
      <c r="AA57" s="223"/>
      <c r="AB57" s="223"/>
      <c r="AC57" s="223"/>
    </row>
    <row r="58" spans="1:29" ht="30" customHeight="1" thickBot="1">
      <c r="A58" s="223"/>
      <c r="B58" s="124"/>
      <c r="C58" s="299" t="s">
        <v>103</v>
      </c>
      <c r="D58" s="300"/>
      <c r="E58" s="301"/>
      <c r="F58" s="302"/>
      <c r="G58" s="302"/>
      <c r="H58" s="303"/>
      <c r="I58" s="119"/>
      <c r="J58" s="121"/>
      <c r="K58" s="225"/>
      <c r="L58" s="225"/>
      <c r="M58" s="225"/>
      <c r="N58" s="225"/>
      <c r="O58" s="223"/>
      <c r="P58" s="223"/>
      <c r="Q58" s="223"/>
      <c r="R58" s="223"/>
      <c r="S58" s="223"/>
      <c r="T58" s="223"/>
      <c r="U58" s="223"/>
      <c r="V58" s="223"/>
      <c r="W58" s="223"/>
      <c r="X58" s="223"/>
      <c r="Y58" s="223"/>
      <c r="Z58" s="223"/>
      <c r="AA58" s="223"/>
      <c r="AB58" s="223"/>
      <c r="AC58" s="223"/>
    </row>
    <row r="59" spans="1:29" ht="30" customHeight="1">
      <c r="A59" s="223"/>
      <c r="B59" s="124">
        <v>37</v>
      </c>
      <c r="C59" s="33" t="s">
        <v>70</v>
      </c>
      <c r="D59" s="27" t="s">
        <v>53</v>
      </c>
      <c r="E59" s="429"/>
      <c r="F59" s="321"/>
      <c r="G59" s="35"/>
      <c r="H59" s="326"/>
      <c r="I59" s="327"/>
      <c r="J59" s="121"/>
      <c r="K59" s="225"/>
      <c r="L59" s="225"/>
      <c r="M59" s="225"/>
      <c r="N59" s="225"/>
      <c r="O59" s="223"/>
      <c r="P59" s="223"/>
      <c r="Q59" s="223"/>
      <c r="R59" s="223"/>
      <c r="S59" s="223"/>
      <c r="T59" s="223"/>
      <c r="U59" s="223"/>
      <c r="V59" s="223"/>
      <c r="W59" s="223"/>
      <c r="X59" s="223"/>
      <c r="Y59" s="223"/>
      <c r="Z59" s="223"/>
      <c r="AA59" s="223"/>
      <c r="AB59" s="223"/>
      <c r="AC59" s="223"/>
    </row>
    <row r="60" spans="1:29" ht="30" customHeight="1">
      <c r="A60" s="223"/>
      <c r="B60" s="124">
        <v>38</v>
      </c>
      <c r="C60" s="51" t="s">
        <v>71</v>
      </c>
      <c r="D60" s="52" t="s">
        <v>67</v>
      </c>
      <c r="E60" s="311"/>
      <c r="F60" s="312"/>
      <c r="G60" s="53"/>
      <c r="H60" s="309"/>
      <c r="I60" s="310"/>
      <c r="J60" s="121"/>
      <c r="K60" s="225"/>
      <c r="L60" s="225"/>
      <c r="M60" s="225"/>
      <c r="N60" s="225"/>
      <c r="O60" s="223"/>
      <c r="P60" s="223"/>
      <c r="Q60" s="223"/>
      <c r="R60" s="223"/>
      <c r="S60" s="223"/>
      <c r="T60" s="223"/>
      <c r="U60" s="223"/>
      <c r="V60" s="223"/>
      <c r="W60" s="223"/>
      <c r="X60" s="223"/>
      <c r="Y60" s="223"/>
      <c r="Z60" s="223"/>
      <c r="AA60" s="223"/>
      <c r="AB60" s="223"/>
      <c r="AC60" s="223"/>
    </row>
    <row r="61" spans="1:29" ht="30" customHeight="1">
      <c r="A61" s="223"/>
      <c r="B61" s="124">
        <v>39</v>
      </c>
      <c r="C61" s="163" t="s">
        <v>129</v>
      </c>
      <c r="D61" s="28" t="s">
        <v>68</v>
      </c>
      <c r="E61" s="430"/>
      <c r="F61" s="329"/>
      <c r="G61" s="47"/>
      <c r="H61" s="324"/>
      <c r="I61" s="325"/>
      <c r="J61" s="121"/>
      <c r="K61" s="225"/>
      <c r="L61" s="225"/>
      <c r="M61" s="225"/>
      <c r="N61" s="225"/>
      <c r="O61" s="223"/>
      <c r="P61" s="223"/>
      <c r="Q61" s="223"/>
      <c r="R61" s="223"/>
      <c r="S61" s="223"/>
      <c r="T61" s="223"/>
      <c r="U61" s="223"/>
      <c r="V61" s="223"/>
      <c r="W61" s="223"/>
      <c r="X61" s="223"/>
      <c r="Y61" s="223"/>
      <c r="Z61" s="223"/>
      <c r="AA61" s="223"/>
      <c r="AB61" s="223"/>
      <c r="AC61" s="223"/>
    </row>
    <row r="62" spans="1:29" ht="36.75" customHeight="1">
      <c r="A62" s="223"/>
      <c r="B62" s="124">
        <v>40</v>
      </c>
      <c r="C62" s="95" t="s">
        <v>20</v>
      </c>
      <c r="D62" s="28" t="s">
        <v>69</v>
      </c>
      <c r="E62" s="313" t="str">
        <f>IF(E61&gt;0,E60/E61,"")</f>
        <v/>
      </c>
      <c r="F62" s="313"/>
      <c r="G62" s="34"/>
      <c r="H62" s="313" t="str">
        <f>IF(H61&gt;0,H60/H61,"")</f>
        <v/>
      </c>
      <c r="I62" s="313"/>
      <c r="J62" s="121"/>
      <c r="K62" s="225"/>
      <c r="L62" s="225"/>
      <c r="M62" s="234"/>
      <c r="N62" s="225"/>
      <c r="O62" s="223"/>
      <c r="P62" s="223"/>
      <c r="Q62" s="223"/>
      <c r="R62" s="223"/>
      <c r="S62" s="223"/>
      <c r="T62" s="223"/>
      <c r="U62" s="223"/>
      <c r="V62" s="223"/>
      <c r="W62" s="223"/>
      <c r="X62" s="223"/>
      <c r="Y62" s="223"/>
      <c r="Z62" s="223"/>
      <c r="AA62" s="223"/>
      <c r="AB62" s="223"/>
      <c r="AC62" s="223"/>
    </row>
    <row r="63" spans="1:29" ht="30" customHeight="1">
      <c r="A63" s="223"/>
      <c r="B63" s="124">
        <v>41</v>
      </c>
      <c r="C63" s="31" t="s">
        <v>72</v>
      </c>
      <c r="D63" s="28" t="s">
        <v>52</v>
      </c>
      <c r="E63" s="312"/>
      <c r="F63" s="312"/>
      <c r="G63" s="34"/>
      <c r="H63" s="309"/>
      <c r="I63" s="310"/>
      <c r="J63" s="121"/>
      <c r="K63" s="225"/>
      <c r="L63" s="225"/>
      <c r="M63" s="225"/>
      <c r="N63" s="225"/>
      <c r="O63" s="223"/>
      <c r="P63" s="223"/>
      <c r="Q63" s="223"/>
      <c r="R63" s="223"/>
      <c r="S63" s="223"/>
      <c r="T63" s="223"/>
      <c r="U63" s="223"/>
      <c r="V63" s="223"/>
      <c r="W63" s="223"/>
      <c r="X63" s="223"/>
      <c r="Y63" s="223"/>
      <c r="Z63" s="223"/>
      <c r="AA63" s="223"/>
      <c r="AB63" s="223"/>
      <c r="AC63" s="223"/>
    </row>
    <row r="64" spans="1:29" ht="30" customHeight="1">
      <c r="A64" s="223"/>
      <c r="B64" s="124">
        <v>42</v>
      </c>
      <c r="C64" s="31" t="s">
        <v>51</v>
      </c>
      <c r="D64" s="28" t="s">
        <v>48</v>
      </c>
      <c r="E64" s="311"/>
      <c r="F64" s="312"/>
      <c r="G64" s="34"/>
      <c r="H64" s="311"/>
      <c r="I64" s="312"/>
      <c r="J64" s="121"/>
      <c r="K64" s="225"/>
      <c r="L64" s="225"/>
      <c r="M64" s="225"/>
      <c r="N64" s="225"/>
      <c r="O64" s="223"/>
      <c r="P64" s="223"/>
      <c r="Q64" s="223"/>
      <c r="R64" s="223"/>
      <c r="S64" s="223"/>
      <c r="T64" s="223"/>
      <c r="U64" s="223"/>
      <c r="V64" s="223"/>
      <c r="W64" s="223"/>
      <c r="X64" s="223"/>
      <c r="Y64" s="223"/>
      <c r="Z64" s="223"/>
      <c r="AA64" s="223"/>
      <c r="AB64" s="223"/>
      <c r="AC64" s="223"/>
    </row>
    <row r="65" spans="1:29" ht="30" customHeight="1">
      <c r="A65" s="223"/>
      <c r="B65" s="124">
        <v>43</v>
      </c>
      <c r="C65" s="31" t="s">
        <v>44</v>
      </c>
      <c r="D65" s="28" t="s">
        <v>45</v>
      </c>
      <c r="E65" s="312"/>
      <c r="F65" s="312"/>
      <c r="G65" s="34"/>
      <c r="H65" s="309"/>
      <c r="I65" s="310"/>
      <c r="J65" s="121"/>
      <c r="K65" s="225"/>
      <c r="L65" s="225"/>
      <c r="M65" s="225"/>
      <c r="N65" s="225"/>
      <c r="O65" s="223"/>
      <c r="P65" s="223"/>
      <c r="Q65" s="223"/>
      <c r="R65" s="223"/>
      <c r="S65" s="223"/>
      <c r="T65" s="223"/>
      <c r="U65" s="223"/>
      <c r="V65" s="223"/>
      <c r="W65" s="223"/>
      <c r="X65" s="223"/>
      <c r="Y65" s="223"/>
      <c r="Z65" s="223"/>
      <c r="AA65" s="223"/>
      <c r="AB65" s="223"/>
      <c r="AC65" s="223"/>
    </row>
    <row r="66" spans="1:29" ht="30" customHeight="1">
      <c r="A66" s="223"/>
      <c r="B66" s="124">
        <v>44</v>
      </c>
      <c r="C66" s="31" t="s">
        <v>21</v>
      </c>
      <c r="D66" s="28" t="s">
        <v>22</v>
      </c>
      <c r="E66" s="305" t="s">
        <v>107</v>
      </c>
      <c r="F66" s="305"/>
      <c r="G66" s="34"/>
      <c r="H66" s="312" t="s">
        <v>107</v>
      </c>
      <c r="I66" s="328"/>
      <c r="J66" s="121"/>
      <c r="K66" s="225"/>
      <c r="L66" s="225"/>
      <c r="M66" s="225"/>
      <c r="N66" s="225"/>
      <c r="O66" s="223"/>
      <c r="P66" s="223"/>
      <c r="Q66" s="223"/>
      <c r="R66" s="223"/>
      <c r="S66" s="223"/>
      <c r="T66" s="223"/>
      <c r="U66" s="223"/>
      <c r="V66" s="223"/>
      <c r="W66" s="223"/>
      <c r="X66" s="223"/>
      <c r="Y66" s="223"/>
      <c r="Z66" s="223"/>
      <c r="AA66" s="223"/>
      <c r="AB66" s="223"/>
      <c r="AC66" s="223"/>
    </row>
    <row r="67" spans="1:29" ht="30" customHeight="1" thickBot="1">
      <c r="A67" s="223"/>
      <c r="B67" s="124">
        <v>45</v>
      </c>
      <c r="C67" s="32" t="s">
        <v>49</v>
      </c>
      <c r="D67" s="29" t="s">
        <v>48</v>
      </c>
      <c r="E67" s="322"/>
      <c r="F67" s="364"/>
      <c r="G67" s="36"/>
      <c r="H67" s="341"/>
      <c r="I67" s="342"/>
      <c r="J67" s="121"/>
      <c r="K67" s="225"/>
      <c r="L67" s="225"/>
      <c r="M67" s="225"/>
      <c r="N67" s="225"/>
      <c r="O67" s="223"/>
      <c r="P67" s="223"/>
      <c r="Q67" s="223"/>
      <c r="R67" s="223"/>
      <c r="S67" s="223"/>
      <c r="T67" s="223"/>
      <c r="U67" s="223"/>
      <c r="V67" s="223"/>
      <c r="W67" s="223"/>
      <c r="X67" s="223"/>
      <c r="Y67" s="223"/>
      <c r="Z67" s="223"/>
      <c r="AA67" s="223"/>
      <c r="AB67" s="223"/>
      <c r="AC67" s="223"/>
    </row>
    <row r="68" spans="1:29" ht="9" customHeight="1">
      <c r="A68" s="223"/>
      <c r="B68" s="124"/>
      <c r="C68" s="343"/>
      <c r="D68" s="343"/>
      <c r="E68" s="343"/>
      <c r="F68" s="343"/>
      <c r="G68" s="343"/>
      <c r="H68" s="343"/>
      <c r="I68" s="85"/>
      <c r="J68" s="121"/>
      <c r="K68" s="225"/>
      <c r="L68" s="225"/>
      <c r="M68" s="225"/>
      <c r="N68" s="225"/>
      <c r="O68" s="223"/>
      <c r="P68" s="223"/>
      <c r="Q68" s="223"/>
      <c r="R68" s="223"/>
      <c r="S68" s="223"/>
      <c r="T68" s="223"/>
      <c r="U68" s="223"/>
      <c r="V68" s="223"/>
      <c r="W68" s="223"/>
      <c r="X68" s="223"/>
      <c r="Y68" s="223"/>
      <c r="Z68" s="223"/>
      <c r="AA68" s="223"/>
      <c r="AB68" s="223"/>
      <c r="AC68" s="223"/>
    </row>
    <row r="69" spans="1:29" ht="20.100000000000001" customHeight="1" thickBot="1">
      <c r="A69" s="223"/>
      <c r="B69" s="124"/>
      <c r="C69" s="344" t="s">
        <v>24</v>
      </c>
      <c r="D69" s="344"/>
      <c r="E69" s="344"/>
      <c r="F69" s="344"/>
      <c r="G69" s="344"/>
      <c r="H69" s="344"/>
      <c r="I69" s="85"/>
      <c r="J69" s="121"/>
      <c r="K69" s="225"/>
      <c r="L69" s="225"/>
      <c r="M69" s="225"/>
      <c r="N69" s="225"/>
      <c r="O69" s="223"/>
      <c r="P69" s="223"/>
      <c r="Q69" s="223"/>
      <c r="R69" s="223"/>
      <c r="S69" s="223"/>
      <c r="T69" s="223"/>
      <c r="U69" s="223"/>
      <c r="V69" s="223"/>
      <c r="W69" s="223"/>
      <c r="X69" s="223"/>
      <c r="Y69" s="223"/>
      <c r="Z69" s="223"/>
      <c r="AA69" s="223"/>
      <c r="AB69" s="223"/>
      <c r="AC69" s="223"/>
    </row>
    <row r="70" spans="1:29" ht="30" customHeight="1">
      <c r="A70" s="223"/>
      <c r="B70" s="124">
        <v>46</v>
      </c>
      <c r="C70" s="33" t="s">
        <v>54</v>
      </c>
      <c r="D70" s="27" t="s">
        <v>142</v>
      </c>
      <c r="E70" s="321"/>
      <c r="F70" s="321"/>
      <c r="G70" s="35"/>
      <c r="H70" s="435"/>
      <c r="I70" s="327"/>
      <c r="J70" s="121"/>
      <c r="K70" s="225"/>
      <c r="L70" s="225"/>
      <c r="M70" s="225"/>
      <c r="N70" s="225"/>
      <c r="O70" s="223"/>
      <c r="P70" s="223"/>
      <c r="Q70" s="223"/>
      <c r="R70" s="223"/>
      <c r="S70" s="223"/>
      <c r="T70" s="223"/>
      <c r="U70" s="223"/>
      <c r="V70" s="223"/>
      <c r="W70" s="223"/>
      <c r="X70" s="223"/>
      <c r="Y70" s="223"/>
      <c r="Z70" s="223"/>
      <c r="AA70" s="223"/>
      <c r="AB70" s="223"/>
      <c r="AC70" s="223"/>
    </row>
    <row r="71" spans="1:29" ht="30" customHeight="1">
      <c r="A71" s="223"/>
      <c r="B71" s="124">
        <v>47</v>
      </c>
      <c r="C71" s="31" t="s">
        <v>55</v>
      </c>
      <c r="D71" s="28" t="s">
        <v>142</v>
      </c>
      <c r="E71" s="312"/>
      <c r="F71" s="312"/>
      <c r="G71" s="34"/>
      <c r="H71" s="436"/>
      <c r="I71" s="310"/>
      <c r="J71" s="121"/>
      <c r="K71" s="225"/>
      <c r="L71" s="225"/>
      <c r="M71" s="225"/>
      <c r="N71" s="225"/>
      <c r="O71" s="223"/>
      <c r="P71" s="223"/>
      <c r="Q71" s="223"/>
      <c r="R71" s="223"/>
      <c r="S71" s="223"/>
      <c r="T71" s="223"/>
      <c r="U71" s="223"/>
      <c r="V71" s="223"/>
      <c r="W71" s="223"/>
      <c r="X71" s="223"/>
      <c r="Y71" s="223"/>
      <c r="Z71" s="223"/>
      <c r="AA71" s="223"/>
      <c r="AB71" s="223"/>
      <c r="AC71" s="223"/>
    </row>
    <row r="72" spans="1:29" ht="30" customHeight="1">
      <c r="A72" s="223"/>
      <c r="B72" s="124">
        <v>48</v>
      </c>
      <c r="C72" s="31" t="s">
        <v>56</v>
      </c>
      <c r="D72" s="28" t="s">
        <v>32</v>
      </c>
      <c r="E72" s="312"/>
      <c r="F72" s="312"/>
      <c r="G72" s="34"/>
      <c r="H72" s="432"/>
      <c r="I72" s="325"/>
      <c r="J72" s="121"/>
      <c r="K72" s="225"/>
      <c r="L72" s="225"/>
      <c r="M72" s="225"/>
      <c r="N72" s="225"/>
      <c r="O72" s="223"/>
      <c r="P72" s="223"/>
      <c r="Q72" s="223"/>
      <c r="R72" s="223"/>
      <c r="S72" s="223"/>
      <c r="T72" s="223"/>
      <c r="U72" s="223"/>
      <c r="V72" s="223"/>
      <c r="W72" s="223"/>
      <c r="X72" s="223"/>
      <c r="Y72" s="223"/>
      <c r="Z72" s="223"/>
      <c r="AA72" s="223"/>
      <c r="AB72" s="223"/>
      <c r="AC72" s="223"/>
    </row>
    <row r="73" spans="1:29" ht="30" customHeight="1">
      <c r="A73" s="223"/>
      <c r="B73" s="124">
        <v>49</v>
      </c>
      <c r="C73" s="31" t="s">
        <v>57</v>
      </c>
      <c r="D73" s="28" t="s">
        <v>32</v>
      </c>
      <c r="E73" s="345" t="str">
        <f>IF(E72&gt;0,100-E72,"")</f>
        <v/>
      </c>
      <c r="F73" s="345"/>
      <c r="G73" s="34"/>
      <c r="H73" s="433" t="str">
        <f>IF(H72&gt;0,100-H72,"")</f>
        <v/>
      </c>
      <c r="I73" s="434"/>
      <c r="J73" s="121"/>
      <c r="K73" s="225"/>
      <c r="L73" s="225"/>
      <c r="M73" s="225"/>
      <c r="N73" s="225"/>
      <c r="O73" s="223"/>
      <c r="P73" s="223"/>
      <c r="Q73" s="223"/>
      <c r="R73" s="223"/>
      <c r="S73" s="223"/>
      <c r="T73" s="223"/>
      <c r="U73" s="223"/>
      <c r="V73" s="223"/>
      <c r="W73" s="223"/>
      <c r="X73" s="223"/>
      <c r="Y73" s="223"/>
      <c r="Z73" s="223"/>
      <c r="AA73" s="223"/>
      <c r="AB73" s="223"/>
      <c r="AC73" s="223"/>
    </row>
    <row r="74" spans="1:29" ht="30" customHeight="1" thickBot="1">
      <c r="A74" s="223"/>
      <c r="B74" s="124">
        <v>50</v>
      </c>
      <c r="C74" s="32" t="s">
        <v>59</v>
      </c>
      <c r="D74" s="29" t="s">
        <v>48</v>
      </c>
      <c r="E74" s="322"/>
      <c r="F74" s="364"/>
      <c r="G74" s="36"/>
      <c r="H74" s="341"/>
      <c r="I74" s="342"/>
      <c r="J74" s="121"/>
      <c r="K74" s="225"/>
      <c r="L74" s="225"/>
      <c r="M74" s="225"/>
      <c r="N74" s="223"/>
      <c r="O74" s="223"/>
      <c r="P74" s="223"/>
      <c r="Q74" s="223"/>
      <c r="R74" s="223"/>
      <c r="S74" s="223"/>
      <c r="T74" s="223"/>
      <c r="U74" s="223"/>
      <c r="V74" s="223"/>
      <c r="W74" s="223"/>
      <c r="X74" s="223"/>
      <c r="Y74" s="223"/>
      <c r="Z74" s="223"/>
      <c r="AA74" s="223"/>
      <c r="AB74" s="223"/>
      <c r="AC74" s="223"/>
    </row>
    <row r="75" spans="1:29" ht="12.75" customHeight="1">
      <c r="A75" s="223"/>
      <c r="B75" s="124"/>
      <c r="C75" s="343"/>
      <c r="D75" s="343"/>
      <c r="E75" s="343"/>
      <c r="F75" s="343"/>
      <c r="G75" s="343"/>
      <c r="H75" s="343"/>
      <c r="I75" s="85"/>
      <c r="J75" s="121"/>
      <c r="K75" s="225"/>
      <c r="L75" s="225"/>
      <c r="M75" s="225"/>
      <c r="N75" s="223"/>
      <c r="O75" s="223"/>
      <c r="P75" s="223"/>
      <c r="Q75" s="223"/>
      <c r="R75" s="223"/>
      <c r="S75" s="223"/>
      <c r="T75" s="223"/>
      <c r="U75" s="223"/>
      <c r="V75" s="223"/>
      <c r="W75" s="223"/>
      <c r="X75" s="223"/>
      <c r="Y75" s="223"/>
      <c r="Z75" s="223"/>
      <c r="AA75" s="223"/>
      <c r="AB75" s="223"/>
      <c r="AC75" s="223"/>
    </row>
    <row r="76" spans="1:29" ht="20.100000000000001" customHeight="1" thickBot="1">
      <c r="A76" s="223"/>
      <c r="B76" s="124"/>
      <c r="C76" s="344" t="s">
        <v>25</v>
      </c>
      <c r="D76" s="344"/>
      <c r="E76" s="344"/>
      <c r="F76" s="344"/>
      <c r="G76" s="344"/>
      <c r="H76" s="344"/>
      <c r="I76" s="46"/>
      <c r="J76" s="121"/>
      <c r="K76" s="225"/>
      <c r="L76" s="225"/>
      <c r="M76" s="225"/>
      <c r="N76" s="223"/>
      <c r="O76" s="223"/>
      <c r="P76" s="223"/>
      <c r="Q76" s="223"/>
      <c r="R76" s="223"/>
      <c r="S76" s="223"/>
      <c r="T76" s="223"/>
      <c r="U76" s="223"/>
      <c r="V76" s="223"/>
      <c r="W76" s="223"/>
      <c r="X76" s="223"/>
      <c r="Y76" s="223"/>
      <c r="Z76" s="223"/>
      <c r="AA76" s="223"/>
      <c r="AB76" s="223"/>
      <c r="AC76" s="223"/>
    </row>
    <row r="77" spans="1:29" ht="30" customHeight="1">
      <c r="A77" s="223"/>
      <c r="B77" s="124">
        <v>51</v>
      </c>
      <c r="C77" s="33" t="s">
        <v>73</v>
      </c>
      <c r="D77" s="27" t="s">
        <v>52</v>
      </c>
      <c r="E77" s="377"/>
      <c r="F77" s="378"/>
      <c r="G77" s="35"/>
      <c r="H77" s="375"/>
      <c r="I77" s="327"/>
      <c r="J77" s="121"/>
      <c r="K77" s="225"/>
      <c r="L77" s="225"/>
      <c r="M77" s="225"/>
      <c r="N77" s="223"/>
      <c r="O77" s="223"/>
      <c r="P77" s="223"/>
      <c r="Q77" s="223"/>
      <c r="R77" s="223"/>
      <c r="S77" s="223"/>
      <c r="T77" s="223"/>
      <c r="U77" s="223"/>
      <c r="V77" s="223"/>
      <c r="W77" s="223"/>
      <c r="X77" s="223"/>
      <c r="Y77" s="223"/>
      <c r="Z77" s="223"/>
      <c r="AA77" s="223"/>
      <c r="AB77" s="223"/>
      <c r="AC77" s="223"/>
    </row>
    <row r="78" spans="1:29" ht="30" customHeight="1">
      <c r="A78" s="223"/>
      <c r="B78" s="124">
        <v>52</v>
      </c>
      <c r="C78" s="164" t="s">
        <v>124</v>
      </c>
      <c r="D78" s="28" t="s">
        <v>17</v>
      </c>
      <c r="E78" s="285"/>
      <c r="F78" s="286"/>
      <c r="G78" s="53"/>
      <c r="H78" s="287"/>
      <c r="I78" s="288"/>
      <c r="J78" s="121"/>
      <c r="K78" s="225"/>
      <c r="L78" s="225"/>
      <c r="M78" s="225"/>
      <c r="N78" s="223"/>
      <c r="O78" s="223"/>
      <c r="P78" s="223"/>
      <c r="Q78" s="223"/>
      <c r="R78" s="223"/>
      <c r="S78" s="223"/>
      <c r="T78" s="223"/>
      <c r="U78" s="223"/>
      <c r="V78" s="223"/>
      <c r="W78" s="223"/>
      <c r="X78" s="223"/>
      <c r="Y78" s="223"/>
      <c r="Z78" s="223"/>
      <c r="AA78" s="223"/>
      <c r="AB78" s="223"/>
      <c r="AC78" s="223"/>
    </row>
    <row r="79" spans="1:29" ht="30" customHeight="1">
      <c r="A79" s="223"/>
      <c r="B79" s="124">
        <v>53</v>
      </c>
      <c r="C79" s="31" t="s">
        <v>74</v>
      </c>
      <c r="D79" s="28" t="s">
        <v>26</v>
      </c>
      <c r="E79" s="376"/>
      <c r="F79" s="376"/>
      <c r="G79" s="34"/>
      <c r="H79" s="368"/>
      <c r="I79" s="310"/>
      <c r="J79" s="121"/>
      <c r="K79" s="225"/>
      <c r="L79" s="225"/>
      <c r="M79" s="225"/>
      <c r="N79" s="223"/>
      <c r="O79" s="223"/>
      <c r="P79" s="223"/>
      <c r="Q79" s="223"/>
      <c r="R79" s="223"/>
      <c r="S79" s="223"/>
      <c r="T79" s="223"/>
      <c r="U79" s="223"/>
      <c r="V79" s="223"/>
      <c r="W79" s="223"/>
      <c r="X79" s="223"/>
      <c r="Y79" s="223"/>
      <c r="Z79" s="223"/>
      <c r="AA79" s="223"/>
      <c r="AB79" s="223"/>
      <c r="AC79" s="223"/>
    </row>
    <row r="80" spans="1:29" ht="30" customHeight="1">
      <c r="A80" s="223"/>
      <c r="B80" s="124">
        <v>54</v>
      </c>
      <c r="C80" s="31" t="s">
        <v>28</v>
      </c>
      <c r="D80" s="28" t="s">
        <v>32</v>
      </c>
      <c r="E80" s="376"/>
      <c r="F80" s="376"/>
      <c r="G80" s="34"/>
      <c r="H80" s="368"/>
      <c r="I80" s="310"/>
      <c r="J80" s="121"/>
      <c r="K80" s="225"/>
      <c r="L80" s="225"/>
      <c r="M80" s="223"/>
      <c r="N80" s="223"/>
      <c r="O80" s="223"/>
      <c r="P80" s="223"/>
      <c r="Q80" s="223"/>
      <c r="R80" s="223"/>
      <c r="S80" s="223"/>
      <c r="T80" s="223"/>
      <c r="U80" s="223"/>
      <c r="V80" s="223"/>
      <c r="W80" s="223"/>
      <c r="X80" s="223"/>
      <c r="Y80" s="223"/>
      <c r="Z80" s="223"/>
      <c r="AA80" s="223"/>
      <c r="AB80" s="223"/>
      <c r="AC80" s="223"/>
    </row>
    <row r="81" spans="1:29" ht="30" customHeight="1">
      <c r="A81" s="223"/>
      <c r="B81" s="124">
        <v>55</v>
      </c>
      <c r="C81" s="31" t="s">
        <v>29</v>
      </c>
      <c r="D81" s="28" t="s">
        <v>32</v>
      </c>
      <c r="E81" s="376"/>
      <c r="F81" s="376"/>
      <c r="G81" s="34"/>
      <c r="H81" s="368"/>
      <c r="I81" s="310"/>
      <c r="J81" s="121"/>
      <c r="K81" s="225"/>
      <c r="L81" s="225"/>
      <c r="M81" s="223"/>
      <c r="N81" s="223"/>
      <c r="O81" s="223"/>
      <c r="P81" s="223"/>
      <c r="Q81" s="223"/>
      <c r="R81" s="223"/>
      <c r="S81" s="223"/>
      <c r="T81" s="223"/>
      <c r="U81" s="223"/>
      <c r="V81" s="223"/>
      <c r="W81" s="223"/>
      <c r="X81" s="223"/>
      <c r="Y81" s="223"/>
      <c r="Z81" s="223"/>
      <c r="AA81" s="223"/>
      <c r="AB81" s="223"/>
      <c r="AC81" s="223"/>
    </row>
    <row r="82" spans="1:29" ht="30" customHeight="1">
      <c r="A82" s="223"/>
      <c r="B82" s="124">
        <v>56</v>
      </c>
      <c r="C82" s="31" t="s">
        <v>30</v>
      </c>
      <c r="D82" s="28" t="s">
        <v>32</v>
      </c>
      <c r="E82" s="376"/>
      <c r="F82" s="376"/>
      <c r="G82" s="34"/>
      <c r="H82" s="368"/>
      <c r="I82" s="310"/>
      <c r="J82" s="121"/>
      <c r="K82" s="225"/>
      <c r="L82" s="225"/>
      <c r="M82" s="223"/>
      <c r="N82" s="223"/>
      <c r="O82" s="223"/>
      <c r="P82" s="223"/>
      <c r="Q82" s="223"/>
      <c r="R82" s="223"/>
      <c r="S82" s="223"/>
      <c r="T82" s="223"/>
      <c r="U82" s="223"/>
      <c r="V82" s="223"/>
      <c r="W82" s="223"/>
      <c r="X82" s="223"/>
      <c r="Y82" s="223"/>
      <c r="Z82" s="223"/>
      <c r="AA82" s="223"/>
      <c r="AB82" s="223"/>
      <c r="AC82" s="223"/>
    </row>
    <row r="83" spans="1:29" ht="30" customHeight="1">
      <c r="A83" s="223"/>
      <c r="B83" s="124">
        <v>57</v>
      </c>
      <c r="C83" s="31" t="s">
        <v>31</v>
      </c>
      <c r="D83" s="28" t="s">
        <v>32</v>
      </c>
      <c r="E83" s="382"/>
      <c r="F83" s="382"/>
      <c r="G83" s="34"/>
      <c r="H83" s="368"/>
      <c r="I83" s="310"/>
      <c r="J83" s="121"/>
      <c r="K83" s="225"/>
      <c r="L83" s="223"/>
      <c r="M83" s="223"/>
      <c r="N83" s="223"/>
      <c r="O83" s="223"/>
      <c r="P83" s="223"/>
      <c r="Q83" s="223"/>
      <c r="R83" s="223"/>
      <c r="S83" s="223"/>
      <c r="T83" s="223"/>
      <c r="U83" s="223"/>
      <c r="V83" s="223"/>
      <c r="W83" s="223"/>
      <c r="X83" s="223"/>
      <c r="Y83" s="223"/>
      <c r="Z83" s="223"/>
      <c r="AA83" s="223"/>
      <c r="AB83" s="223"/>
      <c r="AC83" s="223"/>
    </row>
    <row r="84" spans="1:29" ht="30" customHeight="1" thickBot="1">
      <c r="A84" s="223"/>
      <c r="B84" s="124">
        <v>58</v>
      </c>
      <c r="C84" s="32" t="s">
        <v>58</v>
      </c>
      <c r="D84" s="29" t="s">
        <v>48</v>
      </c>
      <c r="E84" s="341"/>
      <c r="F84" s="383"/>
      <c r="G84" s="36"/>
      <c r="H84" s="431"/>
      <c r="I84" s="428"/>
      <c r="J84" s="121"/>
      <c r="K84" s="225"/>
      <c r="L84" s="223"/>
      <c r="M84" s="235"/>
      <c r="N84" s="223"/>
      <c r="O84" s="223"/>
      <c r="P84" s="223"/>
      <c r="Q84" s="223"/>
      <c r="R84" s="223"/>
      <c r="S84" s="223"/>
      <c r="T84" s="223"/>
      <c r="U84" s="223"/>
      <c r="V84" s="223"/>
      <c r="W84" s="223"/>
      <c r="X84" s="223"/>
      <c r="Y84" s="223"/>
      <c r="Z84" s="223"/>
      <c r="AA84" s="223"/>
      <c r="AB84" s="223"/>
      <c r="AC84" s="223"/>
    </row>
    <row r="85" spans="1:29" ht="20.100000000000001" customHeight="1">
      <c r="A85" s="223"/>
      <c r="B85" s="124"/>
      <c r="C85" s="343"/>
      <c r="D85" s="343"/>
      <c r="E85" s="343"/>
      <c r="F85" s="343"/>
      <c r="G85" s="343"/>
      <c r="H85" s="343"/>
      <c r="I85" s="20"/>
      <c r="J85" s="121"/>
      <c r="K85" s="225"/>
      <c r="L85" s="225"/>
      <c r="M85" s="223"/>
      <c r="N85" s="223"/>
      <c r="O85" s="223"/>
      <c r="P85" s="223"/>
      <c r="Q85" s="223"/>
      <c r="R85" s="223"/>
      <c r="S85" s="223"/>
      <c r="T85" s="223"/>
      <c r="U85" s="223"/>
      <c r="V85" s="223"/>
      <c r="W85" s="223"/>
      <c r="X85" s="223"/>
      <c r="Y85" s="223"/>
      <c r="Z85" s="223"/>
      <c r="AA85" s="223"/>
      <c r="AB85" s="223"/>
      <c r="AC85" s="223"/>
    </row>
    <row r="86" spans="1:29" ht="3" customHeight="1">
      <c r="A86" s="223"/>
      <c r="B86" s="124"/>
      <c r="C86" s="37"/>
      <c r="D86" s="22"/>
      <c r="E86" s="1"/>
      <c r="F86" s="1"/>
      <c r="G86" s="25"/>
      <c r="I86" s="85"/>
      <c r="J86" s="121"/>
      <c r="K86" s="225"/>
      <c r="L86" s="223"/>
      <c r="M86" s="228"/>
      <c r="N86" s="228"/>
      <c r="O86" s="223"/>
      <c r="P86" s="223"/>
      <c r="Q86" s="228"/>
      <c r="R86" s="228"/>
      <c r="S86" s="223"/>
      <c r="T86" s="223"/>
      <c r="U86" s="223"/>
      <c r="V86" s="223"/>
      <c r="W86" s="223"/>
      <c r="X86" s="223"/>
      <c r="Y86" s="223"/>
      <c r="Z86" s="223"/>
      <c r="AA86" s="223"/>
      <c r="AB86" s="223"/>
      <c r="AC86" s="223"/>
    </row>
    <row r="87" spans="1:29" s="103" customFormat="1" ht="12.75" customHeight="1" thickBot="1">
      <c r="A87" s="223"/>
      <c r="B87" s="125"/>
      <c r="C87" s="106"/>
      <c r="D87" s="85"/>
      <c r="E87" s="91"/>
      <c r="F87" s="91"/>
      <c r="G87" s="92"/>
      <c r="I87" s="85"/>
      <c r="J87" s="121"/>
      <c r="K87" s="225"/>
      <c r="L87" s="223"/>
      <c r="M87" s="228"/>
      <c r="N87" s="228"/>
      <c r="O87" s="223"/>
      <c r="P87" s="223"/>
      <c r="Q87" s="228"/>
      <c r="R87" s="228"/>
      <c r="S87" s="223"/>
      <c r="T87" s="223"/>
      <c r="U87" s="223"/>
      <c r="V87" s="223"/>
      <c r="W87" s="223"/>
      <c r="X87" s="223"/>
      <c r="Y87" s="223"/>
      <c r="Z87" s="223"/>
      <c r="AA87" s="223"/>
      <c r="AB87" s="223"/>
      <c r="AC87" s="223"/>
    </row>
    <row r="88" spans="1:29" ht="33" customHeight="1" thickBot="1">
      <c r="A88" s="223"/>
      <c r="B88" s="124"/>
      <c r="C88" s="372" t="s">
        <v>97</v>
      </c>
      <c r="D88" s="373"/>
      <c r="E88" s="373"/>
      <c r="F88" s="373"/>
      <c r="G88" s="373"/>
      <c r="H88" s="373"/>
      <c r="I88" s="374"/>
      <c r="J88" s="121"/>
      <c r="K88" s="225"/>
      <c r="L88" s="225"/>
      <c r="M88" s="223"/>
      <c r="N88" s="223"/>
      <c r="O88" s="223"/>
      <c r="P88" s="223"/>
      <c r="Q88" s="223"/>
      <c r="R88" s="223"/>
      <c r="S88" s="223"/>
      <c r="T88" s="223"/>
      <c r="U88" s="223"/>
      <c r="V88" s="223"/>
      <c r="W88" s="223"/>
      <c r="X88" s="223"/>
      <c r="Y88" s="223"/>
      <c r="Z88" s="223"/>
      <c r="AA88" s="223"/>
      <c r="AB88" s="223"/>
      <c r="AC88" s="223"/>
    </row>
    <row r="89" spans="1:29" ht="6" customHeight="1">
      <c r="A89" s="223"/>
      <c r="B89" s="124"/>
      <c r="C89" s="379"/>
      <c r="D89" s="379"/>
      <c r="E89" s="379"/>
      <c r="F89" s="379"/>
      <c r="G89" s="108"/>
      <c r="H89" s="49"/>
      <c r="I89" s="104"/>
      <c r="J89" s="121"/>
      <c r="K89" s="225"/>
      <c r="L89" s="225"/>
      <c r="M89" s="223"/>
      <c r="N89" s="223"/>
      <c r="O89" s="223"/>
      <c r="P89" s="223"/>
      <c r="Q89" s="223"/>
      <c r="R89" s="223"/>
      <c r="S89" s="223"/>
      <c r="T89" s="223"/>
      <c r="U89" s="223"/>
      <c r="V89" s="223"/>
      <c r="W89" s="223"/>
      <c r="X89" s="223"/>
      <c r="Y89" s="223"/>
      <c r="Z89" s="223"/>
      <c r="AA89" s="223"/>
      <c r="AB89" s="223"/>
      <c r="AC89" s="223"/>
    </row>
    <row r="90" spans="1:29" s="160" customFormat="1" ht="45" customHeight="1">
      <c r="A90" s="236"/>
      <c r="B90" s="158"/>
      <c r="C90" s="338" t="s">
        <v>126</v>
      </c>
      <c r="D90" s="339"/>
      <c r="E90" s="339"/>
      <c r="F90" s="339"/>
      <c r="G90" s="339"/>
      <c r="H90" s="339"/>
      <c r="I90" s="340"/>
      <c r="J90" s="159"/>
      <c r="K90" s="237"/>
      <c r="L90" s="237"/>
      <c r="M90" s="236"/>
      <c r="N90" s="236"/>
      <c r="O90" s="236"/>
      <c r="P90" s="236"/>
      <c r="Q90" s="236"/>
      <c r="R90" s="236"/>
      <c r="S90" s="236"/>
      <c r="T90" s="236"/>
      <c r="U90" s="236"/>
      <c r="V90" s="236"/>
      <c r="W90" s="236"/>
      <c r="X90" s="236"/>
      <c r="Y90" s="236"/>
      <c r="Z90" s="236"/>
      <c r="AA90" s="236"/>
      <c r="AB90" s="236"/>
      <c r="AC90" s="236"/>
    </row>
    <row r="91" spans="1:29" ht="6" customHeight="1" thickBot="1">
      <c r="A91" s="223"/>
      <c r="B91" s="124"/>
      <c r="C91" s="101"/>
      <c r="D91" s="101"/>
      <c r="E91" s="101"/>
      <c r="F91" s="101"/>
      <c r="G91" s="102"/>
      <c r="H91" s="94"/>
      <c r="I91" s="85"/>
      <c r="J91" s="121"/>
      <c r="K91" s="225"/>
      <c r="L91" s="225"/>
      <c r="M91" s="223"/>
      <c r="N91" s="223"/>
      <c r="O91" s="223"/>
      <c r="P91" s="223"/>
      <c r="Q91" s="223"/>
      <c r="R91" s="223"/>
      <c r="S91" s="223"/>
      <c r="T91" s="223"/>
      <c r="U91" s="223"/>
      <c r="V91" s="223"/>
      <c r="W91" s="223"/>
      <c r="X91" s="223"/>
      <c r="Y91" s="223"/>
      <c r="Z91" s="223"/>
      <c r="AA91" s="223"/>
      <c r="AB91" s="223"/>
      <c r="AC91" s="223"/>
    </row>
    <row r="92" spans="1:29" ht="54.75" customHeight="1">
      <c r="A92" s="223"/>
      <c r="B92" s="124"/>
      <c r="C92" s="50" t="s">
        <v>105</v>
      </c>
      <c r="D92" s="330" t="s">
        <v>127</v>
      </c>
      <c r="E92" s="331"/>
      <c r="F92" s="67" t="s">
        <v>83</v>
      </c>
      <c r="G92" s="68" t="s">
        <v>89</v>
      </c>
      <c r="H92" s="348" t="s">
        <v>114</v>
      </c>
      <c r="I92" s="349"/>
      <c r="J92" s="121"/>
      <c r="K92" s="225"/>
      <c r="L92" s="225"/>
      <c r="M92" s="223"/>
      <c r="N92" s="223"/>
      <c r="O92" s="223"/>
      <c r="P92" s="223"/>
      <c r="Q92" s="223"/>
      <c r="R92" s="223"/>
      <c r="S92" s="223"/>
      <c r="T92" s="223"/>
      <c r="U92" s="223"/>
      <c r="V92" s="223"/>
      <c r="W92" s="223"/>
      <c r="X92" s="223"/>
      <c r="Y92" s="223"/>
      <c r="Z92" s="223"/>
      <c r="AA92" s="223"/>
      <c r="AB92" s="223"/>
      <c r="AC92" s="223"/>
    </row>
    <row r="93" spans="1:29" ht="35.1" customHeight="1">
      <c r="A93" s="223"/>
      <c r="B93" s="124">
        <v>59</v>
      </c>
      <c r="C93" s="38"/>
      <c r="D93" s="336"/>
      <c r="E93" s="337"/>
      <c r="F93" s="116" t="s">
        <v>107</v>
      </c>
      <c r="G93" s="135">
        <f>VLOOKUP(F93,Tabelle2!$A$2:$B$12,2,FALSE)</f>
        <v>0</v>
      </c>
      <c r="H93" s="350"/>
      <c r="I93" s="351"/>
      <c r="J93" s="121"/>
      <c r="K93" s="225"/>
      <c r="L93" s="202"/>
      <c r="M93" s="223"/>
      <c r="N93" s="223"/>
      <c r="O93" s="223"/>
      <c r="P93" s="223"/>
      <c r="Q93" s="223"/>
      <c r="R93" s="223"/>
      <c r="S93" s="223"/>
      <c r="T93" s="223"/>
      <c r="U93" s="223"/>
      <c r="V93" s="223"/>
      <c r="W93" s="223"/>
      <c r="X93" s="223"/>
      <c r="Y93" s="223"/>
      <c r="Z93" s="223"/>
      <c r="AA93" s="223"/>
      <c r="AB93" s="223"/>
      <c r="AC93" s="223"/>
    </row>
    <row r="94" spans="1:29" ht="35.1" customHeight="1">
      <c r="A94" s="223"/>
      <c r="B94" s="124">
        <v>60</v>
      </c>
      <c r="C94" s="38"/>
      <c r="D94" s="336"/>
      <c r="E94" s="337"/>
      <c r="F94" s="116" t="s">
        <v>107</v>
      </c>
      <c r="G94" s="135">
        <f>VLOOKUP(F94,Tabelle2!$A$2:$B$12,2,FALSE)</f>
        <v>0</v>
      </c>
      <c r="H94" s="350"/>
      <c r="I94" s="351"/>
      <c r="J94" s="121"/>
      <c r="K94" s="225"/>
      <c r="L94" s="225"/>
      <c r="M94" s="223"/>
      <c r="N94" s="223"/>
      <c r="O94" s="223"/>
      <c r="P94" s="223"/>
      <c r="Q94" s="223"/>
      <c r="R94" s="223"/>
      <c r="S94" s="223"/>
      <c r="T94" s="223"/>
      <c r="U94" s="223"/>
      <c r="V94" s="223"/>
      <c r="W94" s="223"/>
      <c r="X94" s="223"/>
      <c r="Y94" s="223"/>
      <c r="Z94" s="223"/>
      <c r="AA94" s="223"/>
      <c r="AB94" s="223"/>
      <c r="AC94" s="223"/>
    </row>
    <row r="95" spans="1:29" ht="35.1" customHeight="1">
      <c r="A95" s="223"/>
      <c r="B95" s="124">
        <v>61</v>
      </c>
      <c r="C95" s="38"/>
      <c r="D95" s="336"/>
      <c r="E95" s="337"/>
      <c r="F95" s="116" t="s">
        <v>107</v>
      </c>
      <c r="G95" s="135">
        <f>VLOOKUP(F95,Tabelle2!$A$2:$B$12,2,FALSE)</f>
        <v>0</v>
      </c>
      <c r="H95" s="444"/>
      <c r="I95" s="445"/>
      <c r="J95" s="121"/>
      <c r="K95" s="225"/>
      <c r="L95" s="225"/>
      <c r="M95" s="223"/>
      <c r="N95" s="223"/>
      <c r="O95" s="223"/>
      <c r="P95" s="223"/>
      <c r="Q95" s="223"/>
      <c r="R95" s="223"/>
      <c r="S95" s="223"/>
      <c r="T95" s="223"/>
      <c r="U95" s="223"/>
      <c r="V95" s="223"/>
      <c r="W95" s="223"/>
      <c r="X95" s="223"/>
      <c r="Y95" s="223"/>
      <c r="Z95" s="223"/>
      <c r="AA95" s="223"/>
      <c r="AB95" s="223"/>
      <c r="AC95" s="223"/>
    </row>
    <row r="96" spans="1:29" ht="35.1" customHeight="1">
      <c r="A96" s="223"/>
      <c r="B96" s="124">
        <v>62</v>
      </c>
      <c r="C96" s="38"/>
      <c r="D96" s="336"/>
      <c r="E96" s="337"/>
      <c r="F96" s="116" t="s">
        <v>107</v>
      </c>
      <c r="G96" s="135">
        <f>VLOOKUP(F96,Tabelle2!$A$2:$B$12,2,FALSE)</f>
        <v>0</v>
      </c>
      <c r="H96" s="350"/>
      <c r="I96" s="351"/>
      <c r="J96" s="121"/>
      <c r="K96" s="225"/>
      <c r="L96" s="225"/>
      <c r="M96" s="223"/>
      <c r="N96" s="223"/>
      <c r="O96" s="223"/>
      <c r="P96" s="223"/>
      <c r="Q96" s="223"/>
      <c r="R96" s="223"/>
      <c r="S96" s="223"/>
      <c r="T96" s="223"/>
      <c r="U96" s="223"/>
      <c r="V96" s="223"/>
      <c r="W96" s="223"/>
      <c r="X96" s="223"/>
      <c r="Y96" s="223"/>
      <c r="Z96" s="223"/>
      <c r="AA96" s="223"/>
      <c r="AB96" s="223"/>
      <c r="AC96" s="223"/>
    </row>
    <row r="97" spans="1:29" ht="35.1" customHeight="1">
      <c r="A97" s="223"/>
      <c r="B97" s="124">
        <v>63</v>
      </c>
      <c r="C97" s="38"/>
      <c r="D97" s="336"/>
      <c r="E97" s="337"/>
      <c r="F97" s="116" t="s">
        <v>107</v>
      </c>
      <c r="G97" s="135">
        <f>VLOOKUP(F97,Tabelle2!$A$2:$B$12,2,FALSE)</f>
        <v>0</v>
      </c>
      <c r="H97" s="316"/>
      <c r="I97" s="317"/>
      <c r="J97" s="121"/>
      <c r="K97" s="225"/>
      <c r="L97" s="225"/>
      <c r="M97" s="223"/>
      <c r="N97" s="223"/>
      <c r="O97" s="223"/>
      <c r="P97" s="223"/>
      <c r="Q97" s="223"/>
      <c r="R97" s="223"/>
      <c r="S97" s="223"/>
      <c r="T97" s="223"/>
      <c r="U97" s="223"/>
      <c r="V97" s="223"/>
      <c r="W97" s="223"/>
      <c r="X97" s="223"/>
      <c r="Y97" s="223"/>
      <c r="Z97" s="223"/>
      <c r="AA97" s="223"/>
      <c r="AB97" s="223"/>
      <c r="AC97" s="223"/>
    </row>
    <row r="98" spans="1:29" ht="35.1" customHeight="1">
      <c r="A98" s="223"/>
      <c r="B98" s="124">
        <v>64</v>
      </c>
      <c r="C98" s="38"/>
      <c r="D98" s="336"/>
      <c r="E98" s="337"/>
      <c r="F98" s="116" t="s">
        <v>107</v>
      </c>
      <c r="G98" s="135">
        <f>VLOOKUP(F98,Tabelle2!$A$2:$B$12,2,FALSE)</f>
        <v>0</v>
      </c>
      <c r="H98" s="316"/>
      <c r="I98" s="317"/>
      <c r="J98" s="121"/>
      <c r="K98" s="225"/>
      <c r="L98" s="225"/>
      <c r="M98" s="223"/>
      <c r="N98" s="223"/>
      <c r="O98" s="223"/>
      <c r="P98" s="223"/>
      <c r="Q98" s="223"/>
      <c r="R98" s="223"/>
      <c r="S98" s="223"/>
      <c r="T98" s="223"/>
      <c r="U98" s="223"/>
      <c r="V98" s="223"/>
      <c r="W98" s="223"/>
      <c r="X98" s="223"/>
      <c r="Y98" s="223"/>
      <c r="Z98" s="223"/>
      <c r="AA98" s="223"/>
      <c r="AB98" s="223"/>
      <c r="AC98" s="223"/>
    </row>
    <row r="99" spans="1:29" ht="35.1" customHeight="1">
      <c r="A99" s="223"/>
      <c r="B99" s="124">
        <v>65</v>
      </c>
      <c r="C99" s="38"/>
      <c r="D99" s="336"/>
      <c r="E99" s="337"/>
      <c r="F99" s="116" t="s">
        <v>107</v>
      </c>
      <c r="G99" s="135">
        <f>VLOOKUP(F99,Tabelle2!$A$2:$B$12,2,FALSE)</f>
        <v>0</v>
      </c>
      <c r="H99" s="316"/>
      <c r="I99" s="317"/>
      <c r="J99" s="121"/>
      <c r="K99" s="225"/>
      <c r="L99" s="225"/>
      <c r="M99" s="223"/>
      <c r="N99" s="223"/>
      <c r="O99" s="223"/>
      <c r="P99" s="223"/>
      <c r="Q99" s="223"/>
      <c r="R99" s="223"/>
      <c r="S99" s="223"/>
      <c r="T99" s="223"/>
      <c r="U99" s="223"/>
      <c r="V99" s="223"/>
      <c r="W99" s="223"/>
      <c r="X99" s="223"/>
      <c r="Y99" s="223"/>
      <c r="Z99" s="223"/>
      <c r="AA99" s="223"/>
      <c r="AB99" s="223"/>
      <c r="AC99" s="223"/>
    </row>
    <row r="100" spans="1:29" ht="35.1" customHeight="1">
      <c r="A100" s="223"/>
      <c r="B100" s="124">
        <v>66</v>
      </c>
      <c r="C100" s="38"/>
      <c r="D100" s="336"/>
      <c r="E100" s="337"/>
      <c r="F100" s="116" t="s">
        <v>107</v>
      </c>
      <c r="G100" s="135">
        <f>VLOOKUP(F100,Tabelle2!$A$2:$B$12,2,FALSE)</f>
        <v>0</v>
      </c>
      <c r="H100" s="316"/>
      <c r="I100" s="317"/>
      <c r="J100" s="121"/>
      <c r="K100" s="225"/>
      <c r="L100" s="225"/>
      <c r="M100" s="223"/>
      <c r="N100" s="223"/>
      <c r="O100" s="223"/>
      <c r="P100" s="223"/>
      <c r="Q100" s="223"/>
      <c r="R100" s="223"/>
      <c r="S100" s="223"/>
      <c r="T100" s="223"/>
      <c r="U100" s="223"/>
      <c r="V100" s="223"/>
      <c r="W100" s="223"/>
      <c r="X100" s="223"/>
      <c r="Y100" s="223"/>
      <c r="Z100" s="223"/>
      <c r="AA100" s="223"/>
      <c r="AB100" s="223"/>
      <c r="AC100" s="223" t="s">
        <v>135</v>
      </c>
    </row>
    <row r="101" spans="1:29" ht="35.1" customHeight="1">
      <c r="A101" s="223"/>
      <c r="B101" s="124">
        <v>67</v>
      </c>
      <c r="C101" s="38"/>
      <c r="D101" s="336"/>
      <c r="E101" s="337"/>
      <c r="F101" s="116" t="s">
        <v>107</v>
      </c>
      <c r="G101" s="135">
        <f>VLOOKUP(F101,Tabelle2!$A$2:$B$12,2,FALSE)</f>
        <v>0</v>
      </c>
      <c r="H101" s="316"/>
      <c r="I101" s="317"/>
      <c r="J101" s="121"/>
      <c r="K101" s="225"/>
      <c r="L101" s="225"/>
      <c r="M101" s="223"/>
      <c r="N101" s="223"/>
      <c r="O101" s="223"/>
      <c r="P101" s="223"/>
      <c r="Q101" s="223"/>
      <c r="R101" s="223"/>
      <c r="S101" s="223"/>
      <c r="T101" s="223"/>
      <c r="U101" s="223"/>
      <c r="V101" s="223"/>
      <c r="W101" s="223"/>
      <c r="X101" s="223"/>
      <c r="Y101" s="223"/>
      <c r="Z101" s="223"/>
      <c r="AA101" s="223"/>
      <c r="AB101" s="223"/>
      <c r="AC101" s="223"/>
    </row>
    <row r="102" spans="1:29" ht="35.1" customHeight="1" thickBot="1">
      <c r="A102" s="223"/>
      <c r="B102" s="124">
        <v>68</v>
      </c>
      <c r="C102" s="118"/>
      <c r="D102" s="334"/>
      <c r="E102" s="335"/>
      <c r="F102" s="151" t="s">
        <v>107</v>
      </c>
      <c r="G102" s="143">
        <f>VLOOKUP(F102,Tabelle2!$A$2:$B$12,2,FALSE)</f>
        <v>0</v>
      </c>
      <c r="H102" s="346"/>
      <c r="I102" s="347"/>
      <c r="J102" s="121"/>
      <c r="K102" s="225"/>
      <c r="L102" s="225"/>
      <c r="M102" s="223"/>
      <c r="N102" s="223"/>
      <c r="O102" s="223"/>
      <c r="P102" s="223"/>
      <c r="Q102" s="223"/>
      <c r="R102" s="223"/>
      <c r="S102" s="223"/>
      <c r="T102" s="223"/>
      <c r="U102" s="223"/>
      <c r="V102" s="223"/>
      <c r="W102" s="223"/>
      <c r="X102" s="223"/>
      <c r="Y102" s="223"/>
      <c r="Z102" s="223"/>
      <c r="AA102" s="223"/>
      <c r="AB102" s="223"/>
      <c r="AC102" s="223"/>
    </row>
    <row r="103" spans="1:29" ht="29.25" customHeight="1" thickBot="1">
      <c r="A103" s="223"/>
      <c r="B103" s="124"/>
      <c r="C103" s="22"/>
      <c r="D103" s="371"/>
      <c r="E103" s="371"/>
      <c r="F103" s="371"/>
      <c r="G103" s="134"/>
      <c r="H103" s="85"/>
      <c r="I103" s="144"/>
      <c r="J103" s="121"/>
      <c r="K103" s="225"/>
      <c r="L103" s="223"/>
      <c r="M103" s="223"/>
      <c r="N103" s="223"/>
      <c r="O103" s="223"/>
      <c r="P103" s="223"/>
      <c r="Q103" s="223"/>
      <c r="R103" s="223"/>
      <c r="S103" s="223"/>
      <c r="T103" s="223"/>
      <c r="U103" s="223"/>
      <c r="V103" s="223"/>
      <c r="W103" s="223"/>
      <c r="X103" s="223"/>
      <c r="Y103" s="223"/>
      <c r="Z103" s="223"/>
      <c r="AA103" s="223"/>
      <c r="AB103" s="223"/>
      <c r="AC103" s="223"/>
    </row>
    <row r="104" spans="1:29" ht="33" customHeight="1" thickBot="1">
      <c r="A104" s="223"/>
      <c r="B104" s="124"/>
      <c r="C104" s="372" t="s">
        <v>98</v>
      </c>
      <c r="D104" s="373"/>
      <c r="E104" s="373"/>
      <c r="F104" s="373"/>
      <c r="G104" s="373"/>
      <c r="H104" s="373"/>
      <c r="I104" s="374"/>
      <c r="J104" s="121"/>
      <c r="K104" s="225"/>
      <c r="L104" s="223"/>
      <c r="M104" s="223"/>
      <c r="N104" s="223"/>
      <c r="O104" s="223"/>
      <c r="P104" s="223"/>
      <c r="Q104" s="223"/>
      <c r="R104" s="223"/>
      <c r="S104" s="223"/>
      <c r="T104" s="223"/>
      <c r="U104" s="223"/>
      <c r="V104" s="223"/>
      <c r="W104" s="223"/>
      <c r="X104" s="223"/>
      <c r="Y104" s="223"/>
      <c r="Z104" s="223"/>
      <c r="AA104" s="223"/>
      <c r="AB104" s="223"/>
      <c r="AC104" s="223"/>
    </row>
    <row r="105" spans="1:29" ht="12" customHeight="1" thickBot="1">
      <c r="A105" s="223"/>
      <c r="B105" s="124"/>
      <c r="C105" s="22"/>
      <c r="D105" s="371"/>
      <c r="E105" s="371"/>
      <c r="F105" s="371"/>
      <c r="G105" s="92"/>
      <c r="H105" s="85"/>
      <c r="I105" s="85"/>
      <c r="J105" s="121"/>
      <c r="K105" s="225"/>
      <c r="L105" s="223"/>
      <c r="M105" s="223"/>
      <c r="N105" s="223"/>
      <c r="O105" s="223"/>
      <c r="P105" s="223"/>
      <c r="Q105" s="223"/>
      <c r="R105" s="223"/>
      <c r="S105" s="223"/>
      <c r="T105" s="223"/>
      <c r="U105" s="223"/>
      <c r="V105" s="223"/>
      <c r="W105" s="223"/>
      <c r="X105" s="223"/>
      <c r="Y105" s="223"/>
      <c r="Z105" s="223"/>
      <c r="AA105" s="223"/>
      <c r="AB105" s="223"/>
      <c r="AC105" s="223"/>
    </row>
    <row r="106" spans="1:29" ht="56.25" customHeight="1">
      <c r="A106" s="223"/>
      <c r="B106" s="124"/>
      <c r="C106" s="50" t="s">
        <v>66</v>
      </c>
      <c r="D106" s="330" t="s">
        <v>128</v>
      </c>
      <c r="E106" s="331"/>
      <c r="F106" s="67" t="s">
        <v>83</v>
      </c>
      <c r="G106" s="68"/>
      <c r="H106" s="348" t="s">
        <v>100</v>
      </c>
      <c r="I106" s="349"/>
      <c r="J106" s="121"/>
      <c r="K106" s="225"/>
      <c r="L106" s="225"/>
      <c r="M106" s="223"/>
      <c r="N106" s="223"/>
      <c r="O106" s="223"/>
      <c r="P106" s="223"/>
      <c r="Q106" s="223"/>
      <c r="R106" s="223"/>
      <c r="S106" s="223"/>
      <c r="T106" s="223"/>
      <c r="U106" s="223"/>
      <c r="V106" s="223"/>
      <c r="W106" s="223"/>
      <c r="X106" s="223"/>
      <c r="Y106" s="223"/>
      <c r="Z106" s="223"/>
      <c r="AA106" s="223"/>
      <c r="AB106" s="223"/>
      <c r="AC106" s="223"/>
    </row>
    <row r="107" spans="1:29" ht="35.1" customHeight="1">
      <c r="A107" s="223"/>
      <c r="B107" s="124">
        <v>69</v>
      </c>
      <c r="C107" s="38"/>
      <c r="D107" s="332"/>
      <c r="E107" s="333"/>
      <c r="F107" s="116" t="s">
        <v>107</v>
      </c>
      <c r="G107" s="135">
        <f>VLOOKUP(F107,Tabelle2!$A$2:$B$12,2,FALSE)</f>
        <v>0</v>
      </c>
      <c r="H107" s="369"/>
      <c r="I107" s="370"/>
      <c r="J107" s="121"/>
      <c r="K107" s="225"/>
      <c r="L107" s="225"/>
      <c r="M107" s="223"/>
      <c r="N107" s="223"/>
      <c r="O107" s="223"/>
      <c r="P107" s="223"/>
      <c r="Q107" s="223"/>
      <c r="R107" s="223"/>
      <c r="S107" s="223"/>
      <c r="T107" s="223"/>
      <c r="U107" s="223"/>
      <c r="V107" s="223"/>
      <c r="W107" s="223"/>
      <c r="X107" s="223"/>
      <c r="Y107" s="223"/>
      <c r="Z107" s="223"/>
      <c r="AA107" s="223"/>
      <c r="AB107" s="223"/>
      <c r="AC107" s="223"/>
    </row>
    <row r="108" spans="1:29" ht="35.1" customHeight="1">
      <c r="A108" s="223"/>
      <c r="B108" s="124">
        <v>70</v>
      </c>
      <c r="C108" s="38"/>
      <c r="D108" s="332"/>
      <c r="E108" s="333"/>
      <c r="F108" s="116" t="s">
        <v>107</v>
      </c>
      <c r="G108" s="135">
        <f>VLOOKUP(F108,Tabelle2!$A$2:$B$12,2,FALSE)</f>
        <v>0</v>
      </c>
      <c r="H108" s="369"/>
      <c r="I108" s="370"/>
      <c r="J108" s="121"/>
      <c r="K108" s="225"/>
      <c r="L108" s="202"/>
      <c r="M108" s="223"/>
      <c r="N108" s="223"/>
      <c r="O108" s="223"/>
      <c r="P108" s="223"/>
      <c r="Q108" s="223"/>
      <c r="R108" s="223"/>
      <c r="S108" s="223"/>
      <c r="T108" s="223"/>
      <c r="U108" s="223"/>
      <c r="V108" s="223"/>
      <c r="W108" s="223"/>
      <c r="X108" s="223"/>
      <c r="Y108" s="223"/>
      <c r="Z108" s="223"/>
      <c r="AA108" s="223"/>
      <c r="AB108" s="223"/>
      <c r="AC108" s="223"/>
    </row>
    <row r="109" spans="1:29" ht="35.1" customHeight="1">
      <c r="A109" s="223"/>
      <c r="B109" s="124">
        <v>71</v>
      </c>
      <c r="C109" s="38"/>
      <c r="D109" s="332"/>
      <c r="E109" s="333"/>
      <c r="F109" s="116" t="s">
        <v>107</v>
      </c>
      <c r="G109" s="135">
        <f>VLOOKUP(F109,Tabelle2!$A$2:$B$12,2,FALSE)</f>
        <v>0</v>
      </c>
      <c r="H109" s="369"/>
      <c r="I109" s="370"/>
      <c r="J109" s="121"/>
      <c r="K109" s="225"/>
      <c r="L109" s="225"/>
      <c r="M109" s="223"/>
      <c r="N109" s="223"/>
      <c r="O109" s="223"/>
      <c r="P109" s="223"/>
      <c r="Q109" s="223"/>
      <c r="R109" s="223"/>
      <c r="S109" s="223"/>
      <c r="T109" s="223"/>
      <c r="U109" s="223"/>
      <c r="V109" s="223"/>
      <c r="W109" s="223"/>
      <c r="X109" s="223"/>
      <c r="Y109" s="223"/>
      <c r="Z109" s="223"/>
      <c r="AA109" s="223"/>
      <c r="AB109" s="223"/>
      <c r="AC109" s="223"/>
    </row>
    <row r="110" spans="1:29" ht="35.1" customHeight="1">
      <c r="A110" s="223"/>
      <c r="B110" s="124">
        <v>72</v>
      </c>
      <c r="C110" s="38"/>
      <c r="D110" s="332"/>
      <c r="E110" s="333"/>
      <c r="F110" s="116" t="s">
        <v>107</v>
      </c>
      <c r="G110" s="135">
        <f>VLOOKUP(F110,Tabelle2!$A$2:$B$12,2,FALSE)</f>
        <v>0</v>
      </c>
      <c r="H110" s="369"/>
      <c r="I110" s="370"/>
      <c r="J110" s="121"/>
      <c r="K110" s="225"/>
      <c r="L110" s="225"/>
      <c r="M110" s="223"/>
      <c r="N110" s="223"/>
      <c r="O110" s="223"/>
      <c r="P110" s="223"/>
      <c r="Q110" s="223"/>
      <c r="R110" s="223"/>
      <c r="S110" s="223"/>
      <c r="T110" s="223"/>
      <c r="U110" s="223"/>
      <c r="V110" s="223"/>
      <c r="W110" s="223"/>
      <c r="X110" s="223"/>
      <c r="Y110" s="223"/>
      <c r="Z110" s="223"/>
      <c r="AA110" s="223"/>
      <c r="AB110" s="223"/>
      <c r="AC110" s="223"/>
    </row>
    <row r="111" spans="1:29" ht="35.1" customHeight="1">
      <c r="A111" s="223"/>
      <c r="B111" s="124">
        <v>73</v>
      </c>
      <c r="C111" s="38"/>
      <c r="D111" s="332"/>
      <c r="E111" s="333"/>
      <c r="F111" s="116" t="s">
        <v>107</v>
      </c>
      <c r="G111" s="135">
        <f>VLOOKUP(F111,Tabelle2!$A$2:$B$12,2,FALSE)</f>
        <v>0</v>
      </c>
      <c r="H111" s="369"/>
      <c r="I111" s="370"/>
      <c r="J111" s="121"/>
      <c r="K111" s="225"/>
      <c r="L111" s="225"/>
      <c r="M111" s="223"/>
      <c r="N111" s="223"/>
      <c r="O111" s="223"/>
      <c r="P111" s="223"/>
      <c r="Q111" s="223"/>
      <c r="R111" s="223"/>
      <c r="S111" s="223"/>
      <c r="T111" s="223"/>
      <c r="U111" s="223"/>
      <c r="V111" s="223"/>
      <c r="W111" s="223"/>
      <c r="X111" s="223"/>
      <c r="Y111" s="223"/>
      <c r="Z111" s="223"/>
      <c r="AA111" s="223"/>
      <c r="AB111" s="223"/>
      <c r="AC111" s="223"/>
    </row>
    <row r="112" spans="1:29" ht="35.1" customHeight="1">
      <c r="A112" s="223"/>
      <c r="B112" s="124">
        <v>74</v>
      </c>
      <c r="C112" s="38"/>
      <c r="D112" s="332"/>
      <c r="E112" s="333"/>
      <c r="F112" s="116" t="s">
        <v>107</v>
      </c>
      <c r="G112" s="135">
        <f>VLOOKUP(F112,Tabelle2!$A$2:$B$12,2,FALSE)</f>
        <v>0</v>
      </c>
      <c r="H112" s="369"/>
      <c r="I112" s="370"/>
      <c r="J112" s="121"/>
      <c r="K112" s="225"/>
      <c r="L112" s="225"/>
      <c r="M112" s="223"/>
      <c r="N112" s="223"/>
      <c r="O112" s="223"/>
      <c r="P112" s="223"/>
      <c r="Q112" s="223"/>
      <c r="R112" s="223"/>
      <c r="S112" s="223"/>
      <c r="T112" s="223"/>
      <c r="U112" s="223"/>
      <c r="V112" s="223"/>
      <c r="W112" s="223"/>
      <c r="X112" s="223"/>
      <c r="Y112" s="223"/>
      <c r="Z112" s="223"/>
      <c r="AA112" s="223"/>
      <c r="AB112" s="223"/>
      <c r="AC112" s="223"/>
    </row>
    <row r="113" spans="1:29" ht="35.1" customHeight="1">
      <c r="A113" s="223"/>
      <c r="B113" s="124">
        <v>75</v>
      </c>
      <c r="C113" s="38"/>
      <c r="D113" s="332"/>
      <c r="E113" s="333"/>
      <c r="F113" s="116" t="s">
        <v>107</v>
      </c>
      <c r="G113" s="135">
        <f>VLOOKUP(F113,Tabelle2!$A$2:$B$12,2,FALSE)</f>
        <v>0</v>
      </c>
      <c r="H113" s="369"/>
      <c r="I113" s="370"/>
      <c r="J113" s="121"/>
      <c r="K113" s="225"/>
      <c r="L113" s="225"/>
      <c r="M113" s="223"/>
      <c r="N113" s="223"/>
      <c r="O113" s="223"/>
      <c r="P113" s="223"/>
      <c r="Q113" s="223"/>
      <c r="R113" s="223"/>
      <c r="S113" s="223"/>
      <c r="T113" s="223"/>
      <c r="U113" s="223"/>
      <c r="V113" s="223"/>
      <c r="W113" s="223"/>
      <c r="X113" s="223"/>
      <c r="Y113" s="223"/>
      <c r="Z113" s="223"/>
      <c r="AA113" s="223"/>
      <c r="AB113" s="223"/>
      <c r="AC113" s="223"/>
    </row>
    <row r="114" spans="1:29" ht="35.1" customHeight="1">
      <c r="A114" s="223"/>
      <c r="B114" s="124">
        <v>76</v>
      </c>
      <c r="C114" s="38"/>
      <c r="D114" s="332"/>
      <c r="E114" s="333"/>
      <c r="F114" s="116" t="s">
        <v>107</v>
      </c>
      <c r="G114" s="135">
        <f>VLOOKUP(F114,Tabelle2!$A$2:$B$12,2,FALSE)</f>
        <v>0</v>
      </c>
      <c r="H114" s="369"/>
      <c r="I114" s="370"/>
      <c r="J114" s="121"/>
      <c r="K114" s="225"/>
      <c r="L114" s="225"/>
      <c r="M114" s="223"/>
      <c r="N114" s="223"/>
      <c r="O114" s="223"/>
      <c r="P114" s="223"/>
      <c r="Q114" s="223"/>
      <c r="R114" s="223"/>
      <c r="S114" s="223"/>
      <c r="T114" s="223"/>
      <c r="U114" s="223"/>
      <c r="V114" s="223"/>
      <c r="W114" s="223"/>
      <c r="X114" s="223"/>
      <c r="Y114" s="223"/>
      <c r="Z114" s="223"/>
      <c r="AA114" s="223"/>
      <c r="AB114" s="223"/>
      <c r="AC114" s="223"/>
    </row>
    <row r="115" spans="1:29" ht="35.1" customHeight="1" thickBot="1">
      <c r="A115" s="223"/>
      <c r="B115" s="124">
        <v>77</v>
      </c>
      <c r="C115" s="118"/>
      <c r="D115" s="424"/>
      <c r="E115" s="425"/>
      <c r="F115" s="151" t="s">
        <v>107</v>
      </c>
      <c r="G115" s="143">
        <f>VLOOKUP(F115,Tabelle2!$A$2:$B$12,2,FALSE)</f>
        <v>0</v>
      </c>
      <c r="H115" s="422"/>
      <c r="I115" s="423"/>
      <c r="J115" s="121"/>
      <c r="K115" s="225"/>
      <c r="L115" s="225"/>
      <c r="M115" s="223"/>
      <c r="N115" s="223"/>
      <c r="O115" s="223"/>
      <c r="P115" s="223"/>
      <c r="Q115" s="223"/>
      <c r="R115" s="223"/>
      <c r="S115" s="223"/>
      <c r="T115" s="223"/>
      <c r="U115" s="223"/>
      <c r="V115" s="223"/>
      <c r="W115" s="223"/>
      <c r="X115" s="223"/>
      <c r="Y115" s="223"/>
      <c r="Z115" s="223"/>
      <c r="AA115" s="223"/>
      <c r="AB115" s="223"/>
      <c r="AC115" s="223"/>
    </row>
    <row r="116" spans="1:29" ht="12.75" customHeight="1">
      <c r="A116" s="223"/>
      <c r="B116" s="124"/>
      <c r="C116" s="85"/>
      <c r="D116" s="85"/>
      <c r="E116" s="85"/>
      <c r="F116" s="85"/>
      <c r="G116" s="92"/>
      <c r="H116" s="85"/>
      <c r="I116" s="85"/>
      <c r="J116" s="121"/>
      <c r="K116" s="225"/>
      <c r="L116" s="223"/>
      <c r="M116" s="223"/>
      <c r="N116" s="223"/>
      <c r="O116" s="223"/>
      <c r="P116" s="223"/>
      <c r="Q116" s="223"/>
      <c r="R116" s="223"/>
      <c r="S116" s="223"/>
      <c r="T116" s="223"/>
      <c r="U116" s="223"/>
      <c r="V116" s="223"/>
      <c r="W116" s="223"/>
      <c r="X116" s="223"/>
      <c r="Y116" s="223"/>
      <c r="Z116" s="223"/>
      <c r="AA116" s="223"/>
      <c r="AB116" s="223"/>
      <c r="AC116" s="223"/>
    </row>
    <row r="117" spans="1:29" ht="7.5" customHeight="1">
      <c r="A117" s="223"/>
      <c r="B117" s="124"/>
      <c r="C117" s="85"/>
      <c r="D117" s="85"/>
      <c r="E117" s="85"/>
      <c r="F117" s="85"/>
      <c r="G117" s="92"/>
      <c r="H117" s="85"/>
      <c r="I117" s="85"/>
      <c r="J117" s="121"/>
      <c r="K117" s="225"/>
      <c r="L117" s="223"/>
      <c r="M117" s="223"/>
      <c r="N117" s="223"/>
      <c r="O117" s="223"/>
      <c r="P117" s="223"/>
      <c r="Q117" s="223"/>
      <c r="R117" s="223"/>
      <c r="S117" s="223"/>
      <c r="T117" s="223"/>
      <c r="U117" s="223"/>
      <c r="V117" s="223"/>
      <c r="W117" s="223"/>
      <c r="X117" s="223"/>
      <c r="Y117" s="223"/>
      <c r="Z117" s="223"/>
      <c r="AA117" s="223"/>
      <c r="AB117" s="223"/>
      <c r="AC117" s="223"/>
    </row>
    <row r="118" spans="1:29" ht="26.25" customHeight="1">
      <c r="A118" s="223"/>
      <c r="B118" s="124"/>
      <c r="C118" s="380" t="s">
        <v>65</v>
      </c>
      <c r="D118" s="381"/>
      <c r="E118" s="381"/>
      <c r="F118" s="381"/>
      <c r="G118" s="177"/>
      <c r="H118" s="177"/>
      <c r="I118" s="178">
        <f>SUM(H107:I115,H93:I102)</f>
        <v>0</v>
      </c>
      <c r="J118" s="121"/>
      <c r="K118" s="225"/>
      <c r="L118" s="223"/>
      <c r="M118" s="223"/>
      <c r="N118" s="223"/>
      <c r="O118" s="223"/>
      <c r="P118" s="223"/>
      <c r="Q118" s="223"/>
      <c r="R118" s="223"/>
      <c r="S118" s="223"/>
      <c r="T118" s="223"/>
      <c r="U118" s="223"/>
      <c r="V118" s="223"/>
      <c r="W118" s="223"/>
      <c r="X118" s="223"/>
      <c r="Y118" s="223"/>
      <c r="Z118" s="223"/>
      <c r="AA118" s="223"/>
      <c r="AB118" s="223"/>
      <c r="AC118" s="223"/>
    </row>
    <row r="119" spans="1:29" ht="14.25" customHeight="1" thickBot="1">
      <c r="A119" s="223"/>
      <c r="B119" s="124"/>
      <c r="C119" s="41"/>
      <c r="D119" s="367"/>
      <c r="E119" s="367"/>
      <c r="F119" s="367"/>
      <c r="G119" s="42"/>
      <c r="H119" s="48"/>
      <c r="I119" s="105"/>
      <c r="J119" s="121"/>
      <c r="K119" s="225"/>
      <c r="L119" s="223"/>
      <c r="M119" s="223"/>
      <c r="N119" s="223"/>
      <c r="O119" s="223"/>
      <c r="P119" s="223"/>
      <c r="Q119" s="223"/>
      <c r="R119" s="223"/>
      <c r="S119" s="223"/>
      <c r="T119" s="223"/>
      <c r="U119" s="223"/>
      <c r="V119" s="223"/>
      <c r="W119" s="223"/>
      <c r="X119" s="223"/>
      <c r="Y119" s="223"/>
      <c r="Z119" s="223"/>
      <c r="AA119" s="223"/>
      <c r="AB119" s="223"/>
      <c r="AC119" s="223"/>
    </row>
    <row r="120" spans="1:29" ht="30" customHeight="1">
      <c r="A120" s="223"/>
      <c r="B120" s="126"/>
      <c r="C120" s="110"/>
      <c r="D120" s="109"/>
      <c r="E120" s="109"/>
      <c r="F120" s="109"/>
      <c r="G120" s="109"/>
      <c r="H120" s="426" t="str">
        <f>Basisdatenblatt!D35</f>
        <v>Vorhabenbeschreibung 4.2.9. Rechenzentren – Version 05/2022</v>
      </c>
      <c r="I120" s="426"/>
      <c r="J120" s="123"/>
      <c r="K120" s="225"/>
      <c r="L120" s="223"/>
      <c r="M120" s="223"/>
      <c r="N120" s="223"/>
      <c r="O120" s="223"/>
      <c r="P120" s="223"/>
      <c r="Q120" s="223"/>
      <c r="R120" s="223"/>
      <c r="S120" s="223"/>
      <c r="T120" s="223"/>
      <c r="U120" s="223"/>
      <c r="V120" s="223"/>
      <c r="W120" s="223"/>
      <c r="X120" s="223"/>
      <c r="Y120" s="223"/>
      <c r="Z120" s="223"/>
      <c r="AA120" s="223"/>
      <c r="AB120" s="223"/>
      <c r="AC120" s="223"/>
    </row>
    <row r="121" spans="1:29" s="103" customFormat="1">
      <c r="A121" s="223"/>
      <c r="B121" s="224"/>
      <c r="C121" s="238"/>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row>
    <row r="122" spans="1:29" s="103" customFormat="1">
      <c r="A122" s="223"/>
      <c r="B122" s="224"/>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row>
    <row r="123" spans="1:29" s="103" customFormat="1">
      <c r="A123" s="223"/>
      <c r="B123" s="224"/>
      <c r="C123" s="239" t="s">
        <v>83</v>
      </c>
      <c r="D123" s="239" t="s">
        <v>87</v>
      </c>
      <c r="E123" s="239"/>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row>
    <row r="124" spans="1:29" s="103" customFormat="1" ht="5.25" customHeight="1">
      <c r="A124" s="223"/>
      <c r="B124" s="224"/>
      <c r="C124" s="238" t="s">
        <v>107</v>
      </c>
      <c r="D124" s="238">
        <v>0</v>
      </c>
      <c r="E124" s="238"/>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row>
    <row r="125" spans="1:29" s="103" customFormat="1">
      <c r="A125" s="223"/>
      <c r="B125" s="224"/>
      <c r="C125" s="240" t="s">
        <v>84</v>
      </c>
      <c r="D125" s="238">
        <v>5</v>
      </c>
      <c r="E125" s="240"/>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row>
    <row r="126" spans="1:29" s="103" customFormat="1">
      <c r="A126" s="223"/>
      <c r="B126" s="224"/>
      <c r="C126" s="240" t="s">
        <v>85</v>
      </c>
      <c r="D126" s="238">
        <v>5</v>
      </c>
      <c r="E126" s="240"/>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row>
    <row r="127" spans="1:29" s="103" customFormat="1">
      <c r="A127" s="223"/>
      <c r="B127" s="224"/>
      <c r="C127" s="240" t="s">
        <v>86</v>
      </c>
      <c r="D127" s="238">
        <v>10</v>
      </c>
      <c r="E127" s="240"/>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row>
    <row r="128" spans="1:29" s="103" customFormat="1">
      <c r="A128" s="223"/>
      <c r="B128" s="224"/>
      <c r="C128" s="238" t="s">
        <v>96</v>
      </c>
      <c r="D128" s="238">
        <v>10</v>
      </c>
      <c r="E128" s="240"/>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row>
    <row r="129" spans="1:29" s="103" customFormat="1">
      <c r="A129" s="223"/>
      <c r="B129" s="224"/>
      <c r="C129" s="240" t="s">
        <v>50</v>
      </c>
      <c r="D129" s="238">
        <v>15</v>
      </c>
      <c r="E129" s="240"/>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row>
    <row r="130" spans="1:29" s="103" customFormat="1">
      <c r="A130" s="223"/>
      <c r="B130" s="224"/>
      <c r="C130" s="240" t="s">
        <v>88</v>
      </c>
      <c r="D130" s="238">
        <v>15</v>
      </c>
      <c r="E130" s="238"/>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row>
    <row r="131" spans="1:29" s="103" customFormat="1">
      <c r="A131" s="223"/>
      <c r="B131" s="224"/>
      <c r="C131" s="238" t="s">
        <v>101</v>
      </c>
      <c r="D131" s="238">
        <v>20</v>
      </c>
      <c r="E131" s="238"/>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row>
    <row r="132" spans="1:29">
      <c r="A132" s="223"/>
      <c r="B132" s="224"/>
      <c r="C132" s="238" t="s">
        <v>104</v>
      </c>
      <c r="D132" s="238">
        <v>0</v>
      </c>
      <c r="E132" s="240"/>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row>
    <row r="133" spans="1:29">
      <c r="A133" s="223"/>
      <c r="B133" s="224"/>
      <c r="C133" s="240"/>
      <c r="D133" s="238">
        <v>0</v>
      </c>
      <c r="E133" s="238"/>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row>
    <row r="134" spans="1:29">
      <c r="A134" s="223"/>
      <c r="B134" s="224"/>
      <c r="C134" s="202"/>
      <c r="D134" s="238"/>
      <c r="E134" s="238"/>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row>
    <row r="135" spans="1:29">
      <c r="A135" s="223"/>
      <c r="B135" s="224"/>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row>
    <row r="136" spans="1:29">
      <c r="A136" s="223"/>
      <c r="B136" s="224"/>
      <c r="C136" s="202"/>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row>
    <row r="137" spans="1:29">
      <c r="A137" s="223"/>
      <c r="B137" s="224"/>
      <c r="C137" s="202"/>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row>
    <row r="138" spans="1:29">
      <c r="A138" s="223"/>
      <c r="B138" s="224"/>
      <c r="C138" s="202"/>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3"/>
      <c r="Z138" s="223"/>
      <c r="AA138" s="223"/>
      <c r="AB138" s="223"/>
      <c r="AC138" s="223"/>
    </row>
    <row r="139" spans="1:29">
      <c r="A139" s="223"/>
      <c r="B139" s="224"/>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row>
    <row r="140" spans="1:29">
      <c r="A140" s="223"/>
      <c r="B140" s="224"/>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row>
    <row r="141" spans="1:29">
      <c r="A141" s="223"/>
      <c r="B141" s="224"/>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row>
    <row r="142" spans="1:29">
      <c r="A142" s="223"/>
      <c r="B142" s="224"/>
      <c r="C142" s="223"/>
      <c r="D142" s="223"/>
      <c r="E142" s="223"/>
      <c r="F142" s="223"/>
      <c r="G142" s="223"/>
      <c r="H142" s="223"/>
      <c r="I142" s="223"/>
      <c r="J142" s="223"/>
      <c r="K142" s="223"/>
      <c r="L142" s="223"/>
      <c r="M142" s="223"/>
      <c r="N142" s="223"/>
      <c r="O142" s="223"/>
      <c r="P142" s="223"/>
      <c r="Q142" s="223"/>
      <c r="R142" s="223"/>
      <c r="S142" s="223"/>
      <c r="T142" s="223"/>
      <c r="U142" s="223"/>
      <c r="V142" s="223"/>
      <c r="W142" s="223"/>
      <c r="X142" s="223"/>
      <c r="Y142" s="223"/>
      <c r="Z142" s="223"/>
      <c r="AA142" s="223"/>
      <c r="AB142" s="223"/>
      <c r="AC142" s="223"/>
    </row>
  </sheetData>
  <sheetProtection password="C730" sheet="1" objects="1" scenarios="1" selectLockedCells="1"/>
  <sortState ref="C93:D100">
    <sortCondition ref="C93"/>
  </sortState>
  <dataConsolidate/>
  <mergeCells count="197">
    <mergeCell ref="H100:I100"/>
    <mergeCell ref="E23:F23"/>
    <mergeCell ref="E24:F24"/>
    <mergeCell ref="E26:F26"/>
    <mergeCell ref="E27:F27"/>
    <mergeCell ref="E28:F28"/>
    <mergeCell ref="H23:I23"/>
    <mergeCell ref="H24:I24"/>
    <mergeCell ref="H26:I26"/>
    <mergeCell ref="H27:I27"/>
    <mergeCell ref="H28:I28"/>
    <mergeCell ref="H25:I25"/>
    <mergeCell ref="E25:F25"/>
    <mergeCell ref="E31:F31"/>
    <mergeCell ref="H33:I33"/>
    <mergeCell ref="H30:I30"/>
    <mergeCell ref="H31:I31"/>
    <mergeCell ref="E44:F44"/>
    <mergeCell ref="E74:F74"/>
    <mergeCell ref="E41:F41"/>
    <mergeCell ref="D98:E98"/>
    <mergeCell ref="D99:E99"/>
    <mergeCell ref="H95:I95"/>
    <mergeCell ref="H96:I96"/>
    <mergeCell ref="H120:I120"/>
    <mergeCell ref="H54:I54"/>
    <mergeCell ref="E59:F59"/>
    <mergeCell ref="E61:F61"/>
    <mergeCell ref="H84:I84"/>
    <mergeCell ref="C88:I88"/>
    <mergeCell ref="D105:F105"/>
    <mergeCell ref="D97:E97"/>
    <mergeCell ref="D109:E109"/>
    <mergeCell ref="H60:I60"/>
    <mergeCell ref="H72:I72"/>
    <mergeCell ref="H73:I73"/>
    <mergeCell ref="H70:I70"/>
    <mergeCell ref="C69:H69"/>
    <mergeCell ref="E70:F70"/>
    <mergeCell ref="E71:F71"/>
    <mergeCell ref="E72:F72"/>
    <mergeCell ref="H71:I71"/>
    <mergeCell ref="C68:H68"/>
    <mergeCell ref="E54:F54"/>
    <mergeCell ref="E67:F67"/>
    <mergeCell ref="E63:F63"/>
    <mergeCell ref="H62:I62"/>
    <mergeCell ref="H109:I109"/>
    <mergeCell ref="H110:I110"/>
    <mergeCell ref="H111:I111"/>
    <mergeCell ref="H114:I114"/>
    <mergeCell ref="H115:I115"/>
    <mergeCell ref="D110:E110"/>
    <mergeCell ref="D111:E111"/>
    <mergeCell ref="D112:E112"/>
    <mergeCell ref="D113:E113"/>
    <mergeCell ref="D114:E114"/>
    <mergeCell ref="D115:E115"/>
    <mergeCell ref="C16:H16"/>
    <mergeCell ref="E6:H6"/>
    <mergeCell ref="H15:I15"/>
    <mergeCell ref="F9:G9"/>
    <mergeCell ref="C8:D8"/>
    <mergeCell ref="C9:D9"/>
    <mergeCell ref="F10:G10"/>
    <mergeCell ref="C10:D10"/>
    <mergeCell ref="F8:G8"/>
    <mergeCell ref="C11:D11"/>
    <mergeCell ref="C12:D12"/>
    <mergeCell ref="C2:H2"/>
    <mergeCell ref="E3:H3"/>
    <mergeCell ref="E4:H4"/>
    <mergeCell ref="E5:H5"/>
    <mergeCell ref="C3:D3"/>
    <mergeCell ref="C4:D4"/>
    <mergeCell ref="C5:D5"/>
    <mergeCell ref="E15:F15"/>
    <mergeCell ref="C6:D6"/>
    <mergeCell ref="F11:G11"/>
    <mergeCell ref="F12:G12"/>
    <mergeCell ref="D119:F119"/>
    <mergeCell ref="H82:I82"/>
    <mergeCell ref="H83:I83"/>
    <mergeCell ref="H112:I112"/>
    <mergeCell ref="H113:I113"/>
    <mergeCell ref="D101:E101"/>
    <mergeCell ref="D103:F103"/>
    <mergeCell ref="C104:I104"/>
    <mergeCell ref="H77:I77"/>
    <mergeCell ref="H79:I79"/>
    <mergeCell ref="H80:I80"/>
    <mergeCell ref="H81:I81"/>
    <mergeCell ref="E79:F79"/>
    <mergeCell ref="E77:F77"/>
    <mergeCell ref="C89:F89"/>
    <mergeCell ref="C118:F118"/>
    <mergeCell ref="E80:F80"/>
    <mergeCell ref="E81:F81"/>
    <mergeCell ref="E82:F82"/>
    <mergeCell ref="E83:F83"/>
    <mergeCell ref="E84:F84"/>
    <mergeCell ref="H106:I106"/>
    <mergeCell ref="H107:I107"/>
    <mergeCell ref="H108:I108"/>
    <mergeCell ref="B32:B33"/>
    <mergeCell ref="B34:B35"/>
    <mergeCell ref="B42:B43"/>
    <mergeCell ref="B50:B51"/>
    <mergeCell ref="C34:C35"/>
    <mergeCell ref="D34:D35"/>
    <mergeCell ref="E34:F35"/>
    <mergeCell ref="C36:H36"/>
    <mergeCell ref="H38:I38"/>
    <mergeCell ref="H34:I35"/>
    <mergeCell ref="E45:F45"/>
    <mergeCell ref="C46:H46"/>
    <mergeCell ref="H40:I40"/>
    <mergeCell ref="H41:I41"/>
    <mergeCell ref="E40:F40"/>
    <mergeCell ref="E51:F51"/>
    <mergeCell ref="H51:I51"/>
    <mergeCell ref="H48:I48"/>
    <mergeCell ref="H49:I49"/>
    <mergeCell ref="C47:H47"/>
    <mergeCell ref="E48:F48"/>
    <mergeCell ref="E49:F49"/>
    <mergeCell ref="E50:F50"/>
    <mergeCell ref="C37:H37"/>
    <mergeCell ref="D106:E106"/>
    <mergeCell ref="D107:E107"/>
    <mergeCell ref="D108:E108"/>
    <mergeCell ref="D102:E102"/>
    <mergeCell ref="D100:E100"/>
    <mergeCell ref="E42:F42"/>
    <mergeCell ref="C90:I90"/>
    <mergeCell ref="H67:I67"/>
    <mergeCell ref="H74:I74"/>
    <mergeCell ref="D92:E92"/>
    <mergeCell ref="D93:E93"/>
    <mergeCell ref="D94:E94"/>
    <mergeCell ref="D95:E95"/>
    <mergeCell ref="D96:E96"/>
    <mergeCell ref="E62:F62"/>
    <mergeCell ref="C85:H85"/>
    <mergeCell ref="C75:H75"/>
    <mergeCell ref="C76:H76"/>
    <mergeCell ref="E73:F73"/>
    <mergeCell ref="H101:I101"/>
    <mergeCell ref="H102:I102"/>
    <mergeCell ref="H92:I92"/>
    <mergeCell ref="H93:I93"/>
    <mergeCell ref="H94:I94"/>
    <mergeCell ref="H97:I97"/>
    <mergeCell ref="H98:I98"/>
    <mergeCell ref="H99:I99"/>
    <mergeCell ref="E32:F32"/>
    <mergeCell ref="H32:I32"/>
    <mergeCell ref="E33:F33"/>
    <mergeCell ref="E38:F38"/>
    <mergeCell ref="E39:F39"/>
    <mergeCell ref="E66:F66"/>
    <mergeCell ref="H52:I52"/>
    <mergeCell ref="H45:I45"/>
    <mergeCell ref="H65:I65"/>
    <mergeCell ref="H61:I61"/>
    <mergeCell ref="E64:F64"/>
    <mergeCell ref="H59:I59"/>
    <mergeCell ref="H63:I63"/>
    <mergeCell ref="H64:I64"/>
    <mergeCell ref="E65:F65"/>
    <mergeCell ref="E60:F60"/>
    <mergeCell ref="H66:I66"/>
    <mergeCell ref="E52:F52"/>
    <mergeCell ref="H44:I44"/>
    <mergeCell ref="E53:F53"/>
    <mergeCell ref="H53:I53"/>
    <mergeCell ref="E78:F78"/>
    <mergeCell ref="H78:I78"/>
    <mergeCell ref="E19:F19"/>
    <mergeCell ref="E20:F20"/>
    <mergeCell ref="H19:I19"/>
    <mergeCell ref="H20:I20"/>
    <mergeCell ref="E21:F21"/>
    <mergeCell ref="H21:I21"/>
    <mergeCell ref="C57:H57"/>
    <mergeCell ref="C58:D58"/>
    <mergeCell ref="E58:H58"/>
    <mergeCell ref="H42:I42"/>
    <mergeCell ref="H50:I50"/>
    <mergeCell ref="E43:F43"/>
    <mergeCell ref="H43:I43"/>
    <mergeCell ref="H39:I39"/>
    <mergeCell ref="E30:F30"/>
    <mergeCell ref="E29:F29"/>
    <mergeCell ref="E22:F22"/>
    <mergeCell ref="H22:I22"/>
    <mergeCell ref="H29:I29"/>
  </mergeCells>
  <phoneticPr fontId="0" type="noConversion"/>
  <conditionalFormatting sqref="E4:H4">
    <cfRule type="expression" dxfId="57" priority="82">
      <formula>$E$4&lt;&gt;""</formula>
    </cfRule>
  </conditionalFormatting>
  <conditionalFormatting sqref="E5:H5">
    <cfRule type="expression" dxfId="56" priority="81">
      <formula>$E$5&lt;&gt;""</formula>
    </cfRule>
  </conditionalFormatting>
  <conditionalFormatting sqref="E6:H6">
    <cfRule type="expression" dxfId="55" priority="80">
      <formula>$E$6&lt;&gt;""</formula>
    </cfRule>
  </conditionalFormatting>
  <conditionalFormatting sqref="E29:F31 C93:E102 H93:H102">
    <cfRule type="expression" dxfId="54" priority="77">
      <formula>C29&lt;&gt;""</formula>
    </cfRule>
  </conditionalFormatting>
  <conditionalFormatting sqref="E32:F32">
    <cfRule type="expression" dxfId="53" priority="76">
      <formula>$E$32&lt;&gt;"bitte wählen"</formula>
    </cfRule>
  </conditionalFormatting>
  <conditionalFormatting sqref="E34:F35">
    <cfRule type="expression" dxfId="52" priority="75">
      <formula>$E$34&lt;&gt;"bitte wählen"</formula>
    </cfRule>
  </conditionalFormatting>
  <conditionalFormatting sqref="E38:F41">
    <cfRule type="expression" dxfId="51" priority="74">
      <formula>E38&lt;&gt;""</formula>
    </cfRule>
  </conditionalFormatting>
  <conditionalFormatting sqref="E45:F45">
    <cfRule type="expression" dxfId="50" priority="73">
      <formula>$E$45&lt;&gt;""</formula>
    </cfRule>
  </conditionalFormatting>
  <conditionalFormatting sqref="E48:F50">
    <cfRule type="expression" dxfId="49" priority="72">
      <formula>E48&lt;&gt;""</formula>
    </cfRule>
  </conditionalFormatting>
  <conditionalFormatting sqref="E52">
    <cfRule type="expression" dxfId="48" priority="71">
      <formula>$E$52&lt;&gt;""</formula>
    </cfRule>
  </conditionalFormatting>
  <conditionalFormatting sqref="E54:F54">
    <cfRule type="expression" dxfId="47" priority="70">
      <formula>$E$54&lt;&gt;""</formula>
    </cfRule>
  </conditionalFormatting>
  <conditionalFormatting sqref="E59:F61">
    <cfRule type="expression" dxfId="46" priority="69">
      <formula>E59&lt;&gt;""</formula>
    </cfRule>
  </conditionalFormatting>
  <conditionalFormatting sqref="E63:F65">
    <cfRule type="expression" dxfId="45" priority="68">
      <formula>E63&lt;&gt;""</formula>
    </cfRule>
  </conditionalFormatting>
  <conditionalFormatting sqref="E66:F66">
    <cfRule type="expression" dxfId="44" priority="67">
      <formula>E66&lt;&gt;"bitte wählen"</formula>
    </cfRule>
  </conditionalFormatting>
  <conditionalFormatting sqref="E67:F67">
    <cfRule type="expression" dxfId="43" priority="66">
      <formula>$E$67&lt;&gt;""</formula>
    </cfRule>
  </conditionalFormatting>
  <conditionalFormatting sqref="E70:F70">
    <cfRule type="expression" dxfId="42" priority="65">
      <formula>$E$70&lt;&gt;""</formula>
    </cfRule>
  </conditionalFormatting>
  <conditionalFormatting sqref="E71:F71">
    <cfRule type="expression" dxfId="41" priority="64">
      <formula>$E$71&lt;&gt;""</formula>
    </cfRule>
  </conditionalFormatting>
  <conditionalFormatting sqref="E72:F72">
    <cfRule type="expression" dxfId="40" priority="63">
      <formula>$E$72&lt;&gt;""</formula>
    </cfRule>
  </conditionalFormatting>
  <conditionalFormatting sqref="E74:F74">
    <cfRule type="expression" dxfId="39" priority="62">
      <formula>$E$74&lt;&gt;""</formula>
    </cfRule>
  </conditionalFormatting>
  <conditionalFormatting sqref="E77:F77 E78">
    <cfRule type="expression" dxfId="38" priority="61">
      <formula>$E$77&lt;&gt;""</formula>
    </cfRule>
  </conditionalFormatting>
  <conditionalFormatting sqref="E79:F79">
    <cfRule type="expression" dxfId="37" priority="60">
      <formula>$E$79&lt;&gt;""</formula>
    </cfRule>
  </conditionalFormatting>
  <conditionalFormatting sqref="E80:F80">
    <cfRule type="expression" dxfId="36" priority="59">
      <formula>$E$80&lt;&gt;""</formula>
    </cfRule>
  </conditionalFormatting>
  <conditionalFormatting sqref="E81:F81">
    <cfRule type="expression" dxfId="35" priority="58">
      <formula>$E$81&lt;&gt;""</formula>
    </cfRule>
  </conditionalFormatting>
  <conditionalFormatting sqref="E82:F82">
    <cfRule type="expression" dxfId="34" priority="57">
      <formula>$E$82&lt;&gt;""</formula>
    </cfRule>
  </conditionalFormatting>
  <conditionalFormatting sqref="E83:F83">
    <cfRule type="expression" dxfId="33" priority="56">
      <formula>$E$83&lt;&gt;""</formula>
    </cfRule>
  </conditionalFormatting>
  <conditionalFormatting sqref="E84:F84">
    <cfRule type="expression" dxfId="32" priority="55">
      <formula>$E$84&lt;&gt;""</formula>
    </cfRule>
  </conditionalFormatting>
  <conditionalFormatting sqref="H29:I31">
    <cfRule type="expression" dxfId="31" priority="48">
      <formula>H29&lt;&gt;""</formula>
    </cfRule>
  </conditionalFormatting>
  <conditionalFormatting sqref="H32:I32">
    <cfRule type="expression" dxfId="30" priority="47">
      <formula>$H$32&lt;&gt;"bitte wählen"</formula>
    </cfRule>
  </conditionalFormatting>
  <conditionalFormatting sqref="H34:I35">
    <cfRule type="expression" dxfId="29" priority="46">
      <formula>$H$34&lt;&gt;"bitte wählen"</formula>
    </cfRule>
  </conditionalFormatting>
  <conditionalFormatting sqref="H38:I41">
    <cfRule type="expression" dxfId="28" priority="45">
      <formula>H38&lt;&gt;""</formula>
    </cfRule>
  </conditionalFormatting>
  <conditionalFormatting sqref="H52">
    <cfRule type="expression" dxfId="27" priority="44">
      <formula>H52&lt;&gt;""</formula>
    </cfRule>
  </conditionalFormatting>
  <conditionalFormatting sqref="H59:I61">
    <cfRule type="expression" dxfId="26" priority="43">
      <formula>H59&lt;&gt;""</formula>
    </cfRule>
  </conditionalFormatting>
  <conditionalFormatting sqref="H63:I63 H65:I65">
    <cfRule type="expression" dxfId="25" priority="42">
      <formula>H63&lt;&gt;""</formula>
    </cfRule>
  </conditionalFormatting>
  <conditionalFormatting sqref="H66:I66">
    <cfRule type="expression" dxfId="24" priority="41">
      <formula>$H$66&lt;&gt;"bitte wählen"</formula>
    </cfRule>
  </conditionalFormatting>
  <conditionalFormatting sqref="H67:I67">
    <cfRule type="expression" dxfId="23" priority="40">
      <formula>$H$67&lt;&gt;""</formula>
    </cfRule>
  </conditionalFormatting>
  <conditionalFormatting sqref="H70:I72">
    <cfRule type="expression" dxfId="22" priority="39">
      <formula>H70&lt;&gt;""</formula>
    </cfRule>
  </conditionalFormatting>
  <conditionalFormatting sqref="H74:I74">
    <cfRule type="expression" dxfId="21" priority="38">
      <formula>$H$74&lt;&gt;""</formula>
    </cfRule>
  </conditionalFormatting>
  <conditionalFormatting sqref="H77:I77 H79:I84 H78">
    <cfRule type="expression" dxfId="20" priority="37">
      <formula>H77&lt;&gt;""</formula>
    </cfRule>
  </conditionalFormatting>
  <conditionalFormatting sqref="C107:C115">
    <cfRule type="expression" dxfId="19" priority="36">
      <formula>C107&lt;&gt;""</formula>
    </cfRule>
  </conditionalFormatting>
  <conditionalFormatting sqref="D107:E115">
    <cfRule type="expression" dxfId="18" priority="35">
      <formula>D107&lt;&gt;""</formula>
    </cfRule>
  </conditionalFormatting>
  <conditionalFormatting sqref="H107:I107">
    <cfRule type="expression" dxfId="17" priority="33">
      <formula>H107&lt;&gt;""</formula>
    </cfRule>
  </conditionalFormatting>
  <conditionalFormatting sqref="E58:H58">
    <cfRule type="expression" dxfId="16" priority="28">
      <formula>$E$58&lt;&gt;""</formula>
    </cfRule>
  </conditionalFormatting>
  <conditionalFormatting sqref="E3:H3">
    <cfRule type="expression" dxfId="15" priority="27">
      <formula>$E$4&lt;&gt;""</formula>
    </cfRule>
  </conditionalFormatting>
  <conditionalFormatting sqref="H108:I115">
    <cfRule type="expression" dxfId="14" priority="26">
      <formula>H108&lt;&gt;""</formula>
    </cfRule>
  </conditionalFormatting>
  <conditionalFormatting sqref="H64:I64">
    <cfRule type="expression" dxfId="13" priority="21">
      <formula>H64&lt;&gt;""</formula>
    </cfRule>
  </conditionalFormatting>
  <conditionalFormatting sqref="H48:I48">
    <cfRule type="expression" dxfId="12" priority="20">
      <formula>H48&lt;&gt;""</formula>
    </cfRule>
  </conditionalFormatting>
  <conditionalFormatting sqref="H49:I49">
    <cfRule type="expression" dxfId="11" priority="19">
      <formula>H49&lt;&gt;""</formula>
    </cfRule>
  </conditionalFormatting>
  <conditionalFormatting sqref="H50:I50">
    <cfRule type="expression" dxfId="10" priority="18">
      <formula>H50&lt;&gt;""</formula>
    </cfRule>
  </conditionalFormatting>
  <conditionalFormatting sqref="F107:F115 F93:F102">
    <cfRule type="expression" dxfId="9" priority="52" stopIfTrue="1">
      <formula>IF(F93="",TRUE,FALSE)</formula>
    </cfRule>
    <cfRule type="expression" dxfId="8" priority="89" stopIfTrue="1">
      <formula>AND(SUM($H93:$I93)&gt;0,OR($F93="bitte wählen",ISERROR($G93)))</formula>
    </cfRule>
  </conditionalFormatting>
  <conditionalFormatting sqref="E44:F44">
    <cfRule type="expression" dxfId="7" priority="12">
      <formula>E44&lt;&gt;""</formula>
    </cfRule>
  </conditionalFormatting>
  <conditionalFormatting sqref="H44:I44">
    <cfRule type="expression" dxfId="6" priority="11">
      <formula>H44&lt;&gt;""</formula>
    </cfRule>
  </conditionalFormatting>
  <conditionalFormatting sqref="E53">
    <cfRule type="expression" dxfId="5" priority="6">
      <formula>$E$53&lt;&gt;""</formula>
    </cfRule>
  </conditionalFormatting>
  <conditionalFormatting sqref="H53">
    <cfRule type="expression" dxfId="4" priority="5">
      <formula>H53&lt;&gt;""</formula>
    </cfRule>
  </conditionalFormatting>
  <conditionalFormatting sqref="E25:F25">
    <cfRule type="expression" dxfId="3" priority="4">
      <formula>E25&lt;&gt;""</formula>
    </cfRule>
  </conditionalFormatting>
  <conditionalFormatting sqref="H25:I25">
    <cfRule type="expression" dxfId="2" priority="3">
      <formula>H25&lt;&gt;""</formula>
    </cfRule>
  </conditionalFormatting>
  <conditionalFormatting sqref="E28:F28">
    <cfRule type="expression" dxfId="1" priority="2">
      <formula>E28&lt;&gt;""</formula>
    </cfRule>
  </conditionalFormatting>
  <conditionalFormatting sqref="H28:I28">
    <cfRule type="expression" dxfId="0" priority="1">
      <formula>H28&lt;&gt;""</formula>
    </cfRule>
  </conditionalFormatting>
  <dataValidations xWindow="972" yWindow="496" count="12">
    <dataValidation type="decimal" allowBlank="1" showErrorMessage="1" errorTitle="Nutzfläche" error="Bitte geben die Nutzfläche in Quadratmeter an!" sqref="E14:F14">
      <formula1>0</formula1>
      <formula2>99999</formula2>
    </dataValidation>
    <dataValidation allowBlank="1" showErrorMessage="1" errorTitle="Betriebsstunden" error="Bitte geben die jährlichen Betriebsstunden in Stunden an!" sqref="E8:E12"/>
    <dataValidation allowBlank="1" showErrorMessage="1" errorTitle="Baujahr" error="Bitte geben Sie an, in welchem Jahr die Altanlage installiert wurde!" sqref="F29:F31 E70:F71 E59:F62 E38:F41 E48:F50 E22:E31 F22 E77:E79 F77 F79"/>
    <dataValidation type="decimal" allowBlank="1" sqref="D107:D115 E93:E102 D93:D103">
      <formula1>0</formula1>
      <formula2>9999999999999990</formula2>
    </dataValidation>
    <dataValidation type="decimal" allowBlank="1" showErrorMessage="1" errorTitle="Nutzfläche" error="Bitte geben die Nutzfläche in Quadratmeter an!" sqref="E5:H5">
      <formula1>0</formula1>
      <formula2>9999999999999</formula2>
    </dataValidation>
    <dataValidation allowBlank="1" sqref="E4:H4 E6:H7 E13:H13"/>
    <dataValidation type="list" showInputMessage="1" showErrorMessage="1" sqref="H34:I34 E34:F34 E66:F66 H66:I66">
      <formula1>"bitte wählen,ja,nein"</formula1>
    </dataValidation>
    <dataValidation allowBlank="1" showErrorMessage="1" errorTitle="Nutzfläche" error="Bitte geben die Nutzfläche in Quadratmeter an!" sqref="E3:H3"/>
    <dataValidation type="list" showInputMessage="1" showErrorMessage="1" sqref="E32:F32">
      <formula1>"bitte wählen,ja,nein,reduziert"</formula1>
    </dataValidation>
    <dataValidation type="textLength" allowBlank="1" showInputMessage="1" showErrorMessage="1" errorTitle="Stopp" error="Sie können maximal 100 Zeichen eingeben.Benutzen Sie ansonsten bitte das Detail-Blatt. " promptTitle="Achtung:" prompt="Sie können bis zu 100 Zeichen eingeben" sqref="E67:F67 H45:I45 E74:F74 E45:F45 E54:F54 E84:F84 H74:I74 H67:I67">
      <formula1>0</formula1>
      <formula2>100</formula2>
    </dataValidation>
    <dataValidation type="list" errorStyle="warning" showErrorMessage="1" errorTitle="Fehler" error="Diese Angabe ist nicht zulässig" sqref="F103">
      <formula1>#REF!</formula1>
    </dataValidation>
    <dataValidation type="list" showInputMessage="1" showErrorMessage="1" sqref="H32:I32">
      <formula1>"bitte wählen,ja,reduziert"</formula1>
    </dataValidation>
  </dataValidations>
  <pageMargins left="0.39370078740157483" right="0.31496062992125984" top="0.35433070866141736" bottom="0.35433070866141736" header="0.31496062992125984" footer="0.31496062992125984"/>
  <pageSetup paperSize="9" scale="69" fitToHeight="2" orientation="portrait" r:id="rId1"/>
  <headerFooter scaleWithDoc="0" alignWithMargins="0"/>
  <rowBreaks count="2" manualBreakCount="2">
    <brk id="46" min="1" max="9" man="1"/>
    <brk id="86" min="1" max="9" man="1"/>
  </rowBreaks>
  <drawing r:id="rId2"/>
  <legacyDrawing r:id="rId3"/>
  <oleObjects>
    <mc:AlternateContent xmlns:mc="http://schemas.openxmlformats.org/markup-compatibility/2006">
      <mc:Choice Requires="x14">
        <oleObject progId="Equation.3" shapeId="3077" r:id="rId4">
          <objectPr defaultSize="0" autoPict="0" r:id="rId5">
            <anchor moveWithCells="1" sizeWithCells="1">
              <from>
                <xdr:col>2</xdr:col>
                <xdr:colOff>1609725</xdr:colOff>
                <xdr:row>61</xdr:row>
                <xdr:rowOff>66675</xdr:rowOff>
              </from>
              <to>
                <xdr:col>2</xdr:col>
                <xdr:colOff>2581275</xdr:colOff>
                <xdr:row>61</xdr:row>
                <xdr:rowOff>428625</xdr:rowOff>
              </to>
            </anchor>
          </objectPr>
        </oleObject>
      </mc:Choice>
      <mc:Fallback>
        <oleObject progId="Equation.3" shapeId="3077" r:id="rId4"/>
      </mc:Fallback>
    </mc:AlternateContent>
  </oleObjects>
  <extLst>
    <ext xmlns:x14="http://schemas.microsoft.com/office/spreadsheetml/2009/9/main" uri="{CCE6A557-97BC-4b89-ADB6-D9C93CAAB3DF}">
      <x14:dataValidations xmlns:xm="http://schemas.microsoft.com/office/excel/2006/main" xWindow="972" yWindow="496" count="2">
        <x14:dataValidation type="list" showInputMessage="1" showErrorMessage="1">
          <x14:formula1>
            <xm:f>Tabelle2!$A$2:$A$9</xm:f>
          </x14:formula1>
          <xm:sqref>F93:F102</xm:sqref>
        </x14:dataValidation>
        <x14:dataValidation type="list" errorStyle="warning" showErrorMessage="1" errorTitle="Fehler" error="Diese Angabe ist nicht zulässig">
          <x14:formula1>
            <xm:f>Tabelle2!$A$15:$A$23</xm:f>
          </x14:formula1>
          <xm:sqref>F107:F115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100"/>
  <sheetViews>
    <sheetView showGridLines="0" showRowColHeaders="0" zoomScaleNormal="100" zoomScaleSheetLayoutView="100" workbookViewId="0">
      <selection activeCell="C2" sqref="C2:I2"/>
    </sheetView>
  </sheetViews>
  <sheetFormatPr baseColWidth="10" defaultColWidth="11.42578125" defaultRowHeight="12.75"/>
  <cols>
    <col min="1" max="1" width="2.42578125" style="131" customWidth="1"/>
    <col min="2" max="2" width="3.140625" style="131" customWidth="1"/>
    <col min="3" max="8" width="11.42578125" style="131"/>
    <col min="9" max="9" width="44" style="131" customWidth="1"/>
    <col min="10" max="10" width="3" style="131" customWidth="1"/>
    <col min="11" max="16384" width="11.42578125" style="131"/>
  </cols>
  <sheetData>
    <row r="1" spans="1:29">
      <c r="A1" s="183" t="s">
        <v>135</v>
      </c>
      <c r="B1" s="165"/>
      <c r="C1" s="165"/>
      <c r="D1" s="165"/>
      <c r="E1" s="165"/>
      <c r="F1" s="165"/>
      <c r="G1" s="165"/>
      <c r="H1" s="165"/>
      <c r="I1" s="165"/>
      <c r="J1" s="165"/>
      <c r="K1" s="183"/>
      <c r="L1" s="183"/>
      <c r="M1" s="183"/>
      <c r="N1" s="183"/>
      <c r="O1" s="183"/>
      <c r="P1" s="183"/>
      <c r="Q1" s="183"/>
      <c r="R1" s="183"/>
      <c r="S1" s="183"/>
      <c r="T1" s="183"/>
      <c r="U1" s="183"/>
      <c r="V1" s="183"/>
      <c r="W1" s="183"/>
      <c r="X1" s="183"/>
      <c r="Y1" s="183"/>
      <c r="Z1" s="183"/>
      <c r="AA1" s="183"/>
      <c r="AB1" s="183"/>
      <c r="AC1" s="183"/>
    </row>
    <row r="2" spans="1:29" ht="94.9" customHeight="1">
      <c r="A2" s="183"/>
      <c r="C2" s="449" t="s">
        <v>143</v>
      </c>
      <c r="D2" s="450"/>
      <c r="E2" s="450"/>
      <c r="F2" s="450"/>
      <c r="G2" s="450"/>
      <c r="H2" s="450"/>
      <c r="I2" s="450"/>
      <c r="K2" s="183"/>
      <c r="L2" s="183"/>
      <c r="M2" s="183"/>
      <c r="N2" s="183"/>
      <c r="O2" s="183"/>
      <c r="P2" s="183"/>
      <c r="Q2" s="183"/>
      <c r="R2" s="183"/>
      <c r="S2" s="183"/>
      <c r="T2" s="183"/>
      <c r="U2" s="183"/>
      <c r="V2" s="183"/>
      <c r="W2" s="183"/>
      <c r="X2" s="183"/>
      <c r="Y2" s="183"/>
      <c r="Z2" s="183"/>
      <c r="AA2" s="183"/>
      <c r="AB2" s="183"/>
      <c r="AC2" s="183"/>
    </row>
    <row r="3" spans="1:29">
      <c r="A3" s="183"/>
      <c r="B3" s="111"/>
      <c r="C3" s="446"/>
      <c r="D3" s="446"/>
      <c r="E3" s="446"/>
      <c r="F3" s="447"/>
      <c r="G3" s="447"/>
      <c r="H3" s="447"/>
      <c r="I3" s="447"/>
      <c r="J3" s="111"/>
      <c r="K3" s="183"/>
      <c r="L3" s="183"/>
      <c r="M3" s="183"/>
      <c r="N3" s="183"/>
      <c r="O3" s="183"/>
      <c r="P3" s="183"/>
      <c r="Q3" s="183"/>
      <c r="R3" s="183"/>
      <c r="S3" s="183"/>
      <c r="T3" s="183"/>
      <c r="U3" s="183"/>
      <c r="V3" s="183"/>
      <c r="W3" s="183"/>
      <c r="X3" s="183"/>
      <c r="Y3" s="183"/>
      <c r="Z3" s="183"/>
      <c r="AA3" s="183"/>
      <c r="AB3" s="183"/>
      <c r="AC3" s="183"/>
    </row>
    <row r="4" spans="1:29">
      <c r="A4" s="183"/>
      <c r="B4" s="111"/>
      <c r="C4" s="111"/>
      <c r="D4" s="111"/>
      <c r="E4" s="111"/>
      <c r="F4" s="111"/>
      <c r="G4" s="111"/>
      <c r="H4" s="111"/>
      <c r="I4" s="111"/>
      <c r="J4" s="111"/>
      <c r="K4" s="183"/>
      <c r="L4" s="183"/>
      <c r="M4" s="183"/>
      <c r="N4" s="183"/>
      <c r="O4" s="183"/>
      <c r="P4" s="183"/>
      <c r="Q4" s="183"/>
      <c r="R4" s="183"/>
      <c r="S4" s="183"/>
      <c r="T4" s="183"/>
      <c r="U4" s="183"/>
      <c r="V4" s="183"/>
      <c r="W4" s="183"/>
      <c r="X4" s="183"/>
      <c r="Y4" s="183"/>
      <c r="Z4" s="183"/>
      <c r="AA4" s="183"/>
      <c r="AB4" s="183"/>
      <c r="AC4" s="183"/>
    </row>
    <row r="5" spans="1:29">
      <c r="A5" s="183"/>
      <c r="B5" s="111"/>
      <c r="C5" s="111"/>
      <c r="D5" s="111"/>
      <c r="E5" s="111"/>
      <c r="F5" s="111"/>
      <c r="G5" s="111"/>
      <c r="H5" s="111"/>
      <c r="I5" s="111"/>
      <c r="J5" s="111"/>
      <c r="K5" s="241"/>
      <c r="L5" s="183"/>
      <c r="M5" s="183"/>
      <c r="N5" s="183"/>
      <c r="O5" s="183"/>
      <c r="P5" s="183"/>
      <c r="Q5" s="183"/>
      <c r="R5" s="183"/>
      <c r="S5" s="183"/>
      <c r="T5" s="183"/>
      <c r="U5" s="183"/>
      <c r="V5" s="183"/>
      <c r="W5" s="183"/>
      <c r="X5" s="183"/>
      <c r="Y5" s="183"/>
      <c r="Z5" s="183"/>
      <c r="AA5" s="183"/>
      <c r="AB5" s="183"/>
      <c r="AC5" s="183"/>
    </row>
    <row r="6" spans="1:29">
      <c r="A6" s="183"/>
      <c r="B6" s="111"/>
      <c r="C6" s="111"/>
      <c r="D6" s="111"/>
      <c r="E6" s="111"/>
      <c r="F6" s="111"/>
      <c r="G6" s="111"/>
      <c r="H6" s="111"/>
      <c r="I6" s="111"/>
      <c r="J6" s="111"/>
      <c r="K6" s="241"/>
      <c r="L6" s="183"/>
      <c r="M6" s="183"/>
      <c r="N6" s="183"/>
      <c r="O6" s="183"/>
      <c r="P6" s="183"/>
      <c r="Q6" s="183"/>
      <c r="R6" s="183"/>
      <c r="S6" s="183"/>
      <c r="T6" s="183"/>
      <c r="U6" s="183"/>
      <c r="V6" s="183"/>
      <c r="W6" s="183"/>
      <c r="X6" s="183"/>
      <c r="Y6" s="183"/>
      <c r="Z6" s="183"/>
      <c r="AA6" s="183"/>
      <c r="AB6" s="183"/>
      <c r="AC6" s="183"/>
    </row>
    <row r="7" spans="1:29">
      <c r="A7" s="183"/>
      <c r="B7" s="111"/>
      <c r="C7" s="111"/>
      <c r="D7" s="111"/>
      <c r="E7" s="111"/>
      <c r="F7" s="111"/>
      <c r="G7" s="111"/>
      <c r="H7" s="111"/>
      <c r="I7" s="111"/>
      <c r="J7" s="111"/>
      <c r="K7" s="241"/>
      <c r="L7" s="183"/>
      <c r="M7" s="183"/>
      <c r="N7" s="183"/>
      <c r="O7" s="183"/>
      <c r="P7" s="183"/>
      <c r="Q7" s="183"/>
      <c r="R7" s="183"/>
      <c r="S7" s="183"/>
      <c r="T7" s="183"/>
      <c r="U7" s="183"/>
      <c r="V7" s="183"/>
      <c r="W7" s="183"/>
      <c r="X7" s="183"/>
      <c r="Y7" s="183"/>
      <c r="Z7" s="183"/>
      <c r="AA7" s="183"/>
      <c r="AB7" s="183"/>
      <c r="AC7" s="183"/>
    </row>
    <row r="8" spans="1:29">
      <c r="A8" s="183"/>
      <c r="B8" s="111"/>
      <c r="C8" s="111"/>
      <c r="D8" s="111"/>
      <c r="E8" s="111"/>
      <c r="F8" s="111"/>
      <c r="G8" s="111"/>
      <c r="H8" s="111"/>
      <c r="I8" s="111"/>
      <c r="J8" s="111"/>
      <c r="K8" s="183"/>
      <c r="L8" s="183"/>
      <c r="M8" s="183"/>
      <c r="N8" s="183"/>
      <c r="O8" s="183"/>
      <c r="P8" s="183"/>
      <c r="Q8" s="183"/>
      <c r="R8" s="183"/>
      <c r="S8" s="183"/>
      <c r="T8" s="183"/>
      <c r="U8" s="183"/>
      <c r="V8" s="183"/>
      <c r="W8" s="183"/>
      <c r="X8" s="183"/>
      <c r="Y8" s="183"/>
      <c r="Z8" s="183"/>
      <c r="AA8" s="183"/>
      <c r="AB8" s="183"/>
      <c r="AC8" s="183"/>
    </row>
    <row r="9" spans="1:29">
      <c r="A9" s="183"/>
      <c r="B9" s="111"/>
      <c r="C9" s="111"/>
      <c r="D9" s="111"/>
      <c r="E9" s="111"/>
      <c r="F9" s="111"/>
      <c r="G9" s="111"/>
      <c r="H9" s="111"/>
      <c r="I9" s="111"/>
      <c r="J9" s="111"/>
      <c r="K9" s="183"/>
      <c r="L9" s="183"/>
      <c r="M9" s="183"/>
      <c r="N9" s="183"/>
      <c r="O9" s="183"/>
      <c r="P9" s="183"/>
      <c r="Q9" s="183"/>
      <c r="R9" s="183"/>
      <c r="S9" s="183"/>
      <c r="T9" s="183"/>
      <c r="U9" s="183"/>
      <c r="V9" s="183"/>
      <c r="W9" s="183"/>
      <c r="X9" s="183"/>
      <c r="Y9" s="183"/>
      <c r="Z9" s="183"/>
      <c r="AA9" s="183"/>
      <c r="AB9" s="183"/>
      <c r="AC9" s="183"/>
    </row>
    <row r="10" spans="1:29">
      <c r="A10" s="183"/>
      <c r="B10" s="111"/>
      <c r="C10" s="111"/>
      <c r="D10" s="111"/>
      <c r="E10" s="111"/>
      <c r="F10" s="111"/>
      <c r="G10" s="111"/>
      <c r="H10" s="111"/>
      <c r="I10" s="111"/>
      <c r="J10" s="111"/>
      <c r="K10" s="183"/>
      <c r="L10" s="183"/>
      <c r="M10" s="183"/>
      <c r="N10" s="183"/>
      <c r="O10" s="183"/>
      <c r="P10" s="183"/>
      <c r="Q10" s="183"/>
      <c r="R10" s="183"/>
      <c r="S10" s="183"/>
      <c r="T10" s="183"/>
      <c r="U10" s="183"/>
      <c r="V10" s="183"/>
      <c r="W10" s="183"/>
      <c r="X10" s="183"/>
      <c r="Y10" s="183"/>
      <c r="Z10" s="183"/>
      <c r="AA10" s="183"/>
      <c r="AB10" s="183"/>
      <c r="AC10" s="183"/>
    </row>
    <row r="11" spans="1:29">
      <c r="A11" s="183"/>
      <c r="B11" s="111"/>
      <c r="C11" s="111"/>
      <c r="D11" s="111"/>
      <c r="E11" s="111"/>
      <c r="F11" s="111"/>
      <c r="G11" s="111"/>
      <c r="H11" s="111"/>
      <c r="I11" s="111"/>
      <c r="J11" s="111"/>
      <c r="K11" s="183"/>
      <c r="L11" s="183"/>
      <c r="M11" s="183"/>
      <c r="N11" s="183"/>
      <c r="O11" s="183"/>
      <c r="P11" s="183"/>
      <c r="Q11" s="183"/>
      <c r="R11" s="183"/>
      <c r="S11" s="183"/>
      <c r="T11" s="183"/>
      <c r="U11" s="183"/>
      <c r="V11" s="183"/>
      <c r="W11" s="183"/>
      <c r="X11" s="183"/>
      <c r="Y11" s="183"/>
      <c r="Z11" s="183"/>
      <c r="AA11" s="183"/>
      <c r="AB11" s="183"/>
      <c r="AC11" s="183"/>
    </row>
    <row r="12" spans="1:29">
      <c r="A12" s="183"/>
      <c r="B12" s="111"/>
      <c r="C12" s="111"/>
      <c r="D12" s="111"/>
      <c r="E12" s="111"/>
      <c r="F12" s="111"/>
      <c r="G12" s="111"/>
      <c r="H12" s="111"/>
      <c r="I12" s="111"/>
      <c r="J12" s="111"/>
      <c r="K12" s="183"/>
      <c r="L12" s="183"/>
      <c r="M12" s="183"/>
      <c r="N12" s="183"/>
      <c r="O12" s="183"/>
      <c r="P12" s="183"/>
      <c r="Q12" s="183"/>
      <c r="R12" s="183"/>
      <c r="S12" s="183"/>
      <c r="T12" s="183"/>
      <c r="U12" s="183"/>
      <c r="V12" s="183"/>
      <c r="W12" s="183"/>
      <c r="X12" s="183"/>
      <c r="Y12" s="183"/>
      <c r="Z12" s="183"/>
      <c r="AA12" s="183"/>
      <c r="AB12" s="183"/>
      <c r="AC12" s="183"/>
    </row>
    <row r="13" spans="1:29">
      <c r="A13" s="183"/>
      <c r="B13" s="111"/>
      <c r="C13" s="111"/>
      <c r="D13" s="111"/>
      <c r="E13" s="111"/>
      <c r="F13" s="111"/>
      <c r="G13" s="111"/>
      <c r="H13" s="111"/>
      <c r="I13" s="111"/>
      <c r="J13" s="111"/>
      <c r="K13" s="183"/>
      <c r="L13" s="183"/>
      <c r="M13" s="183"/>
      <c r="N13" s="183"/>
      <c r="O13" s="183"/>
      <c r="P13" s="183"/>
      <c r="Q13" s="183"/>
      <c r="R13" s="183"/>
      <c r="S13" s="183"/>
      <c r="T13" s="183"/>
      <c r="U13" s="183"/>
      <c r="V13" s="183"/>
      <c r="W13" s="183"/>
      <c r="X13" s="183"/>
      <c r="Y13" s="183"/>
      <c r="Z13" s="183"/>
      <c r="AA13" s="183"/>
      <c r="AB13" s="183"/>
      <c r="AC13" s="183"/>
    </row>
    <row r="14" spans="1:29">
      <c r="A14" s="183"/>
      <c r="B14" s="111"/>
      <c r="C14" s="111"/>
      <c r="D14" s="111"/>
      <c r="E14" s="111"/>
      <c r="F14" s="111"/>
      <c r="G14" s="111"/>
      <c r="H14" s="111"/>
      <c r="I14" s="111"/>
      <c r="J14" s="111"/>
      <c r="K14" s="183"/>
      <c r="L14" s="183"/>
      <c r="M14" s="183"/>
      <c r="N14" s="183"/>
      <c r="O14" s="183"/>
      <c r="P14" s="183"/>
      <c r="Q14" s="183"/>
      <c r="R14" s="183"/>
      <c r="S14" s="183"/>
      <c r="T14" s="183"/>
      <c r="U14" s="183"/>
      <c r="V14" s="183"/>
      <c r="W14" s="183"/>
      <c r="X14" s="183"/>
      <c r="Y14" s="183"/>
      <c r="Z14" s="183"/>
      <c r="AA14" s="183"/>
      <c r="AB14" s="183"/>
      <c r="AC14" s="183"/>
    </row>
    <row r="15" spans="1:29">
      <c r="A15" s="183"/>
      <c r="B15" s="111"/>
      <c r="C15" s="111"/>
      <c r="D15" s="111"/>
      <c r="E15" s="111"/>
      <c r="F15" s="111"/>
      <c r="G15" s="111"/>
      <c r="H15" s="111"/>
      <c r="I15" s="111"/>
      <c r="J15" s="111"/>
      <c r="K15" s="183"/>
      <c r="L15" s="183"/>
      <c r="M15" s="183"/>
      <c r="N15" s="183"/>
      <c r="O15" s="183"/>
      <c r="P15" s="183"/>
      <c r="Q15" s="183"/>
      <c r="R15" s="183"/>
      <c r="S15" s="183"/>
      <c r="T15" s="183"/>
      <c r="U15" s="183"/>
      <c r="V15" s="183"/>
      <c r="W15" s="183"/>
      <c r="X15" s="183"/>
      <c r="Y15" s="183"/>
      <c r="Z15" s="183"/>
      <c r="AA15" s="183"/>
      <c r="AB15" s="183"/>
      <c r="AC15" s="183"/>
    </row>
    <row r="16" spans="1:29">
      <c r="A16" s="183"/>
      <c r="B16" s="111"/>
      <c r="C16" s="111"/>
      <c r="D16" s="111"/>
      <c r="E16" s="111"/>
      <c r="F16" s="111"/>
      <c r="G16" s="111"/>
      <c r="H16" s="111"/>
      <c r="I16" s="111"/>
      <c r="J16" s="111"/>
      <c r="K16" s="183"/>
      <c r="L16" s="183"/>
      <c r="M16" s="183"/>
      <c r="N16" s="183"/>
      <c r="O16" s="183"/>
      <c r="P16" s="183"/>
      <c r="Q16" s="183"/>
      <c r="R16" s="183"/>
      <c r="S16" s="183"/>
      <c r="T16" s="183"/>
      <c r="U16" s="183"/>
      <c r="V16" s="183"/>
      <c r="W16" s="183"/>
      <c r="X16" s="183"/>
      <c r="Y16" s="183"/>
      <c r="Z16" s="183"/>
      <c r="AA16" s="183"/>
      <c r="AB16" s="183"/>
      <c r="AC16" s="183"/>
    </row>
    <row r="17" spans="1:29">
      <c r="A17" s="183"/>
      <c r="B17" s="111"/>
      <c r="C17" s="111"/>
      <c r="D17" s="111"/>
      <c r="E17" s="111"/>
      <c r="F17" s="111"/>
      <c r="G17" s="111"/>
      <c r="H17" s="111"/>
      <c r="I17" s="111"/>
      <c r="J17" s="111"/>
      <c r="K17" s="183"/>
      <c r="L17" s="183"/>
      <c r="M17" s="183"/>
      <c r="N17" s="183"/>
      <c r="O17" s="183"/>
      <c r="P17" s="183"/>
      <c r="Q17" s="183"/>
      <c r="R17" s="183"/>
      <c r="S17" s="183"/>
      <c r="T17" s="183"/>
      <c r="U17" s="183"/>
      <c r="V17" s="183"/>
      <c r="W17" s="183"/>
      <c r="X17" s="183"/>
      <c r="Y17" s="183"/>
      <c r="Z17" s="183"/>
      <c r="AA17" s="183"/>
      <c r="AB17" s="183"/>
      <c r="AC17" s="183"/>
    </row>
    <row r="18" spans="1:29">
      <c r="A18" s="183"/>
      <c r="B18" s="111"/>
      <c r="C18" s="111"/>
      <c r="D18" s="111"/>
      <c r="E18" s="111"/>
      <c r="F18" s="111"/>
      <c r="G18" s="111"/>
      <c r="H18" s="111"/>
      <c r="I18" s="111"/>
      <c r="J18" s="111"/>
      <c r="K18" s="183"/>
      <c r="L18" s="183"/>
      <c r="M18" s="183"/>
      <c r="N18" s="183"/>
      <c r="O18" s="183"/>
      <c r="P18" s="183"/>
      <c r="Q18" s="183"/>
      <c r="R18" s="183"/>
      <c r="S18" s="183"/>
      <c r="T18" s="183"/>
      <c r="U18" s="183"/>
      <c r="V18" s="183"/>
      <c r="W18" s="183"/>
      <c r="X18" s="183"/>
      <c r="Y18" s="183"/>
      <c r="Z18" s="183"/>
      <c r="AA18" s="183"/>
      <c r="AB18" s="183"/>
      <c r="AC18" s="183"/>
    </row>
    <row r="19" spans="1:29">
      <c r="A19" s="183"/>
      <c r="B19" s="111"/>
      <c r="C19" s="111"/>
      <c r="D19" s="111"/>
      <c r="E19" s="111"/>
      <c r="F19" s="111"/>
      <c r="G19" s="111"/>
      <c r="H19" s="111"/>
      <c r="I19" s="111"/>
      <c r="J19" s="111"/>
      <c r="K19" s="183"/>
      <c r="L19" s="183"/>
      <c r="M19" s="183"/>
      <c r="N19" s="183"/>
      <c r="O19" s="183"/>
      <c r="P19" s="183"/>
      <c r="Q19" s="183"/>
      <c r="R19" s="183"/>
      <c r="S19" s="183"/>
      <c r="T19" s="183"/>
      <c r="U19" s="183"/>
      <c r="V19" s="183"/>
      <c r="W19" s="183"/>
      <c r="X19" s="183"/>
      <c r="Y19" s="183"/>
      <c r="Z19" s="183"/>
      <c r="AA19" s="183"/>
      <c r="AB19" s="183"/>
      <c r="AC19" s="183"/>
    </row>
    <row r="20" spans="1:29">
      <c r="A20" s="183"/>
      <c r="B20" s="111"/>
      <c r="C20" s="111"/>
      <c r="D20" s="111"/>
      <c r="E20" s="111"/>
      <c r="F20" s="111"/>
      <c r="G20" s="111"/>
      <c r="H20" s="111"/>
      <c r="I20" s="111"/>
      <c r="J20" s="111"/>
      <c r="K20" s="183"/>
      <c r="L20" s="183"/>
      <c r="M20" s="183"/>
      <c r="N20" s="183"/>
      <c r="O20" s="183"/>
      <c r="P20" s="183"/>
      <c r="Q20" s="183"/>
      <c r="R20" s="183"/>
      <c r="S20" s="183"/>
      <c r="T20" s="183"/>
      <c r="U20" s="183"/>
      <c r="V20" s="183"/>
      <c r="W20" s="183"/>
      <c r="X20" s="183"/>
      <c r="Y20" s="183"/>
      <c r="Z20" s="183"/>
      <c r="AA20" s="183"/>
      <c r="AB20" s="183"/>
      <c r="AC20" s="183"/>
    </row>
    <row r="21" spans="1:29">
      <c r="A21" s="183"/>
      <c r="B21" s="111"/>
      <c r="C21" s="111"/>
      <c r="D21" s="111"/>
      <c r="E21" s="111"/>
      <c r="F21" s="111"/>
      <c r="G21" s="111"/>
      <c r="H21" s="111"/>
      <c r="I21" s="111"/>
      <c r="J21" s="111"/>
      <c r="K21" s="183"/>
      <c r="L21" s="183"/>
      <c r="M21" s="183"/>
      <c r="N21" s="183"/>
      <c r="O21" s="183"/>
      <c r="P21" s="183"/>
      <c r="Q21" s="183"/>
      <c r="R21" s="183"/>
      <c r="S21" s="183"/>
      <c r="T21" s="183"/>
      <c r="U21" s="183"/>
      <c r="V21" s="183"/>
      <c r="W21" s="183"/>
      <c r="X21" s="183"/>
      <c r="Y21" s="183"/>
      <c r="Z21" s="183"/>
      <c r="AA21" s="183"/>
      <c r="AB21" s="183"/>
      <c r="AC21" s="183"/>
    </row>
    <row r="22" spans="1:29">
      <c r="A22" s="183"/>
      <c r="B22" s="111"/>
      <c r="C22" s="111"/>
      <c r="D22" s="111"/>
      <c r="E22" s="111"/>
      <c r="F22" s="111"/>
      <c r="G22" s="111"/>
      <c r="H22" s="111"/>
      <c r="I22" s="111"/>
      <c r="J22" s="111"/>
      <c r="K22" s="183"/>
      <c r="L22" s="183"/>
      <c r="M22" s="183"/>
      <c r="N22" s="183"/>
      <c r="O22" s="183"/>
      <c r="P22" s="183"/>
      <c r="Q22" s="183"/>
      <c r="R22" s="183"/>
      <c r="S22" s="183"/>
      <c r="T22" s="183"/>
      <c r="U22" s="183"/>
      <c r="V22" s="183"/>
      <c r="W22" s="183"/>
      <c r="X22" s="183"/>
      <c r="Y22" s="183"/>
      <c r="Z22" s="183"/>
      <c r="AA22" s="183"/>
      <c r="AB22" s="183"/>
      <c r="AC22" s="183"/>
    </row>
    <row r="23" spans="1:29">
      <c r="A23" s="183"/>
      <c r="B23" s="111"/>
      <c r="C23" s="111"/>
      <c r="D23" s="111"/>
      <c r="E23" s="111"/>
      <c r="F23" s="111"/>
      <c r="G23" s="111"/>
      <c r="H23" s="111"/>
      <c r="I23" s="111"/>
      <c r="J23" s="111"/>
      <c r="K23" s="183"/>
      <c r="L23" s="183"/>
      <c r="M23" s="183"/>
      <c r="N23" s="183"/>
      <c r="O23" s="183"/>
      <c r="P23" s="183"/>
      <c r="Q23" s="183"/>
      <c r="R23" s="183"/>
      <c r="S23" s="183"/>
      <c r="T23" s="183"/>
      <c r="U23" s="183"/>
      <c r="V23" s="183"/>
      <c r="W23" s="183"/>
      <c r="X23" s="183"/>
      <c r="Y23" s="183"/>
      <c r="Z23" s="183"/>
      <c r="AA23" s="183"/>
      <c r="AB23" s="183"/>
      <c r="AC23" s="183"/>
    </row>
    <row r="24" spans="1:29">
      <c r="A24" s="183"/>
      <c r="B24" s="111"/>
      <c r="C24" s="111"/>
      <c r="D24" s="111"/>
      <c r="E24" s="111"/>
      <c r="F24" s="111"/>
      <c r="G24" s="111"/>
      <c r="H24" s="111"/>
      <c r="I24" s="111"/>
      <c r="J24" s="111"/>
      <c r="K24" s="183"/>
      <c r="L24" s="183"/>
      <c r="M24" s="183"/>
      <c r="N24" s="183"/>
      <c r="O24" s="183"/>
      <c r="P24" s="183"/>
      <c r="Q24" s="183"/>
      <c r="R24" s="183"/>
      <c r="S24" s="183"/>
      <c r="T24" s="183"/>
      <c r="U24" s="183"/>
      <c r="V24" s="183"/>
      <c r="W24" s="183"/>
      <c r="X24" s="183"/>
      <c r="Y24" s="183"/>
      <c r="Z24" s="183"/>
      <c r="AA24" s="183"/>
      <c r="AB24" s="183"/>
      <c r="AC24" s="183"/>
    </row>
    <row r="25" spans="1:29">
      <c r="A25" s="183"/>
      <c r="B25" s="111"/>
      <c r="C25" s="111"/>
      <c r="D25" s="111"/>
      <c r="E25" s="111"/>
      <c r="F25" s="111"/>
      <c r="G25" s="111"/>
      <c r="H25" s="111"/>
      <c r="I25" s="111"/>
      <c r="J25" s="111"/>
      <c r="K25" s="183"/>
      <c r="L25" s="183"/>
      <c r="M25" s="183"/>
      <c r="N25" s="183"/>
      <c r="O25" s="183"/>
      <c r="P25" s="183"/>
      <c r="Q25" s="183"/>
      <c r="R25" s="183"/>
      <c r="S25" s="183"/>
      <c r="T25" s="183"/>
      <c r="U25" s="183"/>
      <c r="V25" s="183"/>
      <c r="W25" s="183"/>
      <c r="X25" s="183"/>
      <c r="Y25" s="183"/>
      <c r="Z25" s="183"/>
      <c r="AA25" s="183"/>
      <c r="AB25" s="183"/>
      <c r="AC25" s="183"/>
    </row>
    <row r="26" spans="1:29">
      <c r="A26" s="183"/>
      <c r="B26" s="111"/>
      <c r="C26" s="111"/>
      <c r="D26" s="111"/>
      <c r="E26" s="111"/>
      <c r="F26" s="111"/>
      <c r="G26" s="111"/>
      <c r="H26" s="111"/>
      <c r="I26" s="111"/>
      <c r="J26" s="111"/>
      <c r="K26" s="183"/>
      <c r="L26" s="183"/>
      <c r="M26" s="183"/>
      <c r="N26" s="183"/>
      <c r="O26" s="183"/>
      <c r="P26" s="183"/>
      <c r="Q26" s="183"/>
      <c r="R26" s="183"/>
      <c r="S26" s="183"/>
      <c r="T26" s="183"/>
      <c r="U26" s="183"/>
      <c r="V26" s="183"/>
      <c r="W26" s="183"/>
      <c r="X26" s="183"/>
      <c r="Y26" s="183"/>
      <c r="Z26" s="183"/>
      <c r="AA26" s="183"/>
      <c r="AB26" s="183"/>
      <c r="AC26" s="183"/>
    </row>
    <row r="27" spans="1:29">
      <c r="A27" s="183"/>
      <c r="B27" s="111"/>
      <c r="C27" s="111"/>
      <c r="D27" s="111"/>
      <c r="E27" s="111"/>
      <c r="F27" s="111"/>
      <c r="G27" s="111"/>
      <c r="H27" s="111"/>
      <c r="I27" s="111"/>
      <c r="J27" s="111"/>
      <c r="K27" s="183"/>
      <c r="L27" s="183"/>
      <c r="M27" s="183"/>
      <c r="N27" s="183"/>
      <c r="O27" s="183"/>
      <c r="P27" s="183"/>
      <c r="Q27" s="183"/>
      <c r="R27" s="183"/>
      <c r="S27" s="183"/>
      <c r="T27" s="183"/>
      <c r="U27" s="183"/>
      <c r="V27" s="183"/>
      <c r="W27" s="183"/>
      <c r="X27" s="183"/>
      <c r="Y27" s="183"/>
      <c r="Z27" s="183"/>
      <c r="AA27" s="183"/>
      <c r="AB27" s="183"/>
      <c r="AC27" s="183"/>
    </row>
    <row r="28" spans="1:29">
      <c r="A28" s="183"/>
      <c r="B28" s="111"/>
      <c r="C28" s="111"/>
      <c r="D28" s="111"/>
      <c r="E28" s="111"/>
      <c r="F28" s="111"/>
      <c r="G28" s="111"/>
      <c r="H28" s="111"/>
      <c r="I28" s="111"/>
      <c r="J28" s="111"/>
      <c r="K28" s="183"/>
      <c r="L28" s="183"/>
      <c r="M28" s="183"/>
      <c r="N28" s="183"/>
      <c r="O28" s="183"/>
      <c r="P28" s="183"/>
      <c r="Q28" s="183"/>
      <c r="R28" s="183"/>
      <c r="S28" s="183"/>
      <c r="T28" s="183"/>
      <c r="U28" s="183"/>
      <c r="V28" s="183"/>
      <c r="W28" s="183"/>
      <c r="X28" s="183"/>
      <c r="Y28" s="183"/>
      <c r="Z28" s="183"/>
      <c r="AA28" s="183"/>
      <c r="AB28" s="183"/>
      <c r="AC28" s="183"/>
    </row>
    <row r="29" spans="1:29">
      <c r="A29" s="183"/>
      <c r="B29" s="111"/>
      <c r="C29" s="111"/>
      <c r="D29" s="111"/>
      <c r="E29" s="111"/>
      <c r="F29" s="111"/>
      <c r="G29" s="111"/>
      <c r="H29" s="111"/>
      <c r="I29" s="111"/>
      <c r="J29" s="111"/>
      <c r="K29" s="183"/>
      <c r="L29" s="183"/>
      <c r="M29" s="183"/>
      <c r="N29" s="183"/>
      <c r="O29" s="183"/>
      <c r="P29" s="183"/>
      <c r="Q29" s="183"/>
      <c r="R29" s="183"/>
      <c r="S29" s="183"/>
      <c r="T29" s="183"/>
      <c r="U29" s="183"/>
      <c r="V29" s="183"/>
      <c r="W29" s="183"/>
      <c r="X29" s="183"/>
      <c r="Y29" s="183"/>
      <c r="Z29" s="183"/>
      <c r="AA29" s="183"/>
      <c r="AB29" s="183"/>
      <c r="AC29" s="183"/>
    </row>
    <row r="30" spans="1:29">
      <c r="A30" s="183"/>
      <c r="B30" s="111"/>
      <c r="C30" s="111"/>
      <c r="D30" s="111"/>
      <c r="E30" s="111"/>
      <c r="F30" s="111"/>
      <c r="G30" s="111"/>
      <c r="H30" s="111"/>
      <c r="I30" s="111"/>
      <c r="J30" s="111"/>
      <c r="K30" s="183"/>
      <c r="L30" s="183"/>
      <c r="M30" s="183"/>
      <c r="N30" s="183"/>
      <c r="O30" s="183"/>
      <c r="P30" s="183"/>
      <c r="Q30" s="183"/>
      <c r="R30" s="183"/>
      <c r="S30" s="183"/>
      <c r="T30" s="183"/>
      <c r="U30" s="183"/>
      <c r="V30" s="183"/>
      <c r="W30" s="183"/>
      <c r="X30" s="183"/>
      <c r="Y30" s="183"/>
      <c r="Z30" s="183"/>
      <c r="AA30" s="183"/>
      <c r="AB30" s="183"/>
      <c r="AC30" s="183"/>
    </row>
    <row r="31" spans="1:29">
      <c r="A31" s="183"/>
      <c r="B31" s="111"/>
      <c r="C31" s="111"/>
      <c r="D31" s="111"/>
      <c r="E31" s="111"/>
      <c r="F31" s="111"/>
      <c r="G31" s="111"/>
      <c r="H31" s="111"/>
      <c r="I31" s="111"/>
      <c r="J31" s="111"/>
      <c r="K31" s="183"/>
      <c r="L31" s="183"/>
      <c r="M31" s="183"/>
      <c r="N31" s="183"/>
      <c r="O31" s="183"/>
      <c r="P31" s="183"/>
      <c r="Q31" s="183"/>
      <c r="R31" s="183"/>
      <c r="S31" s="183"/>
      <c r="T31" s="183"/>
      <c r="U31" s="183"/>
      <c r="V31" s="183"/>
      <c r="W31" s="183"/>
      <c r="X31" s="183"/>
      <c r="Y31" s="183"/>
      <c r="Z31" s="183"/>
      <c r="AA31" s="183"/>
      <c r="AB31" s="183"/>
      <c r="AC31" s="183"/>
    </row>
    <row r="32" spans="1:29">
      <c r="A32" s="183"/>
      <c r="B32" s="111"/>
      <c r="C32" s="111"/>
      <c r="D32" s="111"/>
      <c r="E32" s="111"/>
      <c r="F32" s="111"/>
      <c r="G32" s="111"/>
      <c r="H32" s="111"/>
      <c r="I32" s="111"/>
      <c r="J32" s="111"/>
      <c r="K32" s="183"/>
      <c r="L32" s="183"/>
      <c r="M32" s="183"/>
      <c r="N32" s="183"/>
      <c r="O32" s="183"/>
      <c r="P32" s="183"/>
      <c r="Q32" s="183"/>
      <c r="R32" s="183"/>
      <c r="S32" s="183"/>
      <c r="T32" s="183"/>
      <c r="U32" s="183"/>
      <c r="V32" s="183"/>
      <c r="W32" s="183"/>
      <c r="X32" s="183"/>
      <c r="Y32" s="183"/>
      <c r="Z32" s="183"/>
      <c r="AA32" s="183"/>
      <c r="AB32" s="183"/>
      <c r="AC32" s="183"/>
    </row>
    <row r="33" spans="1:29">
      <c r="A33" s="183"/>
      <c r="B33" s="111"/>
      <c r="C33" s="111"/>
      <c r="D33" s="111"/>
      <c r="E33" s="111"/>
      <c r="F33" s="111"/>
      <c r="G33" s="111"/>
      <c r="H33" s="111"/>
      <c r="I33" s="111"/>
      <c r="J33" s="111"/>
      <c r="K33" s="183"/>
      <c r="L33" s="183"/>
      <c r="M33" s="183"/>
      <c r="N33" s="183"/>
      <c r="O33" s="183"/>
      <c r="P33" s="183"/>
      <c r="Q33" s="183"/>
      <c r="R33" s="183"/>
      <c r="S33" s="183"/>
      <c r="T33" s="183"/>
      <c r="U33" s="183"/>
      <c r="V33" s="183"/>
      <c r="W33" s="183"/>
      <c r="X33" s="183"/>
      <c r="Y33" s="183"/>
      <c r="Z33" s="183"/>
      <c r="AA33" s="183"/>
      <c r="AB33" s="183"/>
      <c r="AC33" s="183"/>
    </row>
    <row r="34" spans="1:29">
      <c r="A34" s="183"/>
      <c r="B34" s="111"/>
      <c r="C34" s="111"/>
      <c r="D34" s="111"/>
      <c r="E34" s="111"/>
      <c r="F34" s="111"/>
      <c r="G34" s="111"/>
      <c r="H34" s="111"/>
      <c r="I34" s="111"/>
      <c r="J34" s="111"/>
      <c r="K34" s="183"/>
      <c r="L34" s="183"/>
      <c r="M34" s="183"/>
      <c r="N34" s="183"/>
      <c r="O34" s="183"/>
      <c r="P34" s="183"/>
      <c r="Q34" s="183"/>
      <c r="R34" s="183"/>
      <c r="S34" s="183"/>
      <c r="T34" s="183"/>
      <c r="U34" s="183"/>
      <c r="V34" s="183"/>
      <c r="W34" s="183"/>
      <c r="X34" s="183"/>
      <c r="Y34" s="183"/>
      <c r="Z34" s="183"/>
      <c r="AA34" s="183"/>
      <c r="AB34" s="183"/>
      <c r="AC34" s="183"/>
    </row>
    <row r="35" spans="1:29">
      <c r="A35" s="183"/>
      <c r="B35" s="111"/>
      <c r="C35" s="111"/>
      <c r="D35" s="111"/>
      <c r="E35" s="111"/>
      <c r="F35" s="111"/>
      <c r="G35" s="111"/>
      <c r="H35" s="111"/>
      <c r="I35" s="111"/>
      <c r="J35" s="111"/>
      <c r="K35" s="183"/>
      <c r="L35" s="183"/>
      <c r="M35" s="183"/>
      <c r="N35" s="183"/>
      <c r="O35" s="183"/>
      <c r="P35" s="183"/>
      <c r="Q35" s="183"/>
      <c r="R35" s="183"/>
      <c r="S35" s="183"/>
      <c r="T35" s="183"/>
      <c r="U35" s="183"/>
      <c r="V35" s="183"/>
      <c r="W35" s="183"/>
      <c r="X35" s="183"/>
      <c r="Y35" s="183"/>
      <c r="Z35" s="183"/>
      <c r="AA35" s="183"/>
      <c r="AB35" s="183"/>
      <c r="AC35" s="183"/>
    </row>
    <row r="36" spans="1:29">
      <c r="A36" s="183"/>
      <c r="B36" s="111"/>
      <c r="C36" s="111"/>
      <c r="D36" s="111"/>
      <c r="E36" s="111"/>
      <c r="F36" s="111"/>
      <c r="G36" s="111"/>
      <c r="H36" s="111"/>
      <c r="I36" s="111"/>
      <c r="J36" s="111"/>
      <c r="K36" s="183"/>
      <c r="L36" s="183"/>
      <c r="M36" s="183"/>
      <c r="N36" s="183"/>
      <c r="O36" s="183"/>
      <c r="P36" s="183"/>
      <c r="Q36" s="183"/>
      <c r="R36" s="183"/>
      <c r="S36" s="183"/>
      <c r="T36" s="183"/>
      <c r="U36" s="183"/>
      <c r="V36" s="183"/>
      <c r="W36" s="183"/>
      <c r="X36" s="183"/>
      <c r="Y36" s="183"/>
      <c r="Z36" s="183"/>
      <c r="AA36" s="183"/>
      <c r="AB36" s="183"/>
      <c r="AC36" s="183"/>
    </row>
    <row r="37" spans="1:29">
      <c r="A37" s="183"/>
      <c r="B37" s="111"/>
      <c r="C37" s="111"/>
      <c r="D37" s="111"/>
      <c r="E37" s="111"/>
      <c r="F37" s="111"/>
      <c r="G37" s="111"/>
      <c r="H37" s="111"/>
      <c r="I37" s="111"/>
      <c r="J37" s="111"/>
      <c r="K37" s="183"/>
      <c r="L37" s="183"/>
      <c r="M37" s="183"/>
      <c r="N37" s="183"/>
      <c r="O37" s="183"/>
      <c r="P37" s="183"/>
      <c r="Q37" s="183"/>
      <c r="R37" s="183"/>
      <c r="S37" s="183"/>
      <c r="T37" s="183"/>
      <c r="U37" s="183"/>
      <c r="V37" s="183"/>
      <c r="W37" s="183"/>
      <c r="X37" s="183"/>
      <c r="Y37" s="183"/>
      <c r="Z37" s="183"/>
      <c r="AA37" s="183"/>
      <c r="AB37" s="183"/>
      <c r="AC37" s="183"/>
    </row>
    <row r="38" spans="1:29">
      <c r="A38" s="183"/>
      <c r="B38" s="111"/>
      <c r="C38" s="111"/>
      <c r="D38" s="111"/>
      <c r="E38" s="111"/>
      <c r="F38" s="111"/>
      <c r="G38" s="111"/>
      <c r="H38" s="111"/>
      <c r="I38" s="111"/>
      <c r="J38" s="111"/>
      <c r="K38" s="183"/>
      <c r="L38" s="183"/>
      <c r="M38" s="183"/>
      <c r="N38" s="183"/>
      <c r="O38" s="183"/>
      <c r="P38" s="183"/>
      <c r="Q38" s="183"/>
      <c r="R38" s="183"/>
      <c r="S38" s="183"/>
      <c r="T38" s="183"/>
      <c r="U38" s="183"/>
      <c r="V38" s="183"/>
      <c r="W38" s="183"/>
      <c r="X38" s="183"/>
      <c r="Y38" s="183"/>
      <c r="Z38" s="183"/>
      <c r="AA38" s="183"/>
      <c r="AB38" s="183"/>
      <c r="AC38" s="183"/>
    </row>
    <row r="39" spans="1:29">
      <c r="A39" s="183"/>
      <c r="B39" s="111"/>
      <c r="C39" s="111"/>
      <c r="D39" s="111"/>
      <c r="E39" s="111"/>
      <c r="F39" s="111"/>
      <c r="G39" s="111"/>
      <c r="H39" s="111"/>
      <c r="I39" s="111"/>
      <c r="J39" s="111"/>
      <c r="K39" s="183"/>
      <c r="L39" s="183"/>
      <c r="M39" s="183"/>
      <c r="N39" s="183"/>
      <c r="O39" s="183"/>
      <c r="P39" s="183"/>
      <c r="Q39" s="183"/>
      <c r="R39" s="183"/>
      <c r="S39" s="183"/>
      <c r="T39" s="183"/>
      <c r="U39" s="183"/>
      <c r="V39" s="183"/>
      <c r="W39" s="183"/>
      <c r="X39" s="183"/>
      <c r="Y39" s="183"/>
      <c r="Z39" s="183"/>
      <c r="AA39" s="183"/>
      <c r="AB39" s="183"/>
      <c r="AC39" s="183"/>
    </row>
    <row r="40" spans="1:29">
      <c r="A40" s="183"/>
      <c r="B40" s="111"/>
      <c r="C40" s="111"/>
      <c r="D40" s="111"/>
      <c r="E40" s="111"/>
      <c r="F40" s="111"/>
      <c r="G40" s="111"/>
      <c r="H40" s="111"/>
      <c r="I40" s="111"/>
      <c r="J40" s="111"/>
      <c r="K40" s="183"/>
      <c r="L40" s="183"/>
      <c r="M40" s="183"/>
      <c r="N40" s="183"/>
      <c r="O40" s="183"/>
      <c r="P40" s="183"/>
      <c r="Q40" s="183"/>
      <c r="R40" s="183"/>
      <c r="S40" s="183"/>
      <c r="T40" s="183"/>
      <c r="U40" s="183"/>
      <c r="V40" s="183"/>
      <c r="W40" s="183"/>
      <c r="X40" s="183"/>
      <c r="Y40" s="183"/>
      <c r="Z40" s="183"/>
      <c r="AA40" s="183"/>
      <c r="AB40" s="183"/>
      <c r="AC40" s="183"/>
    </row>
    <row r="41" spans="1:29">
      <c r="A41" s="183"/>
      <c r="B41" s="111"/>
      <c r="C41" s="111"/>
      <c r="D41" s="111"/>
      <c r="E41" s="111"/>
      <c r="F41" s="111"/>
      <c r="G41" s="111"/>
      <c r="H41" s="111"/>
      <c r="I41" s="111"/>
      <c r="J41" s="111"/>
      <c r="K41" s="183"/>
      <c r="L41" s="183"/>
      <c r="M41" s="183"/>
      <c r="N41" s="183"/>
      <c r="O41" s="183"/>
      <c r="P41" s="183"/>
      <c r="Q41" s="183"/>
      <c r="R41" s="183"/>
      <c r="S41" s="183"/>
      <c r="T41" s="183"/>
      <c r="U41" s="183"/>
      <c r="V41" s="183"/>
      <c r="W41" s="183"/>
      <c r="X41" s="183"/>
      <c r="Y41" s="183"/>
      <c r="Z41" s="183"/>
      <c r="AA41" s="183"/>
      <c r="AB41" s="183"/>
      <c r="AC41" s="183"/>
    </row>
    <row r="42" spans="1:29">
      <c r="A42" s="183"/>
      <c r="B42" s="111"/>
      <c r="C42" s="111"/>
      <c r="D42" s="111"/>
      <c r="E42" s="111"/>
      <c r="F42" s="111"/>
      <c r="G42" s="111"/>
      <c r="H42" s="111"/>
      <c r="I42" s="111"/>
      <c r="J42" s="111"/>
      <c r="K42" s="183"/>
      <c r="L42" s="183"/>
      <c r="M42" s="183"/>
      <c r="N42" s="183"/>
      <c r="O42" s="183"/>
      <c r="P42" s="183"/>
      <c r="Q42" s="183"/>
      <c r="R42" s="183"/>
      <c r="S42" s="183"/>
      <c r="T42" s="183"/>
      <c r="U42" s="183"/>
      <c r="V42" s="183"/>
      <c r="W42" s="183"/>
      <c r="X42" s="183"/>
      <c r="Y42" s="183"/>
      <c r="Z42" s="183"/>
      <c r="AA42" s="183"/>
      <c r="AB42" s="183"/>
      <c r="AC42" s="183"/>
    </row>
    <row r="43" spans="1:29">
      <c r="A43" s="183"/>
      <c r="B43" s="111"/>
      <c r="C43" s="111"/>
      <c r="D43" s="111"/>
      <c r="E43" s="111"/>
      <c r="F43" s="111"/>
      <c r="G43" s="111"/>
      <c r="H43" s="111"/>
      <c r="I43" s="111"/>
      <c r="J43" s="111"/>
      <c r="K43" s="183"/>
      <c r="L43" s="183"/>
      <c r="M43" s="183"/>
      <c r="N43" s="183"/>
      <c r="O43" s="183"/>
      <c r="P43" s="183"/>
      <c r="Q43" s="183"/>
      <c r="R43" s="183"/>
      <c r="S43" s="183"/>
      <c r="T43" s="183"/>
      <c r="U43" s="183"/>
      <c r="V43" s="183"/>
      <c r="W43" s="183"/>
      <c r="X43" s="183"/>
      <c r="Y43" s="183"/>
      <c r="Z43" s="183"/>
      <c r="AA43" s="183"/>
      <c r="AB43" s="183"/>
      <c r="AC43" s="183"/>
    </row>
    <row r="44" spans="1:29">
      <c r="A44" s="183"/>
      <c r="B44" s="111"/>
      <c r="C44" s="111"/>
      <c r="D44" s="111"/>
      <c r="E44" s="111"/>
      <c r="F44" s="111"/>
      <c r="G44" s="111"/>
      <c r="H44" s="111"/>
      <c r="I44" s="111"/>
      <c r="J44" s="111"/>
      <c r="K44" s="183"/>
      <c r="L44" s="183"/>
      <c r="M44" s="183"/>
      <c r="N44" s="183"/>
      <c r="O44" s="183"/>
      <c r="P44" s="183"/>
      <c r="Q44" s="183"/>
      <c r="R44" s="183"/>
      <c r="S44" s="183"/>
      <c r="T44" s="183"/>
      <c r="U44" s="183"/>
      <c r="V44" s="183"/>
      <c r="W44" s="183"/>
      <c r="X44" s="183"/>
      <c r="Y44" s="183"/>
      <c r="Z44" s="183"/>
      <c r="AA44" s="183"/>
      <c r="AB44" s="183"/>
      <c r="AC44" s="183"/>
    </row>
    <row r="45" spans="1:29">
      <c r="A45" s="183"/>
      <c r="B45" s="111"/>
      <c r="C45" s="111"/>
      <c r="D45" s="111"/>
      <c r="E45" s="111"/>
      <c r="F45" s="111"/>
      <c r="G45" s="111"/>
      <c r="H45" s="111"/>
      <c r="I45" s="111"/>
      <c r="J45" s="111"/>
      <c r="K45" s="183"/>
      <c r="L45" s="183"/>
      <c r="M45" s="183"/>
      <c r="N45" s="183"/>
      <c r="O45" s="183"/>
      <c r="P45" s="183"/>
      <c r="Q45" s="183"/>
      <c r="R45" s="183"/>
      <c r="S45" s="183"/>
      <c r="T45" s="183"/>
      <c r="U45" s="183"/>
      <c r="V45" s="183"/>
      <c r="W45" s="183"/>
      <c r="X45" s="183"/>
      <c r="Y45" s="183"/>
      <c r="Z45" s="183"/>
      <c r="AA45" s="183"/>
      <c r="AB45" s="183"/>
      <c r="AC45" s="183"/>
    </row>
    <row r="46" spans="1:29">
      <c r="A46" s="183"/>
      <c r="B46" s="111"/>
      <c r="C46" s="111"/>
      <c r="D46" s="111"/>
      <c r="E46" s="111"/>
      <c r="F46" s="111"/>
      <c r="G46" s="111"/>
      <c r="H46" s="111"/>
      <c r="I46" s="111"/>
      <c r="J46" s="111"/>
      <c r="K46" s="183"/>
      <c r="L46" s="183"/>
      <c r="M46" s="183"/>
      <c r="N46" s="183"/>
      <c r="O46" s="183"/>
      <c r="P46" s="183"/>
      <c r="Q46" s="183"/>
      <c r="R46" s="183"/>
      <c r="S46" s="183"/>
      <c r="T46" s="183"/>
      <c r="U46" s="183"/>
      <c r="V46" s="183"/>
      <c r="W46" s="183"/>
      <c r="X46" s="183"/>
      <c r="Y46" s="183"/>
      <c r="Z46" s="183"/>
      <c r="AA46" s="183"/>
      <c r="AB46" s="183"/>
      <c r="AC46" s="183"/>
    </row>
    <row r="47" spans="1:29">
      <c r="A47" s="183"/>
      <c r="B47" s="111"/>
      <c r="C47" s="111"/>
      <c r="D47" s="111"/>
      <c r="E47" s="111"/>
      <c r="F47" s="111"/>
      <c r="G47" s="111"/>
      <c r="H47" s="111"/>
      <c r="I47" s="111"/>
      <c r="J47" s="111"/>
      <c r="K47" s="183"/>
      <c r="L47" s="183"/>
      <c r="M47" s="183"/>
      <c r="N47" s="183"/>
      <c r="O47" s="183"/>
      <c r="P47" s="183"/>
      <c r="Q47" s="183"/>
      <c r="R47" s="183"/>
      <c r="S47" s="183"/>
      <c r="T47" s="183"/>
      <c r="U47" s="183"/>
      <c r="V47" s="183"/>
      <c r="W47" s="183"/>
      <c r="X47" s="183"/>
      <c r="Y47" s="183"/>
      <c r="Z47" s="183"/>
      <c r="AA47" s="183"/>
      <c r="AB47" s="183"/>
      <c r="AC47" s="183"/>
    </row>
    <row r="48" spans="1:29">
      <c r="A48" s="183"/>
      <c r="B48" s="111"/>
      <c r="C48" s="111"/>
      <c r="D48" s="111"/>
      <c r="E48" s="111"/>
      <c r="F48" s="111"/>
      <c r="G48" s="111"/>
      <c r="H48" s="111"/>
      <c r="I48" s="111"/>
      <c r="J48" s="111"/>
      <c r="K48" s="183"/>
      <c r="L48" s="183"/>
      <c r="M48" s="183"/>
      <c r="N48" s="183"/>
      <c r="O48" s="183"/>
      <c r="P48" s="183"/>
      <c r="Q48" s="183"/>
      <c r="R48" s="183"/>
      <c r="S48" s="183"/>
      <c r="T48" s="183"/>
      <c r="U48" s="183"/>
      <c r="V48" s="183"/>
      <c r="W48" s="183"/>
      <c r="X48" s="183"/>
      <c r="Y48" s="183"/>
      <c r="Z48" s="183"/>
      <c r="AA48" s="183"/>
      <c r="AB48" s="183"/>
      <c r="AC48" s="183"/>
    </row>
    <row r="49" spans="1:29">
      <c r="A49" s="183"/>
      <c r="B49" s="111"/>
      <c r="C49" s="111"/>
      <c r="D49" s="111"/>
      <c r="E49" s="111"/>
      <c r="F49" s="111"/>
      <c r="G49" s="111"/>
      <c r="H49" s="111"/>
      <c r="I49" s="111"/>
      <c r="J49" s="111"/>
      <c r="K49" s="183"/>
      <c r="L49" s="183"/>
      <c r="M49" s="183"/>
      <c r="N49" s="183"/>
      <c r="O49" s="183"/>
      <c r="P49" s="183"/>
      <c r="Q49" s="183"/>
      <c r="R49" s="183"/>
      <c r="S49" s="183"/>
      <c r="T49" s="183"/>
      <c r="U49" s="183"/>
      <c r="V49" s="183"/>
      <c r="W49" s="183"/>
      <c r="X49" s="183"/>
      <c r="Y49" s="183"/>
      <c r="Z49" s="183"/>
      <c r="AA49" s="183"/>
      <c r="AB49" s="183"/>
      <c r="AC49" s="183"/>
    </row>
    <row r="50" spans="1:29">
      <c r="A50" s="183"/>
      <c r="B50" s="111"/>
      <c r="C50" s="111"/>
      <c r="D50" s="111"/>
      <c r="E50" s="111"/>
      <c r="F50" s="111"/>
      <c r="G50" s="111"/>
      <c r="H50" s="111"/>
      <c r="I50" s="111"/>
      <c r="J50" s="111"/>
      <c r="K50" s="183"/>
      <c r="L50" s="183"/>
      <c r="M50" s="183"/>
      <c r="N50" s="183"/>
      <c r="O50" s="183"/>
      <c r="P50" s="183"/>
      <c r="Q50" s="183"/>
      <c r="R50" s="183"/>
      <c r="S50" s="183"/>
      <c r="T50" s="183"/>
      <c r="U50" s="183"/>
      <c r="V50" s="183"/>
      <c r="W50" s="183"/>
      <c r="X50" s="183"/>
      <c r="Y50" s="183"/>
      <c r="Z50" s="183"/>
      <c r="AA50" s="183"/>
      <c r="AB50" s="183"/>
      <c r="AC50" s="183"/>
    </row>
    <row r="51" spans="1:29">
      <c r="A51" s="183"/>
      <c r="B51" s="111"/>
      <c r="C51" s="111"/>
      <c r="D51" s="111"/>
      <c r="E51" s="111"/>
      <c r="F51" s="111"/>
      <c r="G51" s="111"/>
      <c r="H51" s="111"/>
      <c r="I51" s="111"/>
      <c r="J51" s="111"/>
      <c r="K51" s="183"/>
      <c r="L51" s="183"/>
      <c r="M51" s="183"/>
      <c r="N51" s="183"/>
      <c r="O51" s="183"/>
      <c r="P51" s="183"/>
      <c r="Q51" s="183"/>
      <c r="R51" s="183"/>
      <c r="S51" s="183"/>
      <c r="T51" s="183"/>
      <c r="U51" s="183"/>
      <c r="V51" s="183"/>
      <c r="W51" s="183"/>
      <c r="X51" s="183"/>
      <c r="Y51" s="183"/>
      <c r="Z51" s="183"/>
      <c r="AA51" s="183"/>
      <c r="AB51" s="183"/>
      <c r="AC51" s="183"/>
    </row>
    <row r="52" spans="1:29">
      <c r="A52" s="183"/>
      <c r="B52" s="111"/>
      <c r="C52" s="111"/>
      <c r="D52" s="111"/>
      <c r="E52" s="111"/>
      <c r="F52" s="111"/>
      <c r="G52" s="111"/>
      <c r="H52" s="111"/>
      <c r="I52" s="111"/>
      <c r="J52" s="111"/>
      <c r="K52" s="183"/>
      <c r="L52" s="183"/>
      <c r="M52" s="183"/>
      <c r="N52" s="183"/>
      <c r="O52" s="183"/>
      <c r="P52" s="183"/>
      <c r="Q52" s="183"/>
      <c r="R52" s="183"/>
      <c r="S52" s="183"/>
      <c r="T52" s="183"/>
      <c r="U52" s="183"/>
      <c r="V52" s="183"/>
      <c r="W52" s="183"/>
      <c r="X52" s="183"/>
      <c r="Y52" s="183"/>
      <c r="Z52" s="183"/>
      <c r="AA52" s="183"/>
      <c r="AB52" s="183"/>
      <c r="AC52" s="183"/>
    </row>
    <row r="53" spans="1:29">
      <c r="A53" s="183"/>
      <c r="B53" s="111"/>
      <c r="C53" s="111"/>
      <c r="D53" s="111"/>
      <c r="E53" s="111"/>
      <c r="F53" s="111"/>
      <c r="G53" s="111"/>
      <c r="H53" s="111"/>
      <c r="I53" s="111"/>
      <c r="J53" s="111"/>
      <c r="K53" s="183"/>
      <c r="L53" s="183"/>
      <c r="M53" s="183"/>
      <c r="N53" s="183"/>
      <c r="O53" s="183"/>
      <c r="P53" s="183"/>
      <c r="Q53" s="183"/>
      <c r="R53" s="183"/>
      <c r="S53" s="183"/>
      <c r="T53" s="183"/>
      <c r="U53" s="183"/>
      <c r="V53" s="183"/>
      <c r="W53" s="183"/>
      <c r="X53" s="183"/>
      <c r="Y53" s="183"/>
      <c r="Z53" s="183"/>
      <c r="AA53" s="183"/>
      <c r="AB53" s="183"/>
      <c r="AC53" s="183"/>
    </row>
    <row r="54" spans="1:29">
      <c r="A54" s="183"/>
      <c r="B54" s="111"/>
      <c r="C54" s="111"/>
      <c r="D54" s="111"/>
      <c r="E54" s="111"/>
      <c r="F54" s="111"/>
      <c r="G54" s="111"/>
      <c r="H54" s="111"/>
      <c r="I54" s="111"/>
      <c r="J54" s="111"/>
      <c r="K54" s="183"/>
      <c r="L54" s="183"/>
      <c r="M54" s="183"/>
      <c r="N54" s="183"/>
      <c r="O54" s="183"/>
      <c r="P54" s="183"/>
      <c r="Q54" s="183"/>
      <c r="R54" s="183"/>
      <c r="S54" s="183"/>
      <c r="T54" s="183"/>
      <c r="U54" s="183"/>
      <c r="V54" s="183"/>
      <c r="W54" s="183"/>
      <c r="X54" s="183"/>
      <c r="Y54" s="183"/>
      <c r="Z54" s="183"/>
      <c r="AA54" s="183"/>
      <c r="AB54" s="183"/>
      <c r="AC54" s="183"/>
    </row>
    <row r="55" spans="1:29">
      <c r="A55" s="183"/>
      <c r="B55" s="111"/>
      <c r="C55" s="111"/>
      <c r="D55" s="111"/>
      <c r="E55" s="111"/>
      <c r="F55" s="111"/>
      <c r="G55" s="111"/>
      <c r="H55" s="111"/>
      <c r="I55" s="111"/>
      <c r="J55" s="111"/>
      <c r="K55" s="183"/>
      <c r="L55" s="183"/>
      <c r="M55" s="183"/>
      <c r="N55" s="183"/>
      <c r="O55" s="183"/>
      <c r="P55" s="183"/>
      <c r="Q55" s="183"/>
      <c r="R55" s="183"/>
      <c r="S55" s="183"/>
      <c r="T55" s="183"/>
      <c r="U55" s="183"/>
      <c r="V55" s="183"/>
      <c r="W55" s="183"/>
      <c r="X55" s="183"/>
      <c r="Y55" s="183"/>
      <c r="Z55" s="183"/>
      <c r="AA55" s="183"/>
      <c r="AB55" s="183"/>
      <c r="AC55" s="183"/>
    </row>
    <row r="56" spans="1:29">
      <c r="A56" s="183"/>
      <c r="B56" s="111"/>
      <c r="C56" s="111"/>
      <c r="D56" s="111"/>
      <c r="E56" s="111"/>
      <c r="F56" s="111"/>
      <c r="G56" s="111"/>
      <c r="H56" s="111"/>
      <c r="I56" s="111"/>
      <c r="J56" s="111"/>
      <c r="K56" s="183"/>
      <c r="L56" s="183"/>
      <c r="M56" s="183"/>
      <c r="N56" s="183"/>
      <c r="O56" s="183"/>
      <c r="P56" s="183"/>
      <c r="Q56" s="183"/>
      <c r="R56" s="183"/>
      <c r="S56" s="183"/>
      <c r="T56" s="183"/>
      <c r="U56" s="183"/>
      <c r="V56" s="183"/>
      <c r="W56" s="183"/>
      <c r="X56" s="183"/>
      <c r="Y56" s="183"/>
      <c r="Z56" s="183"/>
      <c r="AA56" s="183"/>
      <c r="AB56" s="183"/>
      <c r="AC56" s="183"/>
    </row>
    <row r="57" spans="1:29">
      <c r="A57" s="183"/>
      <c r="B57" s="111"/>
      <c r="C57" s="111"/>
      <c r="D57" s="111"/>
      <c r="E57" s="111"/>
      <c r="F57" s="111"/>
      <c r="G57" s="111"/>
      <c r="H57" s="111"/>
      <c r="I57" s="111"/>
      <c r="J57" s="111"/>
      <c r="K57" s="183"/>
      <c r="L57" s="183"/>
      <c r="M57" s="183"/>
      <c r="N57" s="183"/>
      <c r="O57" s="183"/>
      <c r="P57" s="183"/>
      <c r="Q57" s="183"/>
      <c r="R57" s="183"/>
      <c r="S57" s="183"/>
      <c r="T57" s="183"/>
      <c r="U57" s="183"/>
      <c r="V57" s="183"/>
      <c r="W57" s="183"/>
      <c r="X57" s="183"/>
      <c r="Y57" s="183"/>
      <c r="Z57" s="183"/>
      <c r="AA57" s="183"/>
      <c r="AB57" s="183"/>
      <c r="AC57" s="183"/>
    </row>
    <row r="58" spans="1:29">
      <c r="A58" s="183"/>
      <c r="B58" s="111"/>
      <c r="C58" s="111"/>
      <c r="D58" s="111"/>
      <c r="E58" s="111"/>
      <c r="F58" s="111"/>
      <c r="G58" s="111"/>
      <c r="H58" s="111"/>
      <c r="I58" s="111"/>
      <c r="J58" s="111"/>
      <c r="K58" s="183"/>
      <c r="L58" s="183"/>
      <c r="M58" s="183"/>
      <c r="N58" s="183"/>
      <c r="O58" s="183"/>
      <c r="P58" s="183"/>
      <c r="Q58" s="183"/>
      <c r="R58" s="183"/>
      <c r="S58" s="183"/>
      <c r="T58" s="183"/>
      <c r="U58" s="183"/>
      <c r="V58" s="183"/>
      <c r="W58" s="183"/>
      <c r="X58" s="183"/>
      <c r="Y58" s="183"/>
      <c r="Z58" s="183"/>
      <c r="AA58" s="183"/>
      <c r="AB58" s="183"/>
      <c r="AC58" s="183"/>
    </row>
    <row r="59" spans="1:29">
      <c r="A59" s="183"/>
      <c r="B59" s="111"/>
      <c r="C59" s="111"/>
      <c r="D59" s="111"/>
      <c r="E59" s="111"/>
      <c r="F59" s="111"/>
      <c r="G59" s="111"/>
      <c r="H59" s="111"/>
      <c r="I59" s="111"/>
      <c r="J59" s="111"/>
      <c r="K59" s="183"/>
      <c r="L59" s="183"/>
      <c r="M59" s="183"/>
      <c r="N59" s="183"/>
      <c r="O59" s="183"/>
      <c r="P59" s="183"/>
      <c r="Q59" s="183"/>
      <c r="R59" s="183"/>
      <c r="S59" s="183"/>
      <c r="T59" s="183"/>
      <c r="U59" s="183"/>
      <c r="V59" s="183"/>
      <c r="W59" s="183"/>
      <c r="X59" s="183"/>
      <c r="Y59" s="183"/>
      <c r="Z59" s="183"/>
      <c r="AA59" s="183"/>
      <c r="AB59" s="183"/>
      <c r="AC59" s="183"/>
    </row>
    <row r="60" spans="1:29">
      <c r="A60" s="183"/>
      <c r="B60" s="111"/>
      <c r="C60" s="111"/>
      <c r="D60" s="111"/>
      <c r="E60" s="111"/>
      <c r="F60" s="111"/>
      <c r="G60" s="111"/>
      <c r="H60" s="111"/>
      <c r="I60" s="111"/>
      <c r="J60" s="111"/>
      <c r="K60" s="183"/>
      <c r="L60" s="183"/>
      <c r="M60" s="183"/>
      <c r="N60" s="183"/>
      <c r="O60" s="183"/>
      <c r="P60" s="183"/>
      <c r="Q60" s="183"/>
      <c r="R60" s="183"/>
      <c r="S60" s="183"/>
      <c r="T60" s="183"/>
      <c r="U60" s="183"/>
      <c r="V60" s="183"/>
      <c r="W60" s="183"/>
      <c r="X60" s="183"/>
      <c r="Y60" s="183"/>
      <c r="Z60" s="183"/>
      <c r="AA60" s="183"/>
      <c r="AB60" s="183"/>
      <c r="AC60" s="183"/>
    </row>
    <row r="61" spans="1:29">
      <c r="A61" s="183"/>
      <c r="B61" s="111"/>
      <c r="C61" s="111"/>
      <c r="D61" s="111"/>
      <c r="E61" s="111"/>
      <c r="F61" s="111"/>
      <c r="G61" s="111"/>
      <c r="H61" s="111"/>
      <c r="I61" s="111"/>
      <c r="J61" s="111"/>
      <c r="K61" s="183"/>
      <c r="L61" s="183"/>
      <c r="M61" s="183"/>
      <c r="N61" s="183"/>
      <c r="O61" s="183"/>
      <c r="P61" s="183"/>
      <c r="Q61" s="183"/>
      <c r="R61" s="183"/>
      <c r="S61" s="183"/>
      <c r="T61" s="183"/>
      <c r="U61" s="183"/>
      <c r="V61" s="183"/>
      <c r="W61" s="183"/>
      <c r="X61" s="183"/>
      <c r="Y61" s="183"/>
      <c r="Z61" s="183"/>
      <c r="AA61" s="183"/>
      <c r="AB61" s="183"/>
      <c r="AC61" s="183"/>
    </row>
    <row r="62" spans="1:29">
      <c r="A62" s="183"/>
      <c r="B62" s="111"/>
      <c r="C62" s="111"/>
      <c r="D62" s="111"/>
      <c r="E62" s="111"/>
      <c r="F62" s="111"/>
      <c r="G62" s="111"/>
      <c r="H62" s="111"/>
      <c r="I62" s="111"/>
      <c r="J62" s="111"/>
      <c r="K62" s="183"/>
      <c r="L62" s="183"/>
      <c r="M62" s="183"/>
      <c r="N62" s="183"/>
      <c r="O62" s="183"/>
      <c r="P62" s="183"/>
      <c r="Q62" s="183"/>
      <c r="R62" s="183"/>
      <c r="S62" s="183"/>
      <c r="T62" s="183"/>
      <c r="U62" s="183"/>
      <c r="V62" s="183"/>
      <c r="W62" s="183"/>
      <c r="X62" s="183"/>
      <c r="Y62" s="183"/>
      <c r="Z62" s="183"/>
      <c r="AA62" s="183"/>
      <c r="AB62" s="183"/>
      <c r="AC62" s="183"/>
    </row>
    <row r="63" spans="1:29">
      <c r="A63" s="183"/>
      <c r="B63" s="111"/>
      <c r="C63" s="111"/>
      <c r="D63" s="111"/>
      <c r="E63" s="111"/>
      <c r="F63" s="111"/>
      <c r="G63" s="111"/>
      <c r="H63" s="111"/>
      <c r="I63" s="111"/>
      <c r="J63" s="111"/>
      <c r="K63" s="183"/>
      <c r="L63" s="183"/>
      <c r="M63" s="183"/>
      <c r="N63" s="183"/>
      <c r="O63" s="183"/>
      <c r="P63" s="183"/>
      <c r="Q63" s="183"/>
      <c r="R63" s="183"/>
      <c r="S63" s="183"/>
      <c r="T63" s="183"/>
      <c r="U63" s="183"/>
      <c r="V63" s="183"/>
      <c r="W63" s="183"/>
      <c r="X63" s="183"/>
      <c r="Y63" s="183"/>
      <c r="Z63" s="183"/>
      <c r="AA63" s="183"/>
      <c r="AB63" s="183"/>
      <c r="AC63" s="183"/>
    </row>
    <row r="64" spans="1:29">
      <c r="A64" s="183"/>
      <c r="B64" s="111"/>
      <c r="C64" s="111"/>
      <c r="D64" s="111"/>
      <c r="E64" s="111"/>
      <c r="F64" s="111"/>
      <c r="G64" s="111"/>
      <c r="H64" s="111"/>
      <c r="I64" s="111"/>
      <c r="J64" s="111"/>
      <c r="K64" s="183"/>
      <c r="L64" s="183"/>
      <c r="M64" s="183"/>
      <c r="N64" s="183"/>
      <c r="O64" s="183"/>
      <c r="P64" s="183"/>
      <c r="Q64" s="183"/>
      <c r="R64" s="183"/>
      <c r="S64" s="183"/>
      <c r="T64" s="183"/>
      <c r="U64" s="183"/>
      <c r="V64" s="183"/>
      <c r="W64" s="183"/>
      <c r="X64" s="183"/>
      <c r="Y64" s="183"/>
      <c r="Z64" s="183"/>
      <c r="AA64" s="183"/>
      <c r="AB64" s="183"/>
      <c r="AC64" s="183"/>
    </row>
    <row r="65" spans="1:29" ht="65.25" customHeight="1">
      <c r="A65" s="183"/>
      <c r="B65" s="111"/>
      <c r="C65" s="111"/>
      <c r="D65" s="111"/>
      <c r="E65" s="111"/>
      <c r="F65" s="111"/>
      <c r="G65" s="111"/>
      <c r="H65" s="111"/>
      <c r="I65" s="111"/>
      <c r="J65" s="111"/>
      <c r="K65" s="183"/>
      <c r="L65" s="183"/>
      <c r="M65" s="183"/>
      <c r="N65" s="183"/>
      <c r="O65" s="183"/>
      <c r="P65" s="183"/>
      <c r="Q65" s="183"/>
      <c r="R65" s="183"/>
      <c r="S65" s="183"/>
      <c r="T65" s="183"/>
      <c r="U65" s="183"/>
      <c r="V65" s="183"/>
      <c r="W65" s="183"/>
      <c r="X65" s="183"/>
      <c r="Y65" s="183"/>
      <c r="Z65" s="183"/>
      <c r="AA65" s="183"/>
      <c r="AB65" s="183"/>
      <c r="AC65" s="183"/>
    </row>
    <row r="66" spans="1:29" ht="25.5" customHeight="1">
      <c r="A66" s="183"/>
      <c r="B66" s="111"/>
      <c r="C66" s="448" t="str">
        <f>Basisdatenblatt!D35</f>
        <v>Vorhabenbeschreibung 4.2.9. Rechenzentren – Version 05/2022</v>
      </c>
      <c r="D66" s="448"/>
      <c r="E66" s="448"/>
      <c r="F66" s="448"/>
      <c r="G66" s="448"/>
      <c r="H66" s="448"/>
      <c r="I66" s="448"/>
      <c r="J66" s="111"/>
      <c r="K66" s="183"/>
      <c r="L66" s="183"/>
      <c r="M66" s="183"/>
      <c r="N66" s="183"/>
      <c r="O66" s="183"/>
      <c r="P66" s="183"/>
      <c r="Q66" s="183"/>
      <c r="R66" s="183"/>
      <c r="S66" s="183"/>
      <c r="T66" s="183"/>
      <c r="U66" s="183"/>
      <c r="V66" s="183"/>
      <c r="W66" s="183"/>
      <c r="X66" s="183"/>
      <c r="Y66" s="183"/>
      <c r="Z66" s="183"/>
      <c r="AA66" s="183"/>
      <c r="AB66" s="183"/>
      <c r="AC66" s="183"/>
    </row>
    <row r="67" spans="1:29">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row>
    <row r="68" spans="1:29">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row>
    <row r="69" spans="1:29">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row>
    <row r="70" spans="1:29">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row>
    <row r="71" spans="1:29">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row>
    <row r="72" spans="1:29">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row>
    <row r="73" spans="1:29">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row>
    <row r="74" spans="1:29">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row>
    <row r="75" spans="1:29">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row>
    <row r="76" spans="1:29">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row>
    <row r="77" spans="1:29">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row>
    <row r="78" spans="1:29">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row>
    <row r="79" spans="1:29">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row>
    <row r="80" spans="1:29">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row>
    <row r="81" spans="1:29">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row>
    <row r="82" spans="1:29">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row>
    <row r="83" spans="1:29">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row>
    <row r="84" spans="1:29">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row>
    <row r="85" spans="1:29">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row>
    <row r="86" spans="1:29">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row>
    <row r="87" spans="1:29">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row>
    <row r="88" spans="1:29">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row>
    <row r="89" spans="1:29">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row>
    <row r="90" spans="1:29">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row>
    <row r="91" spans="1:29">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row>
    <row r="92" spans="1:29">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row>
    <row r="93" spans="1:29">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row>
    <row r="94" spans="1:29">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row>
    <row r="95" spans="1:29">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row>
    <row r="96" spans="1:29">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row>
    <row r="97" spans="1:29">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row>
    <row r="98" spans="1:29">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row>
    <row r="99" spans="1:29">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row>
    <row r="100" spans="1:29">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t="s">
        <v>135</v>
      </c>
    </row>
  </sheetData>
  <sheetProtection algorithmName="SHA-512" hashValue="XtZY+NGKSMYhgVpcktHaHl3vOUv39DeuxqtIPmD3NtD09JmatXyoE4f9Yit/qKpL/xlNX79+dgkDY3VdwJIOhw==" saltValue="tMVv9PtMnW1aQykNj/384g==" spinCount="100000" sheet="1" objects="1" scenarios="1"/>
  <mergeCells count="3">
    <mergeCell ref="C3:I3"/>
    <mergeCell ref="C66:I66"/>
    <mergeCell ref="C2:I2"/>
  </mergeCells>
  <dataValidations count="1">
    <dataValidation type="textLength" operator="lessThan" allowBlank="1" showInputMessage="1" showErrorMessage="1" sqref="C4:I64">
      <formula1>4000</formula1>
    </dataValidation>
  </dataValidations>
  <pageMargins left="0.70866141732283472" right="0.70866141732283472" top="0.78740157480314965" bottom="0.78740157480314965"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zoomScaleNormal="100" workbookViewId="0">
      <selection activeCell="C22" sqref="C22"/>
    </sheetView>
  </sheetViews>
  <sheetFormatPr baseColWidth="10" defaultRowHeight="12.75"/>
  <cols>
    <col min="1" max="1" width="22.5703125" bestFit="1" customWidth="1"/>
  </cols>
  <sheetData>
    <row r="1" spans="1:2">
      <c r="A1" s="107" t="s">
        <v>83</v>
      </c>
      <c r="B1" s="107" t="s">
        <v>87</v>
      </c>
    </row>
    <row r="2" spans="1:2">
      <c r="A2" s="136" t="s">
        <v>107</v>
      </c>
      <c r="B2" s="142">
        <v>0</v>
      </c>
    </row>
    <row r="3" spans="1:2">
      <c r="A3" s="137" t="s">
        <v>84</v>
      </c>
      <c r="B3" s="138">
        <v>5</v>
      </c>
    </row>
    <row r="4" spans="1:2">
      <c r="A4" s="137" t="s">
        <v>85</v>
      </c>
      <c r="B4" s="138">
        <v>5</v>
      </c>
    </row>
    <row r="5" spans="1:2">
      <c r="A5" s="137" t="s">
        <v>50</v>
      </c>
      <c r="B5" s="138">
        <v>15</v>
      </c>
    </row>
    <row r="6" spans="1:2">
      <c r="A6" s="137" t="s">
        <v>86</v>
      </c>
      <c r="B6" s="138">
        <v>10</v>
      </c>
    </row>
    <row r="7" spans="1:2">
      <c r="A7" s="137" t="s">
        <v>88</v>
      </c>
      <c r="B7" s="138">
        <v>15</v>
      </c>
    </row>
    <row r="8" spans="1:2">
      <c r="A8" s="137" t="s">
        <v>96</v>
      </c>
      <c r="B8" s="138">
        <v>10</v>
      </c>
    </row>
    <row r="9" spans="1:2">
      <c r="A9" s="140" t="s">
        <v>104</v>
      </c>
      <c r="B9" s="141">
        <v>0</v>
      </c>
    </row>
    <row r="11" spans="1:2">
      <c r="A11" s="107"/>
    </row>
    <row r="12" spans="1:2">
      <c r="A12" s="107"/>
    </row>
    <row r="13" spans="1:2">
      <c r="A13" s="107" t="s">
        <v>115</v>
      </c>
    </row>
    <row r="14" spans="1:2">
      <c r="A14" s="107" t="s">
        <v>83</v>
      </c>
      <c r="B14" s="107" t="s">
        <v>87</v>
      </c>
    </row>
    <row r="15" spans="1:2">
      <c r="A15" s="136" t="s">
        <v>107</v>
      </c>
      <c r="B15" s="142">
        <v>0</v>
      </c>
    </row>
    <row r="16" spans="1:2">
      <c r="A16" s="137" t="s">
        <v>84</v>
      </c>
      <c r="B16" s="138">
        <v>5</v>
      </c>
    </row>
    <row r="17" spans="1:2">
      <c r="A17" s="137" t="s">
        <v>85</v>
      </c>
      <c r="B17" s="138">
        <v>5</v>
      </c>
    </row>
    <row r="18" spans="1:2">
      <c r="A18" s="137" t="s">
        <v>50</v>
      </c>
      <c r="B18" s="138">
        <v>15</v>
      </c>
    </row>
    <row r="19" spans="1:2">
      <c r="A19" s="137" t="s">
        <v>86</v>
      </c>
      <c r="B19" s="138">
        <v>10</v>
      </c>
    </row>
    <row r="20" spans="1:2">
      <c r="A20" s="137" t="s">
        <v>88</v>
      </c>
      <c r="B20" s="138">
        <v>15</v>
      </c>
    </row>
    <row r="21" spans="1:2">
      <c r="A21" s="137" t="s">
        <v>96</v>
      </c>
      <c r="B21" s="138">
        <v>10</v>
      </c>
    </row>
    <row r="22" spans="1:2">
      <c r="A22" s="139" t="s">
        <v>101</v>
      </c>
      <c r="B22" s="138">
        <v>0</v>
      </c>
    </row>
    <row r="23" spans="1:2">
      <c r="A23" s="140" t="s">
        <v>104</v>
      </c>
      <c r="B23" s="141">
        <v>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Erläuterung</vt:lpstr>
      <vt:lpstr>Basisdatenblatt</vt:lpstr>
      <vt:lpstr>Rechenzentrum</vt:lpstr>
      <vt:lpstr>Detailbeschreibung</vt:lpstr>
      <vt:lpstr>Tabelle2</vt:lpstr>
      <vt:lpstr>Basisdatenblatt!Druckbereich</vt:lpstr>
      <vt:lpstr>Detailbeschreibung!Druckbereich</vt:lpstr>
      <vt:lpstr>Erläuterung!Druckbereich</vt:lpstr>
      <vt:lpstr>Rechenzentrum!Druckbereich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4.2.9 Rechenzentren</dc:title>
  <dc:subject>Kommunalrichtlinie</dc:subject>
  <dc:creator>Nationale Klimaschutzinitiative</dc:creator>
  <cp:keywords>Klimaschutz; NKI; Kommunalrichtlinie; Kommune; Projektförderung; Förderschwerpunkt; Rechenzentren; Hardware; Investition</cp:keywords>
  <cp:lastModifiedBy>Barbara Waldow</cp:lastModifiedBy>
  <cp:lastPrinted>2021-11-25T08:17:05Z</cp:lastPrinted>
  <dcterms:created xsi:type="dcterms:W3CDTF">2002-06-03T11:56:04Z</dcterms:created>
  <dcterms:modified xsi:type="dcterms:W3CDTF">2022-05-25T10:00:22Z</dcterms:modified>
</cp:coreProperties>
</file>