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DieseArbeitsmappe"/>
  <bookViews>
    <workbookView xWindow="0" yWindow="0" windowWidth="16890" windowHeight="6760" tabRatio="914"/>
  </bookViews>
  <sheets>
    <sheet name="Hinweise zur Nutzung" sheetId="26" r:id="rId1"/>
    <sheet name="Projektsteckbrief" sheetId="8" r:id="rId2"/>
    <sheet name="Risikoregister Gesamt" sheetId="25" r:id="rId3"/>
    <sheet name="Risikomatrix" sheetId="12" r:id="rId4"/>
    <sheet name="Planung Gegenmaßnahmen" sheetId="11" r:id="rId5"/>
    <sheet name="Risikobewertung" sheetId="10" r:id="rId6"/>
    <sheet name="Risikoidentifikation" sheetId="13" state="hidden" r:id="rId7"/>
  </sheets>
  <externalReferences>
    <externalReference r:id="rId8"/>
  </externalReferences>
  <definedNames>
    <definedName name="_xlnm._FilterDatabase" localSheetId="2" hidden="1">'Risikoregister Gesamt'!$A$5:$U$64</definedName>
    <definedName name="Ampel_iA">[1]Hilfsmatrix!$G$18</definedName>
    <definedName name="_xlnm.Print_Area" localSheetId="2">'Risikoregister Gesamt'!$A$1:$Q$6</definedName>
    <definedName name="_xlnm.Print_Titles" localSheetId="2">'Risikoregister Gesamt'!$1:$5</definedName>
    <definedName name="Phase" localSheetId="1">#REF!</definedName>
    <definedName name="Phase" localSheetId="2">#REF!</definedName>
    <definedName name="Phase">#REF!</definedName>
  </definedNames>
  <calcPr calcId="162913"/>
  <customWorkbookViews>
    <customWorkbookView name="Woeste Christensen, Peter - Personal View" guid="{2F901DC3-2818-4263-8E1C-9D3E8B0AE235}" mergeInterval="0" personalView="1" maximized="1" windowWidth="1020" windowHeight="518" activeSheetId="1"/>
  </customWorkbookViews>
</workbook>
</file>

<file path=xl/calcChain.xml><?xml version="1.0" encoding="utf-8"?>
<calcChain xmlns="http://schemas.openxmlformats.org/spreadsheetml/2006/main">
  <c r="J6" i="12" l="1"/>
  <c r="J5" i="12"/>
  <c r="J4" i="12"/>
  <c r="J8" i="25"/>
  <c r="K8" i="25"/>
  <c r="J9" i="25"/>
  <c r="K9" i="25"/>
  <c r="J10" i="25"/>
  <c r="K10" i="25"/>
  <c r="J11" i="25"/>
  <c r="K11" i="25"/>
  <c r="J12" i="25"/>
  <c r="K12" i="25"/>
  <c r="J13" i="25"/>
  <c r="K13" i="25"/>
  <c r="J14" i="25"/>
  <c r="K14" i="25"/>
  <c r="J15" i="25"/>
  <c r="K15" i="25"/>
  <c r="J16" i="25"/>
  <c r="K16" i="25"/>
  <c r="J17" i="25"/>
  <c r="K17" i="25"/>
  <c r="J18" i="25"/>
  <c r="K18" i="25"/>
  <c r="J19" i="25"/>
  <c r="K19" i="25"/>
  <c r="J20" i="25"/>
  <c r="K20" i="25"/>
  <c r="J21" i="25"/>
  <c r="K21" i="25"/>
  <c r="J22" i="25"/>
  <c r="K22" i="25"/>
  <c r="J23" i="25"/>
  <c r="K23" i="25"/>
  <c r="J24" i="25"/>
  <c r="K24" i="25"/>
  <c r="J25" i="25"/>
  <c r="K25" i="25"/>
  <c r="J26" i="25"/>
  <c r="K26" i="25"/>
  <c r="J27" i="25"/>
  <c r="K27" i="25"/>
  <c r="J28" i="25"/>
  <c r="K28" i="25"/>
  <c r="J29" i="25"/>
  <c r="K29" i="25"/>
  <c r="J30" i="25"/>
  <c r="K30" i="25"/>
  <c r="J31" i="25"/>
  <c r="K31" i="25"/>
  <c r="J32" i="25"/>
  <c r="K32" i="25"/>
  <c r="J33" i="25"/>
  <c r="K33" i="25"/>
  <c r="J34" i="25"/>
  <c r="K34" i="25"/>
  <c r="J35" i="25"/>
  <c r="K35" i="25"/>
  <c r="J36" i="25"/>
  <c r="K36" i="25"/>
  <c r="J37" i="25"/>
  <c r="K37" i="25"/>
  <c r="J38" i="25"/>
  <c r="K38" i="25"/>
  <c r="J39" i="25"/>
  <c r="K39" i="25"/>
  <c r="J40" i="25"/>
  <c r="K40" i="25"/>
  <c r="J41" i="25"/>
  <c r="K41" i="25"/>
  <c r="J42" i="25"/>
  <c r="K42" i="25"/>
  <c r="J43" i="25"/>
  <c r="K43" i="25"/>
  <c r="J44" i="25"/>
  <c r="K44" i="25"/>
  <c r="J45" i="25"/>
  <c r="K45" i="25"/>
  <c r="J46" i="25"/>
  <c r="K46" i="25"/>
  <c r="J47" i="25"/>
  <c r="K47" i="25"/>
  <c r="J48" i="25"/>
  <c r="K48" i="25"/>
  <c r="J49" i="25"/>
  <c r="K49" i="25"/>
  <c r="J50" i="25"/>
  <c r="K50" i="25"/>
  <c r="J51" i="25"/>
  <c r="K51" i="25"/>
  <c r="J52" i="25"/>
  <c r="K52" i="25"/>
  <c r="J53" i="25"/>
  <c r="K53" i="25"/>
  <c r="J54" i="25"/>
  <c r="K54" i="25"/>
  <c r="J55" i="25"/>
  <c r="K55" i="25"/>
  <c r="J56" i="25"/>
  <c r="K56" i="25"/>
  <c r="J57" i="25"/>
  <c r="K57" i="25"/>
  <c r="J58" i="25"/>
  <c r="K58" i="25"/>
  <c r="J59" i="25"/>
  <c r="K59" i="25"/>
  <c r="J60" i="25"/>
  <c r="K60" i="25"/>
  <c r="J61" i="25"/>
  <c r="K61" i="25"/>
  <c r="J62" i="25"/>
  <c r="K62" i="25"/>
  <c r="J63" i="25"/>
  <c r="K63" i="25"/>
  <c r="J64" i="25"/>
  <c r="K64" i="25"/>
  <c r="J7" i="25"/>
  <c r="K7" i="25" s="1"/>
  <c r="E3" i="12"/>
  <c r="E4" i="12"/>
  <c r="E5" i="12"/>
  <c r="E6" i="12"/>
  <c r="F3" i="12"/>
  <c r="F4" i="12"/>
  <c r="F5" i="12"/>
  <c r="F6" i="12"/>
  <c r="G3" i="12"/>
  <c r="G4" i="12"/>
  <c r="G5" i="12"/>
  <c r="G6" i="12"/>
  <c r="H3" i="12"/>
  <c r="H4" i="12"/>
  <c r="H5" i="12"/>
  <c r="H6" i="12"/>
  <c r="H7" i="12"/>
  <c r="G7" i="12"/>
  <c r="F7" i="12"/>
  <c r="E7" i="12"/>
  <c r="D7" i="12"/>
  <c r="D4" i="12"/>
  <c r="D3" i="12"/>
  <c r="D5" i="12"/>
  <c r="D6" i="12"/>
  <c r="I2" i="25" l="1"/>
  <c r="J6" i="25"/>
  <c r="K6" i="25" s="1"/>
</calcChain>
</file>

<file path=xl/sharedStrings.xml><?xml version="1.0" encoding="utf-8"?>
<sst xmlns="http://schemas.openxmlformats.org/spreadsheetml/2006/main" count="142" uniqueCount="126">
  <si>
    <t>Eintrittswahrscheinlichkeit</t>
  </si>
  <si>
    <t>Sehr hoch</t>
  </si>
  <si>
    <t>Risikogruppen:</t>
  </si>
  <si>
    <t>Hoch</t>
  </si>
  <si>
    <t>Risiko wichtig, inakzeptabler Bereich</t>
  </si>
  <si>
    <t>Mittel</t>
  </si>
  <si>
    <t>Risiko mäßig relevant</t>
  </si>
  <si>
    <t>Gering</t>
  </si>
  <si>
    <t>Risiko nicht relevant, akzeptabler Bereich</t>
  </si>
  <si>
    <t>Sehr gering</t>
  </si>
  <si>
    <t>Auswirkungen</t>
  </si>
  <si>
    <t>empfohlene Risikostrategie</t>
  </si>
  <si>
    <t>Bedeutung / Konsequenzen</t>
  </si>
  <si>
    <t>reagieren</t>
  </si>
  <si>
    <t>Alarm! Ggf. Eskalation im Sinne von Entscheidungsbedarf erforderlich; Maßnahmen zur Verringerung der Eintrittswahr_x001F_scheinlichkeit und/oder zur Minimierung der potentiellen Auswirkungen sind proaktiv durchzuführen.</t>
  </si>
  <si>
    <t>begrenzen</t>
  </si>
  <si>
    <t>Warnung! Regelmäßige Beobachtung des Risikos; Maßnahmen zur Begrenzung der Auswirkungen sind zu definieren.</t>
  </si>
  <si>
    <t>akzeptieren</t>
  </si>
  <si>
    <t>Es ist lediglich die Risikobewertung im Rahmen des Statusberichts zu überprüfen.</t>
  </si>
  <si>
    <t>eskalieren</t>
  </si>
  <si>
    <t>In KONSENS-Projekten muss die Projektleitung ein Risiko an ein höheres Gremium eskalieren,
falls sie das Risiko nicht aus eigener Kompetenz managen darf / kann.</t>
  </si>
  <si>
    <t>5 - sehr hoch</t>
  </si>
  <si>
    <t>4 - hoch</t>
  </si>
  <si>
    <t>3 - gering</t>
  </si>
  <si>
    <t>2 - sehr gering</t>
  </si>
  <si>
    <t>1 - keine</t>
  </si>
  <si>
    <t>EW (Eintritts-wahrscheinlichkeit)</t>
  </si>
  <si>
    <t>Einschätzung der Teilnehmer: Das Risiko wird mit sehr hohen Wahrscheinlichkeit eintreten.
Erfahrungen aus der Vergangenheit: Dieses oder ein vergleichbares Risiko ist in sehr vielen Projekten in der Vergangenheit eingetreten.</t>
  </si>
  <si>
    <t>Einschätzung der Teilnehmer: Das Risiko tritt eher ein als dass es nicht eintritt.
Erfahrungen aus der Vergangenheit: Dieses oder ein vergleichbares Risiko ist in den meisten Projekten in der Vergangenheit eingetreten.</t>
  </si>
  <si>
    <t>Einschätzung der Teilnehmer: Das Risiko tritt eher nicht ein als dass es eintritt.
Erfahrungen aus der Vergangenheit: Dieses oder ein vergleichbares Risiko ist in wenigen Projekten in der Vergangenheit eingetreten.</t>
  </si>
  <si>
    <t xml:space="preserve">Einschätzung der Teilnehmer: Das Risiko wird mit einer sehr geringen Wahrscheinlichkeit eintreten.
Erfahrungen aus der Vergangenheit: Dieses oder ein vergleichbares Risiko ist in sehr wenigen Projekten in der Vergangenheit eingetreten </t>
  </si>
  <si>
    <t>Auswirkung / Schaden</t>
  </si>
  <si>
    <t>Auswirkung auf Kosten</t>
  </si>
  <si>
    <t>die Kosten werden erheblich überschritten (&gt;10% des Gesamtprojektbudgets)</t>
  </si>
  <si>
    <t>die Kosten werden deutlich überschritten (&gt;3% bis 10% des Gesamtprojektbudgets)</t>
  </si>
  <si>
    <t>die Kosten werden überschritten (&gt;0% bis 3% des Gesamtprojektbudgets), können jedoch durch die vorgesehenen Risikoreserven abgedeckt werden</t>
  </si>
  <si>
    <t>die Kosten werden nicht oder nur geringfügig überschritten und können durch andere Einsparungen ausgeglichen werden</t>
  </si>
  <si>
    <t>keine Auswirkung auf die Kosten</t>
  </si>
  <si>
    <t>Auswirkung auf Zeit/Termine</t>
  </si>
  <si>
    <t>Liefertermine zur Bereitstellung der Lösung oder Teile der Lösung können nicht eingehalten werden - Verschiebung &gt;12 Monate</t>
  </si>
  <si>
    <t>wesentliche Meilensteine (Phasenabschlüsse, im LA berichtete Meilensteine) können nicht eingehalten werden - Verschiebung 6 bis 12 Monate</t>
  </si>
  <si>
    <t>interne Meilensteine können nicht eingehalten werden, die Liefertermine und die wesentlichen Meilensteine sind gefährdet  - Verschiebung 3 bis 6 Monate</t>
  </si>
  <si>
    <t>Aufgaben können nicht rechtzeitig abgeschlossen werden, die Liefertermine, die wesentlichen und internen Meilensteine sind gefährdet  - Verschiebung 1 bis 3 Monate</t>
  </si>
  <si>
    <t>Aufgaben können nicht rechtzeitig abgeschlossen werden, die Liefertermine, die wesentlichen und internen Meilensteine sind jedoch nicht gefährdet - Verschiebung unter einem Monat</t>
  </si>
  <si>
    <t>Auswirkung auf Qualität</t>
  </si>
  <si>
    <t>die Stabilität der Anwendung im produktiven Betrieb ist nicht gegeben; es ist mit schwerwiegenden funktionalen Fehlern, die nicht umgangen werden können, zu rechnen; es ist mit Datenverlusten bzw. Dateninkonsistenzen zu rechnen; die Dokumentation der Lösung wird nicht oder nur mangelhaft erstellt; die Entwicklungsqualität wird erhebliche Defizite aufweisen, so dass eine Weiterentwicklung und Pflege der Anwendung nicht oder nur sehr schwer möglich ist</t>
  </si>
  <si>
    <t>die Stabilität der Anwendung im produktiven Betrieb ist gegeben; es ist mit funktionalen Fehlern zu rechnen, schwerwiegende funktionale Fehler können umgangen werden; es ist nicht mit Datenverlusten bzw. Dateninkonsistenzen zu rechnen; die Dokumentation der Lösung wird nur teilweise erstellt; die Entwicklungsqualität wird Defizite aufweisen, so dass eine Weiterentwicklung und Pflege der Anwendung nur mit erhöhtem Aufwand möglich ist oder nur von dem ursprünglichem Entwickler durchgeführt werden kann</t>
  </si>
  <si>
    <t>die Stabilität der Anwendung im produktiven Betrieb ist gegeben; es ist mit geringfügigen funktionalen Fehlern zu rechnen, schwerere funktionale Fehler können umgangen werden; es ist nicht mit Datenverlusten bzw. Dateninkonsistenzen zu rechnen; die Dokumentation der Lösung wird größtenteils erstellt; die Entwicklungsqualität wird weitgehend den Standards des Unternehmens entsprechen</t>
  </si>
  <si>
    <t>die Stabilität der Anwendung im produktiven Betrieb ist gegeben; es ist mit funktionalen Fehlern im üblichen Umfang zu rechnen; es ist nicht mit Datenverlusten bzw. Dateninkonsistenzen zu rechnen; die Dokumentation der Lösung wird vollständig erstellt; die Entwicklungsqualität entspricht den Standards des Unternehmens</t>
  </si>
  <si>
    <t>keine Auswirkung auf die Qualität</t>
  </si>
  <si>
    <t>Dringlichkeit</t>
  </si>
  <si>
    <t>sofortiger Start von Gegenmaßnahmen / Treffen notwendiger Entscheidungen
Sehr hohe Auswirkungen weil z.B. Beispiel: Liefertermine können nicht gehalten werden und/oder das Budget wird erheblich (&gt;10%) überschritten oder das Produkt wird nicht vom Kunden abgenommen</t>
  </si>
  <si>
    <t>Start von Gegenmaßnahmen / Treffen notwendiger Entscheidungen innerhalb von 30 Tagen
Beispiele für hohe Auswirkungen: wesentliche Meilensteine (Phasenabschlüsse, im LA berichtete Meilensteine) können nicht eingehalten werden, die Liefertermine sind gefährdet. Kosten werden deutlich (&gt;5% &lt;10%) überschritten</t>
  </si>
  <si>
    <t>Start von Gegenmaßnahmen / Treffen notwendiger Entscheidungen innerhalb von 1 bis 3 Monaten
Beispiele für hohe Auswirkungen: wesentliche Meilensteine (Phasenabschlüsse, im LA berichtete Meilensteine) können nicht eingehalten werden, die Liefertermine sind jedoch nicht gefährdet. Kosten werden überschritten (&gt;3% &lt;5%) überschritten</t>
  </si>
  <si>
    <t>Start von Gegenmaßnahmen / Treffen notwendiger Entscheidungen innerhalb von 3 bis 6 Monaten
Beispiele für geringe Auswirkungen: interne Meilensteine können nicht eingehalten werden, die Liefertermine und wesentlichen Meilensteine sind jedoch nicht gefährdet. Kosten werden überschritten (&gt;0% &lt;3%) sind jedoch durch die Risikoreserve abgedeckt</t>
  </si>
  <si>
    <t>Start von Gegenmaßnahmen / Treffen notwendiger Entscheidungen später als 6 Monate
Beispiele: Aufgaben können nicht rechtzeitig abgeschlossen werden, die Liefertermine, wesentlichen und internen Meilensteine sind jedoch nicht gefährdet Die Kosten werden nicht oder nur geringfügig überschritten und können durch andere Einsparungen ausgeglichen werden</t>
  </si>
  <si>
    <t>Trend für den Risikowert</t>
  </si>
  <si>
    <t>besser</t>
  </si>
  <si>
    <t>Der Risikowert hat sich verringert.</t>
  </si>
  <si>
    <t>unverändert</t>
  </si>
  <si>
    <t>Der Risikowert ist unverändert geblieben.</t>
  </si>
  <si>
    <t>schlechter</t>
  </si>
  <si>
    <t>Der Risikowert ist größer geworden.</t>
  </si>
  <si>
    <t>Stand:</t>
  </si>
  <si>
    <t>Risikobewertung</t>
  </si>
  <si>
    <t>Planung Gegenmaßnahmen</t>
  </si>
  <si>
    <t>lfd. Nr.</t>
  </si>
  <si>
    <t>Erfasser (Melder)</t>
  </si>
  <si>
    <t>Datum</t>
  </si>
  <si>
    <t>Risikotitel</t>
  </si>
  <si>
    <t>Risikobeschreibung</t>
  </si>
  <si>
    <t>Bereich</t>
  </si>
  <si>
    <t>Auswirkung</t>
  </si>
  <si>
    <t>Eintritts-wahrschein-lichkeit</t>
  </si>
  <si>
    <t>Auswirkung gesamt</t>
  </si>
  <si>
    <t>Risikogruppe</t>
  </si>
  <si>
    <t>Strategie</t>
  </si>
  <si>
    <t>Gegenmaßnahme</t>
  </si>
  <si>
    <t>verantwortlich</t>
  </si>
  <si>
    <t>Termin</t>
  </si>
  <si>
    <t>Status</t>
  </si>
  <si>
    <t>Bemerkung</t>
  </si>
  <si>
    <t>Trend zum letzten Prüfpunkt</t>
  </si>
  <si>
    <t>Qualität</t>
  </si>
  <si>
    <t>Begrenzen</t>
  </si>
  <si>
    <t>in Arbeit</t>
  </si>
  <si>
    <t>technisch</t>
  </si>
  <si>
    <t>organisatorisch</t>
  </si>
  <si>
    <t>Budget</t>
  </si>
  <si>
    <t>Ressourcen</t>
  </si>
  <si>
    <t>Produktion</t>
  </si>
  <si>
    <t>Akzeptanz</t>
  </si>
  <si>
    <t>Produkt</t>
  </si>
  <si>
    <t>Risikokategorie</t>
  </si>
  <si>
    <t>Extern</t>
  </si>
  <si>
    <t>Risikoregister gesamt</t>
  </si>
  <si>
    <t>Projekt-Steckbrief</t>
  </si>
  <si>
    <t>Projektname</t>
  </si>
  <si>
    <t xml:space="preserve">Um welches Projekt handelt es sich? z.B.Erstellung eines integrierten Klimaschutzkonzepts </t>
  </si>
  <si>
    <t>Projektleitung</t>
  </si>
  <si>
    <t xml:space="preserve">Wer leitet das Projekt? </t>
  </si>
  <si>
    <t>Zeitraum des Projekts</t>
  </si>
  <si>
    <t>Wann startet das Projekt? Bis wann ist es angesetzt?</t>
  </si>
  <si>
    <t>Projektziel</t>
  </si>
  <si>
    <t>Was ist das Ziel des Projekts?</t>
  </si>
  <si>
    <t>Mitwirkende</t>
  </si>
  <si>
    <t>Wer arbeitet am Projekt mit?</t>
  </si>
  <si>
    <t>Letzte Aktualisierung:</t>
  </si>
  <si>
    <t>Hinweise zur Nutzung dieser Vorlage</t>
  </si>
  <si>
    <t>Füllen Sie für einen besseren Überblick über ihr Vorhaben den Projektsteckbrief aus</t>
  </si>
  <si>
    <t>Klicken Sie hier, um zum Projektsteckbrief zu kommen</t>
  </si>
  <si>
    <t xml:space="preserve">Herzlich willkommen! Wir freuen uns, dass Sie unsere Risikoregister-Vorlage nutzen. </t>
  </si>
  <si>
    <t xml:space="preserve">Das Risikoregister unterstützt Sie bei der Einschätzung von möglichen Projektrisiken sowie bei der Planung von Gegenmaßnahmen. </t>
  </si>
  <si>
    <t>Es hilft Ihnen einen Überblick über potenzielle Risiken und Gegenmaßnahmen zu behalten, die Sie im Fall des Risikoeintritts nutzen können.</t>
  </si>
  <si>
    <t>Beachten Sie folgende Hinweise, wie Sie das Risikoregistertool am besten nutzen können:</t>
  </si>
  <si>
    <t>Klicken Sie hier, um direkt zum Risikoregister zu kommen</t>
  </si>
  <si>
    <t>Klicken Sie hier, um zur Risikomatrix zu gelangen</t>
  </si>
  <si>
    <t>Klicken Sie hier, um zur Planungsübersicht für Gegenmaßmahmen zu kommen</t>
  </si>
  <si>
    <t>Klicken Sie hier, um zur Matrix der Risikobewertung zu gelangen</t>
  </si>
  <si>
    <t>Tragen Sie im Risikoregister die Ihnen bekannten Risiken ein. Überlegen Sie sich jeweils wie wahrscheinlich der Eintritt ist und welchen Schaden der Eintritt für Ihr Projekt bedeuten würden</t>
  </si>
  <si>
    <t>Planen Sie im nächsten Schritt Gegenmaßnahmen</t>
  </si>
  <si>
    <t>Das Blatt Risikomatrix erläutert die im Risikoregister ermittelten Risikogruppen.</t>
  </si>
  <si>
    <t>Im Blatt zur Planung der Gegenmaßnahmen werden empfohlene Risikostrategien erläutert.</t>
  </si>
  <si>
    <t>Die Risikobewertung hilf Ihnen bei der Einschätzung der Risiken.</t>
  </si>
  <si>
    <t>Setzen Sie sich regelmäßig mit den identifizierten Risiken auseinander und prüfen Sie, ob neue Risiken hinzugekommen sind oder es zu Veränderungen in  Eintrittswahrscheinlichkeiten gekommen ist.</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</si>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</sst>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1"/>
      <color theme="1"/>
      <name val="Calibri"/>
      <family val="2"/>
      <scheme val="minor"/>
    </font>
    <font>
      <sz val="10"/>
      <color theme="1"/>
      <name val="Arial"/>
      <family val="2"/>
    </font>
    <font>
      <sz val="10"/>
      <color theme="1"/>
      <name val="Arial"/>
      <family val="2"/>
    </font>
    <font>
      <sz val="10"/>
      <name val="Arial"/>
      <family val="2"/>
    </font>
    <font>
      <b/>
      <sz val="10"/>
      <name val="Arial"/>
      <family val="2"/>
    </font>
    <font>
      <sz val="10"/>
      <color rgb="FF006100"/>
      <name val="Arial"/>
      <family val="2"/>
    </font>
    <font>
      <b/>
      <sz val="12"/>
      <color theme="1"/>
      <name val="Arial"/>
      <family val="2"/>
    </font>
    <font>
      <b/>
      <sz val="10"/>
      <color theme="1"/>
      <name val="Arial"/>
      <family val="2"/>
    </font>
    <font>
      <b/>
      <sz val="12"/>
      <name val="Arial"/>
      <family val="2"/>
    </font>
    <font>
      <sz val="12"/>
      <name val="Arial"/>
      <family val="2"/>
    </font>
    <font>
      <b/>
      <sz val="9"/>
      <name val="Arial"/>
      <family val="2"/>
    </font>
    <font>
      <b/>
      <sz val="10"/>
      <color theme="0"/>
      <name val="Arial"/>
      <family val="2"/>
    </font>
    <font>
      <sz val="9"/>
      <name val="Arial"/>
      <family val="2"/>
    </font>
    <font>
      <sz val="9"/>
      <color rgb="FF006100"/>
      <name val="Arial"/>
      <family val="2"/>
    </font>
    <font>
      <b/>
      <sz val="12"/>
      <color theme="0"/>
      <name val="Arial"/>
      <family val="2"/>
    </font>
    <font>
      <b/>
      <sz val="9"/>
      <color rgb="FF006100"/>
      <name val="Arial"/>
      <family val="2"/>
    </font>
    <font>
      <b/>
      <sz val="10"/>
      <color rgb="FF006100"/>
      <name val="Arial"/>
      <family val="2"/>
    </font>
    <font>
      <sz val="9"/>
      <color theme="1"/>
      <name val="Arial"/>
      <family val="2"/>
    </font>
    <font>
      <b/>
      <sz val="11"/>
      <color rgb="FF3F3F3F"/>
      <name val="Calibri"/>
      <family val="2"/>
      <scheme val="minor"/>
    </font>
    <font>
      <b/>
      <sz val="14"/>
      <color theme="1"/>
      <name val="Calibri"/>
      <family val="2"/>
      <scheme val="minor"/>
    </font>
    <font>
      <b/>
      <sz val="12"/>
      <color rgb="FF3F3F3F"/>
      <name val="Calibri"/>
      <family val="2"/>
      <scheme val="minor"/>
    </font>
    <font>
      <i/>
      <sz val="12"/>
      <color rgb="FF3F3F3F"/>
      <name val="Calibri"/>
      <family val="2"/>
      <scheme val="minor"/>
    </font>
    <font>
      <b/>
      <sz val="10"/>
      <name val="Calibri"/>
      <family val="2"/>
      <scheme val="minor"/>
    </font>
    <font>
      <sz val="11"/>
      <color theme="1"/>
      <name val="Arial"/>
      <family val="2"/>
    </font>
    <font>
      <b/>
      <sz val="12"/>
      <color theme="1"/>
      <name val="Calibri"/>
      <family val="2"/>
      <scheme val="minor"/>
    </font>
    <font>
      <sz val="10"/>
      <color theme="1"/>
      <name val="Calibri"/>
      <family val="2"/>
      <scheme val="minor"/>
    </font>
    <font>
      <u/>
      <sz val="11"/>
      <color theme="10"/>
      <name val="Calibri"/>
      <family val="2"/>
      <scheme val="minor"/>
    </font>
    <font>
      <sz val="9"/>
      <color theme="1"/>
      <name val="Calibri"/>
      <family val="2"/>
      <scheme val="minor"/>
    </font>
  </fonts>
  <fills count="26">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bgColor indexed="64"/>
      </patternFill>
    </fill>
    <fill>
      <patternFill patternType="solid">
        <fgColor rgb="FF009999"/>
        <bgColor indexed="64"/>
      </patternFill>
    </fill>
    <fill>
      <patternFill patternType="solid">
        <fgColor rgb="FFFFC000"/>
        <bgColor indexed="64"/>
      </patternFill>
    </fill>
    <fill>
      <patternFill patternType="solid">
        <fgColor theme="0" tint="-0.34998626667073579"/>
        <bgColor indexed="64"/>
      </patternFill>
    </fill>
    <fill>
      <patternFill patternType="solid">
        <fgColor rgb="FF00B050"/>
        <bgColor indexed="64"/>
      </patternFill>
    </fill>
    <fill>
      <patternFill patternType="solid">
        <fgColor theme="0"/>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2F2F2"/>
      </patternFill>
    </fill>
    <fill>
      <patternFill patternType="solid">
        <fgColor rgb="FF44546A"/>
        <bgColor indexed="64"/>
      </patternFill>
    </fill>
    <fill>
      <patternFill patternType="solid">
        <fgColor rgb="FF5B9BD5"/>
        <bgColor indexed="64"/>
      </patternFill>
    </fill>
    <fill>
      <patternFill patternType="solid">
        <fgColor rgb="FF4472C4"/>
        <bgColor indexed="64"/>
      </patternFill>
    </fill>
    <fill>
      <patternFill patternType="solid">
        <fgColor rgb="FFED7D31"/>
        <bgColor indexed="64"/>
      </patternFill>
    </fill>
    <fill>
      <patternFill patternType="solid">
        <fgColor rgb="FFED7D31"/>
        <bgColor rgb="FF000000"/>
      </patternFill>
    </fill>
    <fill>
      <patternFill patternType="solid">
        <fgColor rgb="FFF3AA79"/>
        <bgColor indexed="64"/>
      </patternFill>
    </fill>
    <fill>
      <patternFill patternType="solid">
        <fgColor rgb="FFA5A5A5"/>
        <bgColor rgb="FF000000"/>
      </patternFill>
    </fill>
    <fill>
      <patternFill patternType="solid">
        <fgColor rgb="FFA5A5A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indexed="64"/>
      </left>
      <right style="thin">
        <color indexed="64"/>
      </right>
      <top/>
      <bottom style="thin">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right style="medium">
        <color theme="0"/>
      </right>
      <top/>
      <bottom style="medium">
        <color theme="0"/>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0" fontId="6" fillId="2" borderId="0" applyNumberFormat="0" applyBorder="0" applyAlignment="0" applyProtection="0"/>
    <xf numFmtId="0" fontId="3" fillId="0" borderId="0"/>
    <xf numFmtId="0" fontId="4" fillId="0" borderId="0"/>
    <xf numFmtId="0" fontId="19" fillId="17" borderId="21" applyNumberFormat="0" applyAlignment="0" applyProtection="0"/>
    <xf numFmtId="0" fontId="27" fillId="0" borderId="0" applyNumberFormat="0" applyFill="0" applyBorder="0" applyAlignment="0" applyProtection="0"/>
  </cellStyleXfs>
  <cellXfs count="125">
    <xf numFmtId="0" fontId="0" fillId="0" borderId="0" xfId="0"/>
    <xf numFmtId="0" fontId="0" fillId="0" borderId="0" xfId="0"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3" borderId="0" xfId="0" applyFill="1"/>
    <xf numFmtId="0" fontId="0" fillId="3" borderId="1" xfId="0" applyFill="1" applyBorder="1" applyAlignment="1">
      <alignment vertical="center"/>
    </xf>
    <xf numFmtId="0" fontId="0" fillId="3" borderId="1" xfId="0" applyFill="1" applyBorder="1" applyAlignment="1">
      <alignment horizontal="left" vertical="center"/>
    </xf>
    <xf numFmtId="14" fontId="13" fillId="0" borderId="1" xfId="1" applyNumberFormat="1" applyFont="1" applyFill="1" applyBorder="1" applyAlignment="1" applyProtection="1">
      <alignment horizontal="center" vertical="center" wrapText="1"/>
      <protection locked="0"/>
    </xf>
    <xf numFmtId="49" fontId="11" fillId="0" borderId="1" xfId="0" applyNumberFormat="1" applyFont="1" applyBorder="1" applyAlignment="1" applyProtection="1">
      <alignment horizontal="left" vertical="center" wrapText="1"/>
      <protection locked="0"/>
    </xf>
    <xf numFmtId="0" fontId="2" fillId="3" borderId="1" xfId="0" applyFont="1" applyFill="1" applyBorder="1" applyAlignment="1">
      <alignment vertical="top" wrapText="1"/>
    </xf>
    <xf numFmtId="0" fontId="8" fillId="13" borderId="0" xfId="0" applyFont="1" applyFill="1" applyAlignment="1">
      <alignment horizontal="left" wrapText="1"/>
    </xf>
    <xf numFmtId="0" fontId="2" fillId="3" borderId="0" xfId="0" applyFont="1" applyFill="1" applyAlignment="1">
      <alignment vertical="top" wrapText="1"/>
    </xf>
    <xf numFmtId="0" fontId="5" fillId="3" borderId="0" xfId="0" applyFont="1" applyFill="1" applyAlignment="1">
      <alignment horizontal="center" vertical="center"/>
    </xf>
    <xf numFmtId="0" fontId="12" fillId="13" borderId="12" xfId="0" applyFont="1" applyFill="1" applyBorder="1" applyAlignment="1">
      <alignment horizontal="left" wrapText="1"/>
    </xf>
    <xf numFmtId="0" fontId="12" fillId="13" borderId="0" xfId="0" applyFont="1" applyFill="1" applyAlignment="1">
      <alignment vertical="center" wrapText="1"/>
    </xf>
    <xf numFmtId="0" fontId="12" fillId="13" borderId="0" xfId="0" applyFont="1" applyFill="1" applyAlignment="1">
      <alignment horizontal="left" wrapText="1"/>
    </xf>
    <xf numFmtId="0" fontId="9" fillId="3" borderId="0" xfId="0" applyFont="1" applyFill="1" applyAlignment="1">
      <alignment horizontal="left" vertical="center" wrapText="1"/>
    </xf>
    <xf numFmtId="0" fontId="13" fillId="0" borderId="15" xfId="0" applyFont="1" applyBorder="1" applyAlignment="1" applyProtection="1">
      <alignment horizontal="center" vertical="center" wrapText="1"/>
      <protection locked="0"/>
    </xf>
    <xf numFmtId="0" fontId="0" fillId="0" borderId="0" xfId="0" applyAlignment="1">
      <alignment horizontal="center" vertical="center" wrapText="1"/>
    </xf>
    <xf numFmtId="0" fontId="9" fillId="3" borderId="0" xfId="0" applyFont="1" applyFill="1" applyAlignment="1">
      <alignment horizontal="center" vertical="center" wrapText="1"/>
    </xf>
    <xf numFmtId="0" fontId="13" fillId="0" borderId="1" xfId="0" applyFont="1" applyBorder="1" applyAlignment="1">
      <alignment horizontal="center" vertical="center" wrapText="1"/>
    </xf>
    <xf numFmtId="0" fontId="5" fillId="6"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7" borderId="1" xfId="0" applyFont="1" applyFill="1" applyBorder="1" applyAlignment="1">
      <alignment horizontal="center" vertical="center"/>
    </xf>
    <xf numFmtId="49" fontId="13" fillId="0" borderId="1" xfId="0" applyNumberFormat="1" applyFont="1" applyBorder="1" applyAlignment="1" applyProtection="1">
      <alignment horizontal="left" vertical="center" wrapText="1"/>
      <protection locked="0"/>
    </xf>
    <xf numFmtId="0" fontId="5" fillId="0" borderId="0" xfId="0" applyFont="1" applyAlignment="1">
      <alignment horizontal="center" vertical="center" wrapText="1"/>
    </xf>
    <xf numFmtId="49" fontId="13" fillId="0" borderId="1" xfId="0" applyNumberFormat="1" applyFont="1" applyBorder="1" applyAlignment="1" applyProtection="1">
      <alignment horizontal="center" vertical="center" wrapText="1"/>
      <protection locked="0"/>
    </xf>
    <xf numFmtId="0" fontId="13" fillId="11" borderId="15" xfId="0" applyFont="1" applyFill="1" applyBorder="1" applyAlignment="1" applyProtection="1">
      <alignment horizontal="center" vertical="center" wrapText="1"/>
      <protection locked="0"/>
    </xf>
    <xf numFmtId="0" fontId="4" fillId="3" borderId="0" xfId="3" applyFill="1"/>
    <xf numFmtId="1" fontId="5" fillId="6" borderId="1" xfId="3" applyNumberFormat="1" applyFont="1" applyFill="1" applyBorder="1" applyAlignment="1">
      <alignment horizontal="center" vertical="center"/>
    </xf>
    <xf numFmtId="1" fontId="5" fillId="5" borderId="1" xfId="3" applyNumberFormat="1" applyFont="1" applyFill="1" applyBorder="1" applyAlignment="1">
      <alignment horizontal="center" vertical="center"/>
    </xf>
    <xf numFmtId="1" fontId="5" fillId="12" borderId="1" xfId="3" applyNumberFormat="1" applyFont="1" applyFill="1" applyBorder="1" applyAlignment="1">
      <alignment horizontal="center" vertical="center"/>
    </xf>
    <xf numFmtId="0" fontId="5" fillId="3" borderId="0" xfId="3" applyFont="1" applyFill="1" applyAlignment="1">
      <alignment horizontal="center" vertical="center"/>
    </xf>
    <xf numFmtId="0" fontId="4" fillId="3" borderId="1" xfId="0" applyFont="1" applyFill="1" applyBorder="1" applyAlignment="1">
      <alignment vertical="center"/>
    </xf>
    <xf numFmtId="0" fontId="4" fillId="3" borderId="0" xfId="0" applyFont="1" applyFill="1" applyAlignment="1">
      <alignment vertical="center"/>
    </xf>
    <xf numFmtId="0" fontId="5" fillId="3" borderId="0" xfId="0" applyFont="1" applyFill="1" applyAlignment="1">
      <alignment vertical="center"/>
    </xf>
    <xf numFmtId="14" fontId="9" fillId="10" borderId="0" xfId="0" applyNumberFormat="1" applyFont="1" applyFill="1" applyAlignment="1">
      <alignment horizontal="center" vertical="center" wrapText="1"/>
    </xf>
    <xf numFmtId="0" fontId="0" fillId="3" borderId="0" xfId="0" applyFill="1" applyAlignment="1">
      <alignment horizontal="left" vertical="top"/>
    </xf>
    <xf numFmtId="0" fontId="0" fillId="3" borderId="0" xfId="0" applyFill="1" applyAlignment="1">
      <alignment wrapText="1"/>
    </xf>
    <xf numFmtId="0" fontId="4" fillId="3" borderId="1" xfId="0" applyFont="1" applyFill="1" applyBorder="1" applyAlignment="1">
      <alignment vertical="top" wrapText="1"/>
    </xf>
    <xf numFmtId="0" fontId="13" fillId="0" borderId="0" xfId="0" applyFont="1" applyAlignment="1">
      <alignment horizontal="center" vertical="center" wrapText="1"/>
    </xf>
    <xf numFmtId="0" fontId="13" fillId="8" borderId="1" xfId="0" applyFont="1" applyFill="1" applyBorder="1" applyAlignment="1" applyProtection="1">
      <alignment horizontal="center" vertical="center" wrapText="1"/>
      <protection locked="0"/>
    </xf>
    <xf numFmtId="0" fontId="13" fillId="8" borderId="1" xfId="0" applyFont="1" applyFill="1" applyBorder="1" applyAlignment="1">
      <alignment horizontal="center" vertical="center" wrapText="1"/>
    </xf>
    <xf numFmtId="49" fontId="11" fillId="16" borderId="1" xfId="0" applyNumberFormat="1"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0" fillId="0" borderId="0" xfId="0" applyAlignment="1">
      <alignment horizontal="left" vertical="center" wrapText="1"/>
    </xf>
    <xf numFmtId="14" fontId="11" fillId="0" borderId="1" xfId="1" applyNumberFormat="1" applyFont="1" applyFill="1" applyBorder="1" applyAlignment="1" applyProtection="1">
      <alignment horizontal="center" vertical="center" wrapText="1"/>
      <protection locked="0"/>
    </xf>
    <xf numFmtId="0" fontId="9" fillId="10" borderId="0" xfId="0" applyFont="1" applyFill="1" applyAlignment="1">
      <alignment horizontal="center" vertical="center" wrapText="1"/>
    </xf>
    <xf numFmtId="0" fontId="11" fillId="0" borderId="1" xfId="0" applyFont="1" applyBorder="1" applyAlignment="1">
      <alignment horizontal="left" vertical="center" wrapText="1"/>
    </xf>
    <xf numFmtId="0" fontId="5" fillId="9" borderId="1" xfId="0" applyFont="1" applyFill="1" applyBorder="1" applyAlignment="1">
      <alignment vertical="center"/>
    </xf>
    <xf numFmtId="0" fontId="5" fillId="3" borderId="1" xfId="0" applyFont="1" applyFill="1" applyBorder="1" applyAlignment="1">
      <alignment horizontal="left" vertical="center"/>
    </xf>
    <xf numFmtId="0" fontId="12" fillId="13" borderId="1" xfId="0" applyFont="1" applyFill="1" applyBorder="1" applyAlignment="1">
      <alignment horizontal="left" wrapText="1"/>
    </xf>
    <xf numFmtId="0" fontId="11" fillId="1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3" fillId="0" borderId="1" xfId="0" applyFont="1" applyBorder="1" applyAlignment="1">
      <alignment vertical="center" wrapText="1"/>
    </xf>
    <xf numFmtId="0" fontId="7" fillId="0" borderId="0" xfId="0" applyFont="1" applyAlignment="1">
      <alignment horizontal="center" vertical="center" wrapText="1"/>
    </xf>
    <xf numFmtId="0" fontId="5"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10" fillId="3" borderId="0" xfId="0" applyFont="1" applyFill="1" applyAlignment="1">
      <alignment horizontal="center" vertical="center" wrapText="1"/>
    </xf>
    <xf numFmtId="0" fontId="10" fillId="3" borderId="0" xfId="0" applyFont="1" applyFill="1" applyAlignment="1">
      <alignment vertical="center" wrapText="1"/>
    </xf>
    <xf numFmtId="0" fontId="9" fillId="3" borderId="0" xfId="0" applyFont="1" applyFill="1" applyAlignment="1">
      <alignment wrapText="1"/>
    </xf>
    <xf numFmtId="0" fontId="10" fillId="3" borderId="0" xfId="0" applyFont="1" applyFill="1" applyAlignment="1">
      <alignment wrapText="1"/>
    </xf>
    <xf numFmtId="0" fontId="13" fillId="0" borderId="1" xfId="0" applyFont="1" applyBorder="1" applyAlignment="1" applyProtection="1">
      <alignment horizontal="center" vertical="center" wrapText="1"/>
      <protection locked="0"/>
    </xf>
    <xf numFmtId="0" fontId="11" fillId="0" borderId="1" xfId="3"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4" fontId="18" fillId="0" borderId="1" xfId="1" applyNumberFormat="1" applyFont="1" applyFill="1" applyBorder="1" applyAlignment="1">
      <alignment horizontal="center" vertical="center" wrapText="1"/>
    </xf>
    <xf numFmtId="0" fontId="11" fillId="0" borderId="0" xfId="0" applyFont="1" applyAlignment="1">
      <alignment horizontal="center" vertical="center" wrapText="1"/>
    </xf>
    <xf numFmtId="0" fontId="14" fillId="0" borderId="0" xfId="1" applyFont="1" applyFill="1" applyAlignment="1">
      <alignment horizontal="center" vertical="center" wrapText="1"/>
    </xf>
    <xf numFmtId="0" fontId="16" fillId="0" borderId="0" xfId="1" applyFont="1" applyFill="1" applyAlignment="1">
      <alignment horizontal="center" vertical="center" wrapText="1"/>
    </xf>
    <xf numFmtId="0" fontId="13" fillId="0" borderId="0" xfId="0" applyFont="1" applyAlignment="1">
      <alignment vertical="center" wrapText="1"/>
    </xf>
    <xf numFmtId="0" fontId="6" fillId="0" borderId="0" xfId="1" applyFill="1" applyAlignment="1">
      <alignment horizontal="center" vertical="center" wrapText="1"/>
    </xf>
    <xf numFmtId="0" fontId="17" fillId="0" borderId="0" xfId="1" applyFont="1" applyFill="1" applyAlignment="1">
      <alignment horizontal="center" vertical="center" wrapText="1"/>
    </xf>
    <xf numFmtId="1" fontId="5" fillId="5"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1" fontId="5" fillId="7" borderId="1" xfId="0" applyNumberFormat="1" applyFont="1" applyFill="1" applyBorder="1" applyAlignment="1">
      <alignment horizontal="center" vertical="center"/>
    </xf>
    <xf numFmtId="0" fontId="20" fillId="3" borderId="0" xfId="0" applyFont="1" applyFill="1"/>
    <xf numFmtId="0" fontId="21" fillId="17" borderId="21" xfId="4" applyFont="1"/>
    <xf numFmtId="0" fontId="22" fillId="17" borderId="21" xfId="4" applyFont="1"/>
    <xf numFmtId="0" fontId="23" fillId="0" borderId="0" xfId="0" applyFont="1" applyAlignment="1">
      <alignment horizontal="right" vertical="center"/>
    </xf>
    <xf numFmtId="0" fontId="23" fillId="0" borderId="0" xfId="0" applyFont="1" applyAlignment="1">
      <alignment horizontal="left" vertical="center"/>
    </xf>
    <xf numFmtId="0" fontId="24" fillId="3" borderId="0" xfId="0" applyFont="1" applyFill="1"/>
    <xf numFmtId="49" fontId="24" fillId="3" borderId="0" xfId="0" applyNumberFormat="1" applyFont="1" applyFill="1"/>
    <xf numFmtId="0" fontId="25" fillId="3" borderId="0" xfId="0" applyFont="1" applyFill="1"/>
    <xf numFmtId="0" fontId="1" fillId="3" borderId="0" xfId="0" applyFont="1" applyFill="1"/>
    <xf numFmtId="0" fontId="26" fillId="3" borderId="0" xfId="0" applyFont="1" applyFill="1"/>
    <xf numFmtId="0" fontId="0" fillId="3" borderId="0" xfId="0" applyFont="1" applyFill="1"/>
    <xf numFmtId="0" fontId="26" fillId="3" borderId="0" xfId="0" applyFont="1" applyFill="1" applyAlignment="1"/>
    <xf numFmtId="0" fontId="27" fillId="3" borderId="0" xfId="5" applyFill="1"/>
    <xf numFmtId="0" fontId="26" fillId="3" borderId="0" xfId="0" applyFont="1" applyFill="1" applyAlignment="1">
      <alignment wrapText="1"/>
    </xf>
    <xf numFmtId="0" fontId="12" fillId="19" borderId="14" xfId="0" applyFont="1" applyFill="1" applyBorder="1" applyAlignment="1">
      <alignment horizontal="center" vertical="center" wrapText="1"/>
    </xf>
    <xf numFmtId="0" fontId="12" fillId="20" borderId="13" xfId="0" applyFont="1" applyFill="1" applyBorder="1" applyAlignment="1">
      <alignment horizontal="center" vertical="center" wrapText="1"/>
    </xf>
    <xf numFmtId="0" fontId="5" fillId="21" borderId="13" xfId="0" applyFont="1" applyFill="1" applyBorder="1" applyAlignment="1">
      <alignment horizontal="center" vertical="center" wrapText="1"/>
    </xf>
    <xf numFmtId="14" fontId="5" fillId="10" borderId="18" xfId="0" applyNumberFormat="1"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21" borderId="1" xfId="0" applyFont="1" applyFill="1" applyBorder="1" applyAlignment="1">
      <alignment vertical="center" wrapText="1"/>
    </xf>
    <xf numFmtId="0" fontId="8" fillId="21" borderId="1" xfId="0" applyFont="1" applyFill="1" applyBorder="1" applyAlignment="1">
      <alignment vertical="center" wrapText="1"/>
    </xf>
    <xf numFmtId="0" fontId="5" fillId="23" borderId="1" xfId="0" applyFont="1" applyFill="1" applyBorder="1" applyAlignment="1">
      <alignment horizontal="left" vertical="center" wrapText="1"/>
    </xf>
    <xf numFmtId="0" fontId="12" fillId="24" borderId="1" xfId="0" applyFont="1" applyFill="1" applyBorder="1" applyAlignment="1">
      <alignment vertical="center" wrapText="1"/>
    </xf>
    <xf numFmtId="0" fontId="12" fillId="25" borderId="1" xfId="0" applyFont="1" applyFill="1" applyBorder="1" applyAlignment="1">
      <alignment horizontal="center" vertical="center" wrapText="1"/>
    </xf>
    <xf numFmtId="0" fontId="5" fillId="21" borderId="1" xfId="0" applyFont="1" applyFill="1" applyBorder="1" applyAlignment="1">
      <alignment horizontal="center" vertical="center"/>
    </xf>
    <xf numFmtId="0" fontId="2" fillId="21" borderId="1" xfId="0" applyFont="1" applyFill="1" applyBorder="1" applyAlignment="1">
      <alignment vertical="top" wrapText="1"/>
    </xf>
    <xf numFmtId="0" fontId="28" fillId="3" borderId="0" xfId="0" applyFont="1" applyFill="1" applyAlignment="1">
      <alignment horizontal="center"/>
    </xf>
    <xf numFmtId="3" fontId="12" fillId="20" borderId="16" xfId="0" applyNumberFormat="1" applyFont="1" applyFill="1" applyBorder="1" applyAlignment="1">
      <alignment horizontal="center" vertical="center" wrapText="1"/>
    </xf>
    <xf numFmtId="3" fontId="12" fillId="20" borderId="17" xfId="0" applyNumberFormat="1" applyFont="1" applyFill="1" applyBorder="1" applyAlignment="1">
      <alignment horizontal="center" vertical="center" wrapText="1"/>
    </xf>
    <xf numFmtId="14" fontId="5" fillId="21" borderId="13" xfId="0" applyNumberFormat="1" applyFont="1" applyFill="1" applyBorder="1" applyAlignment="1">
      <alignment horizontal="center" vertical="center" wrapText="1"/>
    </xf>
    <xf numFmtId="0" fontId="15" fillId="18" borderId="0" xfId="0" applyFont="1" applyFill="1" applyAlignment="1">
      <alignment horizontal="left" vertical="center" wrapText="1"/>
    </xf>
    <xf numFmtId="14" fontId="12" fillId="19" borderId="19" xfId="0" applyNumberFormat="1" applyFont="1" applyFill="1" applyBorder="1" applyAlignment="1">
      <alignment horizontal="center" vertical="center" wrapText="1"/>
    </xf>
    <xf numFmtId="14" fontId="12" fillId="19" borderId="20" xfId="0" applyNumberFormat="1" applyFont="1" applyFill="1" applyBorder="1" applyAlignment="1">
      <alignment horizontal="center" vertical="center" wrapText="1"/>
    </xf>
    <xf numFmtId="0" fontId="5" fillId="15" borderId="0" xfId="3" applyFont="1" applyFill="1" applyAlignment="1">
      <alignment horizontal="center" vertical="center" textRotation="90"/>
    </xf>
    <xf numFmtId="0" fontId="5" fillId="15" borderId="0" xfId="3" applyFont="1" applyFill="1" applyAlignment="1">
      <alignment horizontal="center" vertical="center"/>
    </xf>
    <xf numFmtId="0" fontId="5" fillId="14" borderId="2" xfId="0" applyFont="1" applyFill="1" applyBorder="1" applyAlignment="1">
      <alignment horizontal="center" vertical="center"/>
    </xf>
    <xf numFmtId="0" fontId="5" fillId="14" borderId="11" xfId="0" applyFont="1" applyFill="1" applyBorder="1" applyAlignment="1">
      <alignment horizontal="center" vertical="center"/>
    </xf>
    <xf numFmtId="0" fontId="5" fillId="21" borderId="2" xfId="0" applyFont="1" applyFill="1" applyBorder="1" applyAlignment="1">
      <alignment horizontal="center" vertical="center"/>
    </xf>
    <xf numFmtId="0" fontId="5" fillId="21" borderId="11" xfId="0" applyFont="1" applyFill="1" applyBorder="1" applyAlignment="1">
      <alignment horizontal="center" vertical="center"/>
    </xf>
    <xf numFmtId="0" fontId="5" fillId="3" borderId="0" xfId="0" applyFont="1" applyFill="1" applyAlignment="1">
      <alignment horizontal="center" vertical="center"/>
    </xf>
    <xf numFmtId="0" fontId="15" fillId="22" borderId="1" xfId="0" applyFont="1" applyFill="1" applyBorder="1" applyAlignment="1">
      <alignment horizontal="center" vertical="center" textRotation="90" wrapText="1"/>
    </xf>
  </cellXfs>
  <cellStyles count="6">
    <cellStyle name="Ausgabe" xfId="4" builtinId="21"/>
    <cellStyle name="Gut" xfId="1" builtinId="26"/>
    <cellStyle name="Link" xfId="5" builtinId="8"/>
    <cellStyle name="Standard" xfId="0" builtinId="0"/>
    <cellStyle name="Standard 2" xfId="3"/>
    <cellStyle name="Standard 3 4" xfId="2"/>
  </cellStyles>
  <dxfs count="3">
    <dxf>
      <fill>
        <patternFill>
          <bgColor rgb="FFFF0000"/>
        </patternFill>
      </fill>
    </dxf>
    <dxf>
      <fill>
        <patternFill>
          <bgColor rgb="FFFFFF00"/>
        </patternFill>
      </fill>
    </dxf>
    <dxf>
      <fill>
        <patternFill>
          <bgColor theme="6" tint="0.39994506668294322"/>
        </patternFill>
      </fill>
    </dxf>
  </dxfs>
  <tableStyles count="0" defaultTableStyle="TableStyleMedium9" defaultPivotStyle="PivotStyleLight16"/>
  <colors>
    <mruColors>
      <color rgb="FFED7D31"/>
      <color rgb="FFA5A5A5"/>
      <color rgb="FFF3AA79"/>
      <color rgb="FFFFC000"/>
      <color rgb="FF4472C4"/>
      <color rgb="FF5B9BD5"/>
      <color rgb="FF44546A"/>
      <color rgb="FFFF6600"/>
      <color rgb="FFFFFF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123824</xdr:colOff>
      <xdr:row>21</xdr:row>
      <xdr:rowOff>174629</xdr:rowOff>
    </xdr:from>
    <xdr:to>
      <xdr:col>1</xdr:col>
      <xdr:colOff>317499</xdr:colOff>
      <xdr:row>23</xdr:row>
      <xdr:rowOff>63504</xdr:rowOff>
    </xdr:to>
    <xdr:sp macro="" textlink="">
      <xdr:nvSpPr>
        <xdr:cNvPr id="2" name="Chevron 1">
          <a:extLst>
            <a:ext uri="{FF2B5EF4-FFF2-40B4-BE49-F238E27FC236}">
              <a16:creationId xmlns:a16="http://schemas.microsoft.com/office/drawing/2014/main" id="{00000000-0008-0000-0000-000023000000}"/>
            </a:ext>
          </a:extLst>
        </xdr:cNvPr>
        <xdr:cNvSpPr/>
      </xdr:nvSpPr>
      <xdr:spPr>
        <a:xfrm>
          <a:off x="923924" y="4016379"/>
          <a:ext cx="193675" cy="257175"/>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107949</xdr:colOff>
      <xdr:row>23</xdr:row>
      <xdr:rowOff>134941</xdr:rowOff>
    </xdr:from>
    <xdr:to>
      <xdr:col>1</xdr:col>
      <xdr:colOff>301624</xdr:colOff>
      <xdr:row>25</xdr:row>
      <xdr:rowOff>15878</xdr:rowOff>
    </xdr:to>
    <xdr:sp macro="" textlink="">
      <xdr:nvSpPr>
        <xdr:cNvPr id="3" name="Chevron 2">
          <a:extLst>
            <a:ext uri="{FF2B5EF4-FFF2-40B4-BE49-F238E27FC236}">
              <a16:creationId xmlns:a16="http://schemas.microsoft.com/office/drawing/2014/main" id="{00000000-0008-0000-0000-000023000000}"/>
            </a:ext>
          </a:extLst>
        </xdr:cNvPr>
        <xdr:cNvSpPr/>
      </xdr:nvSpPr>
      <xdr:spPr>
        <a:xfrm>
          <a:off x="869949" y="4344991"/>
          <a:ext cx="193675" cy="24923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107949</xdr:colOff>
      <xdr:row>25</xdr:row>
      <xdr:rowOff>96841</xdr:rowOff>
    </xdr:from>
    <xdr:to>
      <xdr:col>1</xdr:col>
      <xdr:colOff>301624</xdr:colOff>
      <xdr:row>26</xdr:row>
      <xdr:rowOff>161928</xdr:rowOff>
    </xdr:to>
    <xdr:sp macro="" textlink="">
      <xdr:nvSpPr>
        <xdr:cNvPr id="10" name="Chevron 9">
          <a:extLst>
            <a:ext uri="{FF2B5EF4-FFF2-40B4-BE49-F238E27FC236}">
              <a16:creationId xmlns:a16="http://schemas.microsoft.com/office/drawing/2014/main" id="{00000000-0008-0000-0000-000023000000}"/>
            </a:ext>
          </a:extLst>
        </xdr:cNvPr>
        <xdr:cNvSpPr/>
      </xdr:nvSpPr>
      <xdr:spPr>
        <a:xfrm>
          <a:off x="869949" y="4675191"/>
          <a:ext cx="193675" cy="24923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6285043</xdr:colOff>
      <xdr:row>0</xdr:row>
      <xdr:rowOff>13405</xdr:rowOff>
    </xdr:from>
    <xdr:to>
      <xdr:col>2</xdr:col>
      <xdr:colOff>7308488</xdr:colOff>
      <xdr:row>4</xdr:row>
      <xdr:rowOff>80604</xdr:rowOff>
    </xdr:to>
    <xdr:pic>
      <xdr:nvPicPr>
        <xdr:cNvPr id="18" name="Grafik 17">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358193" y="13405"/>
          <a:ext cx="1023445" cy="778399"/>
        </a:xfrm>
        <a:prstGeom prst="rect">
          <a:avLst/>
        </a:prstGeom>
      </xdr:spPr>
    </xdr:pic>
    <xdr:clientData/>
  </xdr:twoCellAnchor>
  <xdr:twoCellAnchor editAs="oneCell">
    <xdr:from>
      <xdr:col>1</xdr:col>
      <xdr:colOff>0</xdr:colOff>
      <xdr:row>31</xdr:row>
      <xdr:rowOff>0</xdr:rowOff>
    </xdr:from>
    <xdr:to>
      <xdr:col>2</xdr:col>
      <xdr:colOff>4954059</xdr:colOff>
      <xdr:row>32</xdr:row>
      <xdr:rowOff>128155</xdr:rowOff>
    </xdr:to>
    <xdr:pic>
      <xdr:nvPicPr>
        <xdr:cNvPr id="8" name="Grafik 7"/>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762000" y="5962650"/>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304800</xdr:colOff>
      <xdr:row>4</xdr:row>
      <xdr:rowOff>142875</xdr:rowOff>
    </xdr:to>
    <xdr:sp macro="" textlink="">
      <xdr:nvSpPr>
        <xdr:cNvPr id="3" name="AutoShape 3" descr="Nationale Klimaschutzinitiative"/>
        <xdr:cNvSpPr>
          <a:spLocks noChangeAspect="1" noChangeArrowheads="1"/>
        </xdr:cNvSpPr>
      </xdr:nvSpPr>
      <xdr:spPr bwMode="auto">
        <a:xfrm>
          <a:off x="2355850" y="1270000"/>
          <a:ext cx="304800"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0</xdr:colOff>
      <xdr:row>4</xdr:row>
      <xdr:rowOff>276225</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88600" y="5715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Work\Risiko\Risikoliste%20f&#252;r%20Statusberich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ikoliste"/>
      <sheetName val="Hilfsmatrix"/>
    </sheetNames>
    <sheetDataSet>
      <sheetData sheetId="0" refreshError="1"/>
      <sheetData sheetId="1" refreshError="1">
        <row r="18">
          <cell r="G18">
            <v>7</v>
          </cell>
        </row>
      </sheetData>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zoomScaleNormal="100" workbookViewId="0">
      <selection activeCell="C9" sqref="C9"/>
    </sheetView>
  </sheetViews>
  <sheetFormatPr baseColWidth="10" defaultRowHeight="12.5" x14ac:dyDescent="0.25"/>
  <cols>
    <col min="2" max="2" width="4.453125" customWidth="1"/>
    <col min="3" max="3" width="107.36328125" customWidth="1"/>
  </cols>
  <sheetData>
    <row r="1" spans="1:15" ht="14" x14ac:dyDescent="0.3">
      <c r="A1" s="89"/>
      <c r="B1" s="90"/>
      <c r="C1" s="89"/>
      <c r="D1" s="89"/>
      <c r="E1" s="89"/>
      <c r="F1" s="89"/>
      <c r="G1" s="89"/>
      <c r="H1" s="89"/>
      <c r="I1" s="10"/>
      <c r="J1" s="10"/>
      <c r="K1" s="10"/>
      <c r="L1" s="10"/>
      <c r="M1" s="10"/>
      <c r="N1" s="10"/>
      <c r="O1" s="10"/>
    </row>
    <row r="2" spans="1:15" ht="14" x14ac:dyDescent="0.3">
      <c r="A2" s="89"/>
      <c r="B2" s="90"/>
      <c r="C2" s="89"/>
      <c r="D2" s="89"/>
      <c r="E2" s="89"/>
      <c r="F2" s="89"/>
      <c r="G2" s="89"/>
      <c r="H2" s="89"/>
      <c r="I2" s="10"/>
      <c r="J2" s="10"/>
      <c r="K2" s="10"/>
      <c r="L2" s="10"/>
      <c r="M2" s="10"/>
      <c r="N2" s="10"/>
      <c r="O2" s="10"/>
    </row>
    <row r="3" spans="1:15" ht="14" x14ac:dyDescent="0.3">
      <c r="A3" s="89"/>
      <c r="B3" s="90"/>
      <c r="C3" s="89"/>
      <c r="D3" s="89"/>
      <c r="E3" s="89"/>
      <c r="F3" s="89"/>
      <c r="G3" s="89"/>
      <c r="H3" s="89"/>
      <c r="I3" s="10"/>
      <c r="J3" s="10"/>
      <c r="K3" s="10"/>
      <c r="L3" s="10"/>
      <c r="M3" s="10"/>
      <c r="N3" s="10"/>
      <c r="O3" s="10"/>
    </row>
    <row r="4" spans="1:15" ht="14" x14ac:dyDescent="0.3">
      <c r="A4" s="89"/>
      <c r="B4" s="90"/>
      <c r="C4" s="89"/>
      <c r="D4" s="89"/>
      <c r="E4" s="89"/>
      <c r="F4" s="89"/>
      <c r="G4" s="89"/>
      <c r="H4" s="89"/>
      <c r="I4" s="10"/>
      <c r="J4" s="10"/>
      <c r="K4" s="10"/>
      <c r="L4" s="10"/>
      <c r="M4" s="10"/>
      <c r="N4" s="10"/>
      <c r="O4" s="10"/>
    </row>
    <row r="5" spans="1:15" ht="14" x14ac:dyDescent="0.3">
      <c r="A5" s="89"/>
      <c r="B5" s="90"/>
      <c r="C5" s="89"/>
      <c r="D5" s="89"/>
      <c r="E5" s="89"/>
      <c r="F5" s="89"/>
      <c r="G5" s="89"/>
      <c r="H5" s="89"/>
      <c r="I5" s="10"/>
      <c r="J5" s="10"/>
      <c r="K5" s="10"/>
      <c r="L5" s="10"/>
      <c r="M5" s="10"/>
      <c r="N5" s="10"/>
      <c r="O5" s="10"/>
    </row>
    <row r="6" spans="1:15" ht="14" x14ac:dyDescent="0.3">
      <c r="A6" s="89"/>
      <c r="B6" s="90"/>
      <c r="C6" s="89"/>
      <c r="D6" s="89"/>
      <c r="E6" s="89"/>
      <c r="F6" s="89"/>
      <c r="G6" s="89"/>
      <c r="H6" s="89"/>
      <c r="I6" s="10"/>
      <c r="J6" s="10"/>
      <c r="K6" s="10"/>
      <c r="L6" s="10"/>
      <c r="M6" s="10"/>
      <c r="N6" s="10"/>
      <c r="O6" s="10"/>
    </row>
    <row r="7" spans="1:15" ht="15.5" x14ac:dyDescent="0.35">
      <c r="A7" s="89"/>
      <c r="B7" s="91" t="s">
        <v>108</v>
      </c>
      <c r="C7" s="91"/>
      <c r="D7" s="92"/>
      <c r="E7" s="92"/>
      <c r="F7" s="92"/>
      <c r="G7" s="89"/>
      <c r="H7" s="89"/>
      <c r="I7" s="10"/>
      <c r="J7" s="10"/>
      <c r="K7" s="10"/>
      <c r="L7" s="10"/>
      <c r="M7" s="10"/>
      <c r="N7" s="10"/>
      <c r="O7" s="10"/>
    </row>
    <row r="8" spans="1:15" ht="15.5" x14ac:dyDescent="0.35">
      <c r="A8" s="89"/>
      <c r="B8" s="91"/>
      <c r="C8" s="91"/>
      <c r="D8" s="92"/>
      <c r="E8" s="92"/>
      <c r="F8" s="92"/>
      <c r="G8" s="89"/>
      <c r="H8" s="89"/>
      <c r="I8" s="10"/>
      <c r="J8" s="10"/>
      <c r="K8" s="10"/>
      <c r="L8" s="10"/>
      <c r="M8" s="10"/>
      <c r="N8" s="10"/>
      <c r="O8" s="10"/>
    </row>
    <row r="9" spans="1:15" ht="14" x14ac:dyDescent="0.3">
      <c r="A9" s="89"/>
      <c r="B9" s="93" t="s">
        <v>111</v>
      </c>
      <c r="C9" s="93"/>
      <c r="D9" s="93"/>
      <c r="E9" s="93"/>
      <c r="F9" s="93"/>
      <c r="G9" s="94"/>
      <c r="H9" s="94"/>
      <c r="I9" s="10"/>
      <c r="J9" s="10"/>
      <c r="K9" s="10"/>
      <c r="L9" s="10"/>
      <c r="M9" s="10"/>
      <c r="N9" s="10"/>
      <c r="O9" s="10"/>
    </row>
    <row r="10" spans="1:15" ht="14" x14ac:dyDescent="0.3">
      <c r="A10" s="89"/>
      <c r="B10" s="93"/>
      <c r="C10" s="93"/>
      <c r="D10" s="93"/>
      <c r="E10" s="93"/>
      <c r="F10" s="93"/>
      <c r="G10" s="94"/>
      <c r="H10" s="94"/>
      <c r="I10" s="10"/>
      <c r="J10" s="10"/>
      <c r="K10" s="10"/>
      <c r="L10" s="10"/>
      <c r="M10" s="10"/>
      <c r="N10" s="10"/>
      <c r="O10" s="10"/>
    </row>
    <row r="11" spans="1:15" ht="14.5" x14ac:dyDescent="0.35">
      <c r="A11" s="89"/>
      <c r="B11" s="95" t="s">
        <v>112</v>
      </c>
      <c r="C11" s="92"/>
      <c r="D11" s="92"/>
      <c r="E11" s="92"/>
      <c r="F11" s="92"/>
      <c r="G11" s="89"/>
      <c r="H11" s="89"/>
      <c r="I11" s="10"/>
      <c r="J11" s="10"/>
      <c r="K11" s="10"/>
      <c r="L11" s="10"/>
      <c r="M11" s="10"/>
      <c r="N11" s="10"/>
      <c r="O11" s="10"/>
    </row>
    <row r="12" spans="1:15" ht="14.5" x14ac:dyDescent="0.35">
      <c r="A12" s="89"/>
      <c r="B12" s="93" t="s">
        <v>113</v>
      </c>
      <c r="C12" s="92"/>
      <c r="D12" s="92"/>
      <c r="E12" s="92"/>
      <c r="F12" s="92"/>
      <c r="G12" s="89"/>
      <c r="H12" s="89"/>
      <c r="I12" s="10"/>
      <c r="J12" s="10"/>
      <c r="K12" s="10"/>
      <c r="L12" s="10"/>
      <c r="M12" s="10"/>
      <c r="N12" s="10"/>
      <c r="O12" s="10"/>
    </row>
    <row r="13" spans="1:15" ht="14.5" x14ac:dyDescent="0.35">
      <c r="A13" s="89"/>
      <c r="B13" s="93"/>
      <c r="C13" s="92"/>
      <c r="D13" s="92"/>
      <c r="E13" s="92"/>
      <c r="F13" s="92"/>
      <c r="G13" s="89"/>
      <c r="H13" s="89"/>
      <c r="I13" s="10"/>
      <c r="J13" s="10"/>
      <c r="K13" s="10"/>
      <c r="L13" s="10"/>
      <c r="M13" s="10"/>
      <c r="N13" s="10"/>
      <c r="O13" s="10"/>
    </row>
    <row r="14" spans="1:15" ht="14.5" x14ac:dyDescent="0.35">
      <c r="A14" s="89"/>
      <c r="B14" s="93" t="s">
        <v>114</v>
      </c>
      <c r="C14" s="92"/>
      <c r="D14" s="92"/>
      <c r="E14" s="92"/>
      <c r="F14" s="92"/>
      <c r="G14" s="89"/>
      <c r="H14" s="89"/>
      <c r="I14" s="10"/>
      <c r="J14" s="10"/>
      <c r="K14" s="10"/>
      <c r="L14" s="10"/>
      <c r="M14" s="10"/>
      <c r="N14" s="10"/>
      <c r="O14" s="10"/>
    </row>
    <row r="15" spans="1:15" ht="14.5" x14ac:dyDescent="0.35">
      <c r="A15" s="89"/>
      <c r="B15" s="93"/>
      <c r="C15" s="93" t="s">
        <v>109</v>
      </c>
      <c r="D15" s="92"/>
      <c r="E15" s="92"/>
      <c r="F15" s="92"/>
      <c r="G15" s="89"/>
      <c r="H15" s="89"/>
      <c r="I15" s="10"/>
      <c r="J15" s="10"/>
      <c r="K15" s="10"/>
      <c r="L15" s="10"/>
      <c r="M15" s="10"/>
      <c r="N15" s="10"/>
      <c r="O15" s="10"/>
    </row>
    <row r="16" spans="1:15" ht="26.5" x14ac:dyDescent="0.35">
      <c r="A16" s="89"/>
      <c r="B16" s="93"/>
      <c r="C16" s="97" t="s">
        <v>119</v>
      </c>
      <c r="D16" s="92"/>
      <c r="E16" s="92"/>
      <c r="F16" s="92"/>
      <c r="G16" s="89"/>
      <c r="H16" s="89"/>
      <c r="I16" s="10"/>
      <c r="J16" s="10"/>
      <c r="K16" s="10"/>
      <c r="L16" s="10"/>
      <c r="M16" s="10"/>
      <c r="N16" s="10"/>
      <c r="O16" s="10"/>
    </row>
    <row r="17" spans="1:15" ht="14.5" x14ac:dyDescent="0.35">
      <c r="A17" s="89"/>
      <c r="B17" s="93"/>
      <c r="C17" s="93" t="s">
        <v>120</v>
      </c>
      <c r="D17" s="92"/>
      <c r="E17" s="92"/>
      <c r="F17" s="92"/>
      <c r="G17" s="89"/>
      <c r="H17" s="89"/>
      <c r="I17" s="10"/>
      <c r="J17" s="10"/>
      <c r="K17" s="10"/>
      <c r="L17" s="10"/>
      <c r="M17" s="10"/>
      <c r="N17" s="10"/>
      <c r="O17" s="10"/>
    </row>
    <row r="18" spans="1:15" ht="14.5" x14ac:dyDescent="0.35">
      <c r="A18" s="89"/>
      <c r="B18" s="93"/>
      <c r="C18" s="93" t="s">
        <v>121</v>
      </c>
      <c r="D18" s="92"/>
      <c r="E18" s="92"/>
      <c r="F18" s="92"/>
      <c r="G18" s="89"/>
      <c r="H18" s="89"/>
      <c r="I18" s="10"/>
      <c r="J18" s="10"/>
      <c r="K18" s="10"/>
      <c r="L18" s="10"/>
      <c r="M18" s="10"/>
      <c r="N18" s="10"/>
      <c r="O18" s="10"/>
    </row>
    <row r="19" spans="1:15" ht="14.5" x14ac:dyDescent="0.35">
      <c r="A19" s="89"/>
      <c r="B19" s="93"/>
      <c r="C19" s="93" t="s">
        <v>122</v>
      </c>
      <c r="D19" s="92"/>
      <c r="E19" s="92"/>
      <c r="F19" s="92"/>
      <c r="G19" s="89"/>
      <c r="H19" s="89"/>
      <c r="I19" s="10"/>
      <c r="J19" s="10"/>
      <c r="K19" s="10"/>
      <c r="L19" s="10"/>
      <c r="M19" s="10"/>
      <c r="N19" s="10"/>
      <c r="O19" s="10"/>
    </row>
    <row r="20" spans="1:15" ht="14.5" x14ac:dyDescent="0.35">
      <c r="A20" s="89"/>
      <c r="B20" s="93"/>
      <c r="C20" s="93" t="s">
        <v>123</v>
      </c>
      <c r="D20" s="92"/>
      <c r="E20" s="92"/>
      <c r="F20" s="92"/>
      <c r="G20" s="89"/>
      <c r="H20" s="89"/>
      <c r="I20" s="10"/>
      <c r="J20" s="10"/>
      <c r="K20" s="10"/>
      <c r="L20" s="10"/>
      <c r="M20" s="10"/>
      <c r="N20" s="10"/>
      <c r="O20" s="10"/>
    </row>
    <row r="21" spans="1:15" ht="26.5" x14ac:dyDescent="0.35">
      <c r="A21" s="89"/>
      <c r="B21" s="93"/>
      <c r="C21" s="97" t="s">
        <v>124</v>
      </c>
      <c r="D21" s="92"/>
      <c r="E21" s="92"/>
      <c r="F21" s="92"/>
      <c r="G21" s="89"/>
      <c r="H21" s="89"/>
      <c r="I21" s="10"/>
      <c r="J21" s="10"/>
      <c r="K21" s="10"/>
      <c r="L21" s="10"/>
      <c r="M21" s="10"/>
      <c r="N21" s="10"/>
      <c r="O21" s="10"/>
    </row>
    <row r="22" spans="1:15" ht="14.5" x14ac:dyDescent="0.35">
      <c r="A22" s="89"/>
      <c r="B22" s="93"/>
      <c r="C22" s="92"/>
      <c r="D22" s="92"/>
      <c r="E22" s="92"/>
      <c r="F22" s="92"/>
      <c r="G22" s="89"/>
      <c r="H22" s="89"/>
      <c r="I22" s="10"/>
      <c r="J22" s="10"/>
      <c r="K22" s="10"/>
      <c r="L22" s="10"/>
      <c r="M22" s="10"/>
      <c r="N22" s="10"/>
      <c r="O22" s="10"/>
    </row>
    <row r="23" spans="1:15" ht="14.5" x14ac:dyDescent="0.35">
      <c r="A23" s="89"/>
      <c r="B23" s="93"/>
      <c r="C23" s="96" t="s">
        <v>115</v>
      </c>
      <c r="D23" s="92"/>
      <c r="E23" s="92"/>
      <c r="F23" s="92"/>
      <c r="G23" s="89"/>
      <c r="H23" s="89"/>
      <c r="I23" s="10"/>
      <c r="J23" s="10"/>
      <c r="K23" s="10"/>
      <c r="L23" s="10"/>
      <c r="M23" s="10"/>
      <c r="N23" s="10"/>
      <c r="O23" s="10"/>
    </row>
    <row r="24" spans="1:15" ht="14.5" x14ac:dyDescent="0.35">
      <c r="A24" s="89"/>
      <c r="B24" s="92"/>
      <c r="C24" s="96" t="s">
        <v>110</v>
      </c>
      <c r="D24" s="92"/>
      <c r="E24" s="92"/>
      <c r="F24" s="92"/>
      <c r="G24" s="89"/>
      <c r="H24" s="89"/>
      <c r="I24" s="10"/>
      <c r="J24" s="10"/>
      <c r="K24" s="10"/>
      <c r="L24" s="10"/>
      <c r="M24" s="10"/>
      <c r="N24" s="10"/>
      <c r="O24" s="10"/>
    </row>
    <row r="25" spans="1:15" ht="14.5" x14ac:dyDescent="0.35">
      <c r="A25" s="89"/>
      <c r="B25" s="92"/>
      <c r="C25" s="96" t="s">
        <v>116</v>
      </c>
      <c r="D25" s="92"/>
      <c r="E25" s="92"/>
      <c r="F25" s="92"/>
      <c r="G25" s="89"/>
      <c r="H25" s="89"/>
      <c r="I25" s="10"/>
      <c r="J25" s="10"/>
      <c r="K25" s="10"/>
      <c r="L25" s="10"/>
      <c r="M25" s="10"/>
      <c r="N25" s="10"/>
      <c r="O25" s="10"/>
    </row>
    <row r="26" spans="1:15" ht="14.5" x14ac:dyDescent="0.35">
      <c r="A26" s="89"/>
      <c r="B26" s="92"/>
      <c r="C26" s="96" t="s">
        <v>117</v>
      </c>
      <c r="D26" s="92"/>
      <c r="E26" s="92"/>
      <c r="F26" s="92"/>
      <c r="G26" s="89"/>
      <c r="H26" s="89"/>
      <c r="I26" s="10"/>
      <c r="J26" s="10"/>
      <c r="K26" s="10"/>
      <c r="L26" s="10"/>
      <c r="M26" s="10"/>
      <c r="N26" s="10"/>
      <c r="O26" s="10"/>
    </row>
    <row r="27" spans="1:15" ht="14.5" x14ac:dyDescent="0.35">
      <c r="A27" s="89"/>
      <c r="B27" s="92"/>
      <c r="C27" s="96" t="s">
        <v>118</v>
      </c>
      <c r="D27" s="92"/>
      <c r="E27" s="92"/>
      <c r="F27" s="92"/>
      <c r="G27" s="89"/>
      <c r="H27" s="89"/>
      <c r="I27" s="10"/>
      <c r="J27" s="10"/>
      <c r="K27" s="10"/>
      <c r="L27" s="10"/>
      <c r="M27" s="10"/>
      <c r="N27" s="10"/>
      <c r="O27" s="10"/>
    </row>
    <row r="28" spans="1:15" ht="14" x14ac:dyDescent="0.3">
      <c r="A28" s="89"/>
      <c r="B28" s="89"/>
      <c r="C28" s="89"/>
      <c r="D28" s="89"/>
      <c r="E28" s="89"/>
      <c r="F28" s="89"/>
      <c r="G28" s="89"/>
      <c r="H28" s="89"/>
      <c r="I28" s="10"/>
      <c r="J28" s="10"/>
      <c r="K28" s="10"/>
      <c r="L28" s="10"/>
      <c r="M28" s="10"/>
      <c r="N28" s="10"/>
      <c r="O28" s="10"/>
    </row>
    <row r="29" spans="1:15" ht="14" x14ac:dyDescent="0.3">
      <c r="A29" s="89"/>
      <c r="B29" s="89"/>
      <c r="C29" s="89"/>
      <c r="D29" s="89"/>
      <c r="E29" s="89"/>
      <c r="F29" s="89"/>
      <c r="G29" s="89"/>
      <c r="H29" s="89"/>
      <c r="I29" s="10"/>
      <c r="J29" s="10"/>
      <c r="K29" s="10"/>
      <c r="L29" s="10"/>
      <c r="M29" s="10"/>
      <c r="N29" s="10"/>
      <c r="O29" s="10"/>
    </row>
    <row r="30" spans="1:15" ht="14" x14ac:dyDescent="0.3">
      <c r="A30" s="89"/>
      <c r="B30" s="89"/>
      <c r="C30" s="89"/>
      <c r="D30" s="89"/>
      <c r="E30" s="89"/>
      <c r="F30" s="89"/>
      <c r="G30" s="89"/>
      <c r="H30" s="89"/>
      <c r="I30" s="10"/>
      <c r="J30" s="10"/>
      <c r="K30" s="10"/>
      <c r="L30" s="10"/>
      <c r="M30" s="10"/>
      <c r="N30" s="10"/>
      <c r="O30" s="10"/>
    </row>
    <row r="31" spans="1:15" ht="14" x14ac:dyDescent="0.3">
      <c r="A31" s="89"/>
      <c r="B31" s="89"/>
      <c r="C31" s="89"/>
      <c r="D31" s="89"/>
      <c r="E31" s="89"/>
      <c r="F31" s="89"/>
      <c r="G31" s="89"/>
      <c r="H31" s="89"/>
      <c r="I31" s="10"/>
      <c r="J31" s="10"/>
      <c r="K31" s="10"/>
      <c r="L31" s="10"/>
      <c r="M31" s="10"/>
      <c r="N31" s="10"/>
      <c r="O31" s="10"/>
    </row>
    <row r="32" spans="1:15" ht="65.5" customHeight="1" x14ac:dyDescent="0.3">
      <c r="A32" s="89"/>
      <c r="B32" s="110" t="s">
        <v>125</v>
      </c>
      <c r="C32" s="110"/>
      <c r="D32" s="89"/>
      <c r="E32" s="89"/>
      <c r="F32" s="89"/>
      <c r="G32" s="89"/>
      <c r="H32" s="89"/>
      <c r="I32" s="10"/>
      <c r="J32" s="10"/>
      <c r="K32" s="10"/>
      <c r="L32" s="10"/>
      <c r="M32" s="10"/>
      <c r="N32" s="10"/>
      <c r="O32" s="10"/>
    </row>
    <row r="33" spans="1:15" ht="14" x14ac:dyDescent="0.3">
      <c r="A33" s="89"/>
      <c r="B33" s="89"/>
      <c r="C33" s="89"/>
      <c r="D33" s="89"/>
      <c r="E33" s="89"/>
      <c r="F33" s="89"/>
      <c r="G33" s="89"/>
      <c r="H33" s="89"/>
      <c r="I33" s="10"/>
      <c r="J33" s="10"/>
      <c r="K33" s="10"/>
      <c r="L33" s="10"/>
      <c r="M33" s="10"/>
      <c r="N33" s="10"/>
      <c r="O33" s="10"/>
    </row>
    <row r="34" spans="1:15" ht="14" x14ac:dyDescent="0.3">
      <c r="A34" s="89"/>
      <c r="B34" s="90"/>
      <c r="C34" s="89"/>
      <c r="D34" s="89"/>
      <c r="E34" s="89"/>
      <c r="F34" s="89"/>
      <c r="G34" s="89"/>
      <c r="H34" s="89"/>
      <c r="I34" s="10"/>
      <c r="J34" s="10"/>
      <c r="K34" s="10"/>
      <c r="L34" s="10"/>
      <c r="M34" s="10"/>
      <c r="N34" s="10"/>
      <c r="O34" s="10"/>
    </row>
    <row r="35" spans="1:15" ht="14" x14ac:dyDescent="0.3">
      <c r="A35" s="89"/>
      <c r="B35" s="90"/>
      <c r="C35" s="89"/>
      <c r="D35" s="89"/>
      <c r="E35" s="89"/>
      <c r="F35" s="89"/>
      <c r="G35" s="89"/>
      <c r="H35" s="89"/>
      <c r="I35" s="10"/>
      <c r="J35" s="10"/>
      <c r="K35" s="10"/>
      <c r="L35" s="10"/>
      <c r="M35" s="10"/>
      <c r="N35" s="10"/>
      <c r="O35" s="10"/>
    </row>
    <row r="36" spans="1:15" ht="14" x14ac:dyDescent="0.3">
      <c r="A36" s="89"/>
      <c r="B36" s="90"/>
      <c r="C36" s="89"/>
      <c r="D36" s="89"/>
      <c r="E36" s="89"/>
      <c r="F36" s="89"/>
      <c r="G36" s="89"/>
      <c r="H36" s="89"/>
      <c r="I36" s="10"/>
      <c r="J36" s="10"/>
      <c r="K36" s="10"/>
      <c r="L36" s="10"/>
      <c r="M36" s="10"/>
      <c r="N36" s="10"/>
      <c r="O36" s="10"/>
    </row>
    <row r="37" spans="1:15" ht="14" x14ac:dyDescent="0.3">
      <c r="A37" s="89"/>
      <c r="B37" s="90"/>
      <c r="C37" s="89"/>
      <c r="D37" s="89"/>
      <c r="E37" s="89"/>
      <c r="F37" s="89"/>
      <c r="G37" s="89"/>
      <c r="H37" s="89"/>
      <c r="I37" s="10"/>
      <c r="J37" s="10"/>
      <c r="K37" s="10"/>
      <c r="L37" s="10"/>
      <c r="M37" s="10"/>
      <c r="N37" s="10"/>
      <c r="O37" s="10"/>
    </row>
    <row r="38" spans="1:15" ht="14" x14ac:dyDescent="0.3">
      <c r="A38" s="89"/>
      <c r="B38" s="90"/>
      <c r="C38" s="89"/>
      <c r="D38" s="89"/>
      <c r="E38" s="89"/>
      <c r="F38" s="89"/>
      <c r="G38" s="89"/>
      <c r="H38" s="89"/>
      <c r="I38" s="10"/>
      <c r="J38" s="10"/>
      <c r="K38" s="10"/>
      <c r="L38" s="10"/>
      <c r="M38" s="10"/>
      <c r="N38" s="10"/>
      <c r="O38" s="10"/>
    </row>
    <row r="39" spans="1:15" ht="14" x14ac:dyDescent="0.3">
      <c r="A39" s="89"/>
      <c r="B39" s="90"/>
      <c r="C39" s="89"/>
      <c r="D39" s="89"/>
      <c r="E39" s="89"/>
      <c r="F39" s="89"/>
      <c r="G39" s="89"/>
      <c r="H39" s="89"/>
      <c r="I39" s="10"/>
      <c r="J39" s="10"/>
      <c r="K39" s="10"/>
      <c r="L39" s="10"/>
      <c r="M39" s="10"/>
      <c r="N39" s="10"/>
      <c r="O39" s="10"/>
    </row>
    <row r="40" spans="1:15" ht="14" x14ac:dyDescent="0.3">
      <c r="A40" s="89"/>
      <c r="B40" s="90"/>
      <c r="C40" s="89"/>
      <c r="D40" s="89"/>
      <c r="E40" s="89"/>
      <c r="F40" s="89"/>
      <c r="G40" s="89"/>
      <c r="H40" s="89"/>
      <c r="I40" s="10"/>
      <c r="J40" s="10"/>
      <c r="K40" s="10"/>
      <c r="L40" s="10"/>
      <c r="M40" s="10"/>
      <c r="N40" s="10"/>
      <c r="O40" s="10"/>
    </row>
    <row r="41" spans="1:15" ht="14" x14ac:dyDescent="0.3">
      <c r="A41" s="89"/>
      <c r="B41" s="90"/>
      <c r="C41" s="89"/>
      <c r="D41" s="89"/>
      <c r="E41" s="89"/>
      <c r="F41" s="89"/>
      <c r="G41" s="89"/>
      <c r="H41" s="89"/>
      <c r="I41" s="10"/>
      <c r="J41" s="10"/>
      <c r="K41" s="10"/>
      <c r="L41" s="10"/>
      <c r="M41" s="10"/>
      <c r="N41" s="10"/>
      <c r="O41" s="10"/>
    </row>
    <row r="42" spans="1:15" ht="14" x14ac:dyDescent="0.3">
      <c r="A42" s="89"/>
      <c r="B42" s="90"/>
      <c r="C42" s="89"/>
      <c r="D42" s="89"/>
      <c r="E42" s="89"/>
      <c r="F42" s="89"/>
      <c r="G42" s="89"/>
      <c r="H42" s="89"/>
      <c r="I42" s="10"/>
      <c r="J42" s="10"/>
      <c r="K42" s="10"/>
      <c r="L42" s="10"/>
      <c r="M42" s="10"/>
      <c r="N42" s="10"/>
      <c r="O42" s="10"/>
    </row>
    <row r="43" spans="1:15" ht="14" x14ac:dyDescent="0.3">
      <c r="A43" s="89"/>
      <c r="B43" s="90"/>
      <c r="C43" s="89"/>
      <c r="D43" s="89"/>
      <c r="E43" s="89"/>
      <c r="F43" s="89"/>
      <c r="G43" s="89"/>
      <c r="H43" s="89"/>
      <c r="I43" s="10"/>
      <c r="J43" s="10"/>
      <c r="K43" s="10"/>
      <c r="L43" s="10"/>
      <c r="M43" s="10"/>
      <c r="N43" s="10"/>
      <c r="O43" s="10"/>
    </row>
    <row r="44" spans="1:15" ht="14" x14ac:dyDescent="0.3">
      <c r="A44" s="89"/>
      <c r="B44" s="90"/>
      <c r="C44" s="89"/>
      <c r="D44" s="89"/>
      <c r="E44" s="89"/>
      <c r="F44" s="89"/>
      <c r="G44" s="89"/>
      <c r="H44" s="89"/>
      <c r="I44" s="10"/>
      <c r="J44" s="10"/>
      <c r="K44" s="10"/>
      <c r="L44" s="10"/>
      <c r="M44" s="10"/>
      <c r="N44" s="10"/>
      <c r="O44" s="10"/>
    </row>
    <row r="45" spans="1:15" ht="14" x14ac:dyDescent="0.3">
      <c r="A45" s="89"/>
      <c r="B45" s="90"/>
      <c r="C45" s="89"/>
      <c r="D45" s="89"/>
      <c r="E45" s="89"/>
      <c r="F45" s="89"/>
      <c r="G45" s="89"/>
      <c r="H45" s="89"/>
      <c r="I45" s="10"/>
      <c r="J45" s="10"/>
      <c r="K45" s="10"/>
      <c r="L45" s="10"/>
      <c r="M45" s="10"/>
      <c r="N45" s="10"/>
      <c r="O45" s="10"/>
    </row>
    <row r="46" spans="1:15" ht="14" x14ac:dyDescent="0.3">
      <c r="A46" s="89"/>
      <c r="B46" s="90"/>
      <c r="C46" s="89"/>
      <c r="D46" s="89"/>
      <c r="E46" s="89"/>
      <c r="F46" s="89"/>
      <c r="G46" s="89"/>
      <c r="H46" s="89"/>
      <c r="I46" s="10"/>
      <c r="J46" s="10"/>
      <c r="K46" s="10"/>
      <c r="L46" s="10"/>
      <c r="M46" s="10"/>
      <c r="N46" s="10"/>
      <c r="O46" s="10"/>
    </row>
    <row r="47" spans="1:15" ht="14" x14ac:dyDescent="0.3">
      <c r="A47" s="89"/>
      <c r="B47" s="90"/>
      <c r="C47" s="89"/>
      <c r="D47" s="89"/>
      <c r="E47" s="89"/>
      <c r="F47" s="89"/>
      <c r="G47" s="89"/>
      <c r="H47" s="89"/>
      <c r="I47" s="10"/>
      <c r="J47" s="10"/>
      <c r="K47" s="10"/>
      <c r="L47" s="10"/>
      <c r="M47" s="10"/>
      <c r="N47" s="10"/>
      <c r="O47" s="10"/>
    </row>
    <row r="48" spans="1:15" ht="14" x14ac:dyDescent="0.3">
      <c r="A48" s="89"/>
      <c r="B48" s="90"/>
      <c r="C48" s="89"/>
      <c r="D48" s="89"/>
      <c r="E48" s="89"/>
      <c r="F48" s="89"/>
      <c r="G48" s="89"/>
      <c r="H48" s="89"/>
      <c r="I48" s="10"/>
      <c r="J48" s="10"/>
      <c r="K48" s="10"/>
      <c r="L48" s="10"/>
      <c r="M48" s="10"/>
      <c r="N48" s="10"/>
      <c r="O48" s="10"/>
    </row>
    <row r="49" spans="1:15" ht="14" x14ac:dyDescent="0.3">
      <c r="A49" s="89"/>
      <c r="B49" s="90"/>
      <c r="C49" s="89"/>
      <c r="D49" s="89"/>
      <c r="E49" s="89"/>
      <c r="F49" s="89"/>
      <c r="G49" s="89"/>
      <c r="H49" s="89"/>
      <c r="I49" s="10"/>
      <c r="J49" s="10"/>
      <c r="K49" s="10"/>
      <c r="L49" s="10"/>
      <c r="M49" s="10"/>
      <c r="N49" s="10"/>
      <c r="O49" s="10"/>
    </row>
    <row r="50" spans="1:15" ht="14" x14ac:dyDescent="0.3">
      <c r="A50" s="89"/>
      <c r="B50" s="90"/>
      <c r="C50" s="89"/>
      <c r="D50" s="89"/>
      <c r="E50" s="89"/>
      <c r="F50" s="89"/>
      <c r="G50" s="89"/>
      <c r="H50" s="89"/>
      <c r="I50" s="10"/>
      <c r="J50" s="10"/>
      <c r="K50" s="10"/>
      <c r="L50" s="10"/>
      <c r="M50" s="10"/>
      <c r="N50" s="10"/>
      <c r="O50" s="10"/>
    </row>
    <row r="51" spans="1:15" ht="14" x14ac:dyDescent="0.3">
      <c r="A51" s="89"/>
      <c r="B51" s="90"/>
      <c r="C51" s="89"/>
      <c r="D51" s="89"/>
      <c r="E51" s="89"/>
      <c r="F51" s="89"/>
      <c r="G51" s="89"/>
      <c r="H51" s="89"/>
      <c r="I51" s="10"/>
      <c r="J51" s="10"/>
      <c r="K51" s="10"/>
      <c r="L51" s="10"/>
      <c r="M51" s="10"/>
      <c r="N51" s="10"/>
      <c r="O51" s="10"/>
    </row>
    <row r="52" spans="1:15" ht="14" x14ac:dyDescent="0.3">
      <c r="A52" s="89"/>
      <c r="B52" s="90"/>
      <c r="C52" s="89"/>
      <c r="D52" s="89"/>
      <c r="E52" s="89"/>
      <c r="F52" s="89"/>
      <c r="G52" s="89"/>
      <c r="H52" s="89"/>
      <c r="I52" s="10"/>
      <c r="J52" s="10"/>
      <c r="K52" s="10"/>
      <c r="L52" s="10"/>
      <c r="M52" s="10"/>
      <c r="N52" s="10"/>
      <c r="O52" s="10"/>
    </row>
    <row r="53" spans="1:15" ht="14" x14ac:dyDescent="0.3">
      <c r="A53" s="89"/>
      <c r="B53" s="90"/>
      <c r="C53" s="89"/>
      <c r="D53" s="89"/>
      <c r="E53" s="89"/>
      <c r="F53" s="89"/>
      <c r="G53" s="89"/>
      <c r="H53" s="89"/>
      <c r="I53" s="10"/>
      <c r="J53" s="10"/>
      <c r="K53" s="10"/>
      <c r="L53" s="10"/>
      <c r="M53" s="10"/>
      <c r="N53" s="10"/>
      <c r="O53" s="10"/>
    </row>
    <row r="54" spans="1:15" ht="14" x14ac:dyDescent="0.3">
      <c r="A54" s="89"/>
      <c r="B54" s="90"/>
      <c r="C54" s="89"/>
      <c r="D54" s="89"/>
      <c r="E54" s="89"/>
      <c r="F54" s="89"/>
      <c r="G54" s="89"/>
      <c r="H54" s="89"/>
      <c r="I54" s="10"/>
      <c r="J54" s="10"/>
      <c r="K54" s="10"/>
      <c r="L54" s="10"/>
      <c r="M54" s="10"/>
      <c r="N54" s="10"/>
      <c r="O54" s="10"/>
    </row>
    <row r="55" spans="1:15" ht="14" x14ac:dyDescent="0.3">
      <c r="A55" s="89"/>
      <c r="B55" s="90"/>
      <c r="C55" s="89"/>
      <c r="D55" s="89"/>
      <c r="E55" s="89"/>
      <c r="F55" s="89"/>
      <c r="G55" s="89"/>
      <c r="H55" s="89"/>
      <c r="I55" s="10"/>
      <c r="J55" s="10"/>
      <c r="K55" s="10"/>
      <c r="L55" s="10"/>
      <c r="M55" s="10"/>
      <c r="N55" s="10"/>
      <c r="O55" s="10"/>
    </row>
    <row r="56" spans="1:15" ht="14" x14ac:dyDescent="0.3">
      <c r="A56" s="89"/>
      <c r="B56" s="90"/>
      <c r="C56" s="89"/>
      <c r="D56" s="89"/>
      <c r="E56" s="89"/>
      <c r="F56" s="89"/>
      <c r="G56" s="89"/>
      <c r="H56" s="89"/>
      <c r="I56" s="10"/>
      <c r="J56" s="10"/>
      <c r="K56" s="10"/>
      <c r="L56" s="10"/>
      <c r="M56" s="10"/>
      <c r="N56" s="10"/>
      <c r="O56" s="10"/>
    </row>
    <row r="57" spans="1:15" ht="14" x14ac:dyDescent="0.3">
      <c r="A57" s="89"/>
      <c r="B57" s="90"/>
      <c r="C57" s="89"/>
      <c r="D57" s="89"/>
      <c r="E57" s="89"/>
      <c r="F57" s="89"/>
      <c r="G57" s="89"/>
      <c r="H57" s="89"/>
      <c r="I57" s="10"/>
      <c r="J57" s="10"/>
      <c r="K57" s="10"/>
      <c r="L57" s="10"/>
      <c r="M57" s="10"/>
      <c r="N57" s="10"/>
      <c r="O57" s="10"/>
    </row>
    <row r="58" spans="1:15" ht="14" x14ac:dyDescent="0.3">
      <c r="A58" s="89"/>
      <c r="B58" s="90"/>
      <c r="C58" s="89"/>
      <c r="D58" s="89"/>
      <c r="E58" s="89"/>
      <c r="F58" s="89"/>
      <c r="G58" s="89"/>
      <c r="H58" s="89"/>
      <c r="I58" s="10"/>
      <c r="J58" s="10"/>
      <c r="K58" s="10"/>
      <c r="L58" s="10"/>
      <c r="M58" s="10"/>
      <c r="N58" s="10"/>
      <c r="O58" s="10"/>
    </row>
    <row r="59" spans="1:15" ht="14" x14ac:dyDescent="0.3">
      <c r="A59" s="89"/>
      <c r="B59" s="90"/>
      <c r="C59" s="89"/>
      <c r="D59" s="89"/>
      <c r="E59" s="89"/>
      <c r="F59" s="89"/>
      <c r="G59" s="89"/>
      <c r="H59" s="89"/>
      <c r="I59" s="10"/>
      <c r="J59" s="10"/>
      <c r="K59" s="10"/>
      <c r="L59" s="10"/>
      <c r="M59" s="10"/>
      <c r="N59" s="10"/>
      <c r="O59" s="10"/>
    </row>
    <row r="60" spans="1:15" ht="14" x14ac:dyDescent="0.3">
      <c r="A60" s="89"/>
      <c r="B60" s="90"/>
      <c r="C60" s="89"/>
      <c r="D60" s="89"/>
      <c r="E60" s="89"/>
      <c r="F60" s="89"/>
      <c r="G60" s="89"/>
      <c r="H60" s="89"/>
      <c r="I60" s="10"/>
      <c r="J60" s="10"/>
      <c r="K60" s="10"/>
      <c r="L60" s="10"/>
      <c r="M60" s="10"/>
      <c r="N60" s="10"/>
      <c r="O60" s="10"/>
    </row>
    <row r="61" spans="1:15" ht="14" x14ac:dyDescent="0.3">
      <c r="A61" s="89"/>
      <c r="B61" s="90"/>
      <c r="C61" s="89"/>
      <c r="D61" s="89"/>
      <c r="E61" s="89"/>
      <c r="F61" s="89"/>
      <c r="G61" s="89"/>
      <c r="H61" s="89"/>
      <c r="I61" s="10"/>
      <c r="J61" s="10"/>
      <c r="K61" s="10"/>
      <c r="L61" s="10"/>
      <c r="M61" s="10"/>
      <c r="N61" s="10"/>
      <c r="O61" s="10"/>
    </row>
    <row r="62" spans="1:15" ht="14" x14ac:dyDescent="0.3">
      <c r="A62" s="89"/>
      <c r="B62" s="90"/>
      <c r="C62" s="89"/>
      <c r="D62" s="89"/>
      <c r="E62" s="89"/>
      <c r="F62" s="89"/>
      <c r="G62" s="89"/>
      <c r="H62" s="89"/>
      <c r="I62" s="10"/>
      <c r="J62" s="10"/>
      <c r="K62" s="10"/>
      <c r="L62" s="10"/>
      <c r="M62" s="10"/>
      <c r="N62" s="10"/>
      <c r="O62" s="10"/>
    </row>
    <row r="63" spans="1:15" ht="14" x14ac:dyDescent="0.3">
      <c r="A63" s="89"/>
      <c r="B63" s="90"/>
      <c r="C63" s="89"/>
      <c r="D63" s="89"/>
      <c r="E63" s="89"/>
      <c r="F63" s="89"/>
      <c r="G63" s="89"/>
      <c r="H63" s="89"/>
      <c r="I63" s="10"/>
      <c r="J63" s="10"/>
      <c r="K63" s="10"/>
      <c r="L63" s="10"/>
      <c r="M63" s="10"/>
      <c r="N63" s="10"/>
      <c r="O63" s="10"/>
    </row>
    <row r="64" spans="1:15" ht="14" x14ac:dyDescent="0.3">
      <c r="A64" s="89"/>
      <c r="B64" s="90"/>
      <c r="C64" s="89"/>
      <c r="D64" s="89"/>
      <c r="E64" s="89"/>
      <c r="F64" s="89"/>
      <c r="G64" s="89"/>
      <c r="H64" s="89"/>
      <c r="I64" s="10"/>
      <c r="J64" s="10"/>
      <c r="K64" s="10"/>
      <c r="L64" s="10"/>
      <c r="M64" s="10"/>
      <c r="N64" s="10"/>
      <c r="O64" s="10"/>
    </row>
    <row r="65" spans="1:15" ht="14" x14ac:dyDescent="0.3">
      <c r="A65" s="89"/>
      <c r="B65" s="90"/>
      <c r="C65" s="89"/>
      <c r="D65" s="89"/>
      <c r="E65" s="89"/>
      <c r="F65" s="89"/>
      <c r="G65" s="89"/>
      <c r="H65" s="89"/>
      <c r="I65" s="10"/>
      <c r="J65" s="10"/>
      <c r="K65" s="10"/>
      <c r="L65" s="10"/>
      <c r="M65" s="10"/>
      <c r="N65" s="10"/>
      <c r="O65" s="10"/>
    </row>
    <row r="66" spans="1:15" ht="14" x14ac:dyDescent="0.3">
      <c r="A66" s="89"/>
      <c r="B66" s="90"/>
      <c r="C66" s="89"/>
      <c r="D66" s="89"/>
      <c r="E66" s="89"/>
      <c r="F66" s="89"/>
      <c r="G66" s="89"/>
      <c r="H66" s="89"/>
      <c r="I66" s="10"/>
      <c r="J66" s="10"/>
      <c r="K66" s="10"/>
      <c r="L66" s="10"/>
      <c r="M66" s="10"/>
      <c r="N66" s="10"/>
      <c r="O66" s="10"/>
    </row>
    <row r="67" spans="1:15" ht="14" x14ac:dyDescent="0.3">
      <c r="A67" s="89"/>
      <c r="B67" s="90"/>
      <c r="C67" s="89"/>
      <c r="D67" s="89"/>
      <c r="E67" s="89"/>
      <c r="F67" s="89"/>
      <c r="G67" s="89"/>
      <c r="H67" s="89"/>
      <c r="I67" s="10"/>
      <c r="J67" s="10"/>
      <c r="K67" s="10"/>
      <c r="L67" s="10"/>
      <c r="M67" s="10"/>
      <c r="N67" s="10"/>
      <c r="O67" s="10"/>
    </row>
    <row r="68" spans="1:15" ht="14" x14ac:dyDescent="0.3">
      <c r="A68" s="89"/>
      <c r="B68" s="90"/>
      <c r="C68" s="89"/>
      <c r="D68" s="89"/>
      <c r="E68" s="89"/>
      <c r="F68" s="89"/>
      <c r="G68" s="89"/>
      <c r="H68" s="89"/>
      <c r="I68" s="10"/>
      <c r="J68" s="10"/>
      <c r="K68" s="10"/>
      <c r="L68" s="10"/>
      <c r="M68" s="10"/>
      <c r="N68" s="10"/>
      <c r="O68" s="10"/>
    </row>
  </sheetData>
  <sheetProtection algorithmName="SHA-512" hashValue="fUvoZnCdl3S43a4FBklGkZKA55sWNoWKT1u9ag5O6btQoxL9P/Nu4RZ6jHVZ/3z0uwjpjqmT3/fIBjK9MTREeQ==" saltValue="hGZrYv0RZ6t/aK+i9nsn9Q==" spinCount="100000" sheet="1" objects="1" scenarios="1"/>
  <mergeCells count="1">
    <mergeCell ref="B32:C32"/>
  </mergeCells>
  <hyperlinks>
    <hyperlink ref="C23" location="'Risikoregister Gesamt'!A1" display="Klicken Sie hier, um direkt zum Risikoregister zu kommen"/>
    <hyperlink ref="C24" location="Projektsteckbrief!A1" display="Klicken Sie hier, um zum Projektsteckbrief zu kommen"/>
    <hyperlink ref="C25" location="Risikomatrix!A1" display="Klicken Sie hier, um zur Risikomatrix zu gelangen"/>
    <hyperlink ref="C26" location="'Planung Gegenmaßnahmen'!A1" display="Klicken Sie hier, um zur Planungsübersicht für Gegenmaßmahmen zu kommen"/>
    <hyperlink ref="C27" location="Risikobewertung!A1" display="Klicken Sie hier, um zur Matrix der Risikobewertung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workbookViewId="0">
      <selection activeCell="C18" sqref="C18"/>
    </sheetView>
  </sheetViews>
  <sheetFormatPr baseColWidth="10" defaultColWidth="11.453125" defaultRowHeight="12.5" x14ac:dyDescent="0.25"/>
  <cols>
    <col min="1" max="1" width="11.453125" style="1"/>
    <col min="2" max="2" width="23.26953125" style="1" customWidth="1"/>
    <col min="3" max="3" width="79" style="1" customWidth="1"/>
    <col min="4" max="4" width="11.453125" style="1" customWidth="1"/>
    <col min="5" max="16384" width="11.453125" style="1"/>
  </cols>
  <sheetData>
    <row r="1" spans="1:4" x14ac:dyDescent="0.25">
      <c r="A1" s="2"/>
      <c r="B1" s="3"/>
      <c r="C1" s="3"/>
      <c r="D1" s="4"/>
    </row>
    <row r="2" spans="1:4" x14ac:dyDescent="0.25">
      <c r="A2" s="5"/>
      <c r="D2" s="6"/>
    </row>
    <row r="3" spans="1:4" x14ac:dyDescent="0.25">
      <c r="A3" s="5"/>
      <c r="D3" s="6"/>
    </row>
    <row r="4" spans="1:4" x14ac:dyDescent="0.25">
      <c r="A4" s="5"/>
      <c r="D4" s="6"/>
    </row>
    <row r="5" spans="1:4" ht="18.5" x14ac:dyDescent="0.45">
      <c r="A5" s="5"/>
      <c r="B5" s="84" t="s">
        <v>96</v>
      </c>
      <c r="C5" s="10"/>
      <c r="D5" s="6"/>
    </row>
    <row r="6" spans="1:4" x14ac:dyDescent="0.25">
      <c r="A6" s="5"/>
      <c r="B6" s="10"/>
      <c r="C6" s="10"/>
      <c r="D6" s="6"/>
    </row>
    <row r="7" spans="1:4" ht="15.5" x14ac:dyDescent="0.35">
      <c r="A7" s="5"/>
      <c r="B7" s="85" t="s">
        <v>97</v>
      </c>
      <c r="C7" s="86" t="s">
        <v>98</v>
      </c>
      <c r="D7" s="6"/>
    </row>
    <row r="8" spans="1:4" ht="15.5" x14ac:dyDescent="0.35">
      <c r="A8" s="5"/>
      <c r="B8" s="85" t="s">
        <v>99</v>
      </c>
      <c r="C8" s="86" t="s">
        <v>100</v>
      </c>
      <c r="D8" s="6"/>
    </row>
    <row r="9" spans="1:4" ht="15.5" x14ac:dyDescent="0.35">
      <c r="A9" s="5"/>
      <c r="B9" s="85" t="s">
        <v>101</v>
      </c>
      <c r="C9" s="86" t="s">
        <v>102</v>
      </c>
      <c r="D9" s="6"/>
    </row>
    <row r="10" spans="1:4" ht="15.5" x14ac:dyDescent="0.35">
      <c r="A10" s="5"/>
      <c r="B10" s="85" t="s">
        <v>103</v>
      </c>
      <c r="C10" s="86" t="s">
        <v>104</v>
      </c>
      <c r="D10" s="6"/>
    </row>
    <row r="11" spans="1:4" ht="15.5" x14ac:dyDescent="0.35">
      <c r="A11" s="5"/>
      <c r="B11" s="85" t="s">
        <v>105</v>
      </c>
      <c r="C11" s="86" t="s">
        <v>106</v>
      </c>
      <c r="D11" s="6"/>
    </row>
    <row r="12" spans="1:4" ht="13" x14ac:dyDescent="0.25">
      <c r="A12" s="5"/>
      <c r="B12" s="87" t="s">
        <v>107</v>
      </c>
      <c r="C12" s="88"/>
      <c r="D12" s="6"/>
    </row>
    <row r="13" spans="1:4" x14ac:dyDescent="0.25">
      <c r="A13" s="5"/>
      <c r="D13" s="6"/>
    </row>
    <row r="14" spans="1:4" x14ac:dyDescent="0.25">
      <c r="A14" s="5"/>
      <c r="D14" s="6"/>
    </row>
    <row r="15" spans="1:4" x14ac:dyDescent="0.25">
      <c r="A15" s="5"/>
      <c r="D15" s="6"/>
    </row>
    <row r="16" spans="1:4" x14ac:dyDescent="0.25">
      <c r="A16" s="5"/>
      <c r="D16" s="6"/>
    </row>
    <row r="17" spans="1:4" x14ac:dyDescent="0.25">
      <c r="A17" s="5"/>
      <c r="D17" s="6"/>
    </row>
    <row r="18" spans="1:4" x14ac:dyDescent="0.25">
      <c r="A18" s="5"/>
      <c r="D18" s="6"/>
    </row>
    <row r="19" spans="1:4" x14ac:dyDescent="0.25">
      <c r="A19" s="5"/>
      <c r="D19" s="6"/>
    </row>
    <row r="20" spans="1:4" x14ac:dyDescent="0.25">
      <c r="A20" s="5"/>
      <c r="D20" s="6"/>
    </row>
    <row r="21" spans="1:4" x14ac:dyDescent="0.25">
      <c r="A21" s="5"/>
      <c r="D21" s="6"/>
    </row>
    <row r="22" spans="1:4" x14ac:dyDescent="0.25">
      <c r="A22" s="5"/>
      <c r="D22" s="6"/>
    </row>
    <row r="23" spans="1:4" x14ac:dyDescent="0.25">
      <c r="A23" s="5"/>
      <c r="D23" s="6"/>
    </row>
    <row r="24" spans="1:4" x14ac:dyDescent="0.25">
      <c r="A24" s="5"/>
      <c r="D24" s="6"/>
    </row>
    <row r="25" spans="1:4" x14ac:dyDescent="0.25">
      <c r="A25" s="5"/>
      <c r="D25" s="6"/>
    </row>
    <row r="26" spans="1:4" x14ac:dyDescent="0.25">
      <c r="A26" s="5"/>
      <c r="D26" s="6"/>
    </row>
    <row r="27" spans="1:4" ht="13" thickBot="1" x14ac:dyDescent="0.3">
      <c r="A27" s="7"/>
      <c r="B27" s="8"/>
      <c r="C27" s="8"/>
      <c r="D27" s="9"/>
    </row>
  </sheetData>
  <sheetProtection selectLockedCells="1"/>
  <printOptions horizontalCentered="1"/>
  <pageMargins left="0.39370078740157483" right="0.39370078740157483" top="0.59055118110236227" bottom="0.78740157480314965" header="0.31496062992125984" footer="0.31496062992125984"/>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67"/>
  <sheetViews>
    <sheetView showGridLines="0" zoomScale="70" zoomScaleNormal="70" workbookViewId="0">
      <pane xSplit="5" ySplit="5" topLeftCell="F6" activePane="bottomRight" state="frozen"/>
      <selection pane="topRight" activeCell="F1" sqref="F1"/>
      <selection pane="bottomLeft" activeCell="A6" sqref="A6"/>
      <selection pane="bottomRight" activeCell="C7" sqref="C7"/>
    </sheetView>
  </sheetViews>
  <sheetFormatPr baseColWidth="10" defaultColWidth="11.453125" defaultRowHeight="37.5" customHeight="1" x14ac:dyDescent="0.25"/>
  <cols>
    <col min="1" max="1" width="7.26953125" style="24" customWidth="1"/>
    <col min="2" max="2" width="10.54296875" style="31" customWidth="1"/>
    <col min="3" max="3" width="10.1796875" style="79" customWidth="1"/>
    <col min="4" max="4" width="21.54296875" style="53" customWidth="1"/>
    <col min="5" max="5" width="43.81640625" style="53" customWidth="1"/>
    <col min="6" max="6" width="17" style="80" customWidth="1"/>
    <col min="7" max="7" width="35" style="53" customWidth="1"/>
    <col min="8" max="8" width="12.26953125" style="24" customWidth="1"/>
    <col min="9" max="9" width="13.26953125" style="24" customWidth="1"/>
    <col min="10" max="10" width="12.26953125" style="24" customWidth="1"/>
    <col min="11" max="11" width="13.7265625" style="24" customWidth="1"/>
    <col min="12" max="12" width="15.7265625" style="31" customWidth="1"/>
    <col min="13" max="13" width="55.7265625" style="65" customWidth="1"/>
    <col min="14" max="14" width="15.7265625" style="24" customWidth="1"/>
    <col min="15" max="15" width="11.453125" style="24"/>
    <col min="16" max="16" width="15.81640625" style="24" customWidth="1"/>
    <col min="17" max="17" width="34.81640625" style="65" customWidth="1"/>
    <col min="18" max="18" width="14" style="24" customWidth="1"/>
    <col min="19" max="16384" width="11.453125" style="66"/>
  </cols>
  <sheetData>
    <row r="1" spans="1:21" ht="15" customHeight="1" x14ac:dyDescent="0.25">
      <c r="A1" s="63"/>
      <c r="B1" s="63"/>
      <c r="C1" s="63"/>
      <c r="E1" s="50"/>
      <c r="F1" s="63"/>
      <c r="G1" s="50"/>
      <c r="M1" s="64"/>
      <c r="R1" s="31"/>
    </row>
    <row r="2" spans="1:21" s="70" customFormat="1" ht="21.75" customHeight="1" x14ac:dyDescent="0.35">
      <c r="A2" s="114" t="s">
        <v>95</v>
      </c>
      <c r="B2" s="114"/>
      <c r="C2" s="114"/>
      <c r="D2" s="114"/>
      <c r="E2" s="114"/>
      <c r="F2" s="25"/>
      <c r="G2" s="22"/>
      <c r="H2" s="55" t="s">
        <v>63</v>
      </c>
      <c r="I2" s="42">
        <f ca="1">TODAY()</f>
        <v>44735</v>
      </c>
      <c r="J2" s="25"/>
      <c r="K2" s="25"/>
      <c r="L2" s="25"/>
      <c r="M2" s="22"/>
      <c r="N2" s="67"/>
      <c r="O2" s="67"/>
      <c r="P2" s="67"/>
      <c r="Q2" s="68"/>
      <c r="R2" s="25"/>
      <c r="S2" s="69"/>
      <c r="T2" s="69"/>
      <c r="U2" s="69"/>
    </row>
    <row r="3" spans="1:21" ht="15" customHeight="1" thickBot="1" x14ac:dyDescent="0.3">
      <c r="A3" s="63"/>
      <c r="B3" s="63"/>
      <c r="C3" s="63"/>
      <c r="E3" s="50"/>
      <c r="F3" s="63"/>
      <c r="G3" s="50"/>
      <c r="M3" s="64"/>
      <c r="R3" s="31"/>
    </row>
    <row r="4" spans="1:21" ht="15" customHeight="1" thickBot="1" x14ac:dyDescent="0.3">
      <c r="A4" s="115"/>
      <c r="B4" s="115"/>
      <c r="C4" s="115"/>
      <c r="D4" s="115"/>
      <c r="E4" s="115"/>
      <c r="F4" s="116"/>
      <c r="G4" s="111" t="s">
        <v>64</v>
      </c>
      <c r="H4" s="112"/>
      <c r="I4" s="112"/>
      <c r="J4" s="112"/>
      <c r="K4" s="112"/>
      <c r="L4" s="113" t="s">
        <v>65</v>
      </c>
      <c r="M4" s="113"/>
      <c r="N4" s="113"/>
      <c r="O4" s="113"/>
      <c r="P4" s="113"/>
      <c r="Q4" s="113"/>
      <c r="R4" s="101"/>
    </row>
    <row r="5" spans="1:21" s="24" customFormat="1" ht="37.5" customHeight="1" thickBot="1" x14ac:dyDescent="0.3">
      <c r="A5" s="98" t="s">
        <v>66</v>
      </c>
      <c r="B5" s="98" t="s">
        <v>67</v>
      </c>
      <c r="C5" s="98" t="s">
        <v>68</v>
      </c>
      <c r="D5" s="98" t="s">
        <v>69</v>
      </c>
      <c r="E5" s="98" t="s">
        <v>70</v>
      </c>
      <c r="F5" s="98" t="s">
        <v>71</v>
      </c>
      <c r="G5" s="99" t="s">
        <v>72</v>
      </c>
      <c r="H5" s="99" t="s">
        <v>73</v>
      </c>
      <c r="I5" s="99" t="s">
        <v>31</v>
      </c>
      <c r="J5" s="99" t="s">
        <v>74</v>
      </c>
      <c r="K5" s="99" t="s">
        <v>75</v>
      </c>
      <c r="L5" s="100" t="s">
        <v>76</v>
      </c>
      <c r="M5" s="100" t="s">
        <v>77</v>
      </c>
      <c r="N5" s="100" t="s">
        <v>78</v>
      </c>
      <c r="O5" s="100" t="s">
        <v>79</v>
      </c>
      <c r="P5" s="100" t="s">
        <v>80</v>
      </c>
      <c r="Q5" s="100" t="s">
        <v>81</v>
      </c>
      <c r="R5" s="102" t="s">
        <v>82</v>
      </c>
    </row>
    <row r="6" spans="1:21" ht="67.5" customHeight="1" x14ac:dyDescent="0.25">
      <c r="A6" s="71">
        <v>1</v>
      </c>
      <c r="B6" s="72"/>
      <c r="C6" s="13"/>
      <c r="D6" s="14"/>
      <c r="E6" s="30"/>
      <c r="F6" s="54"/>
      <c r="G6" s="30"/>
      <c r="H6" s="47">
        <v>4</v>
      </c>
      <c r="I6" s="47">
        <v>4</v>
      </c>
      <c r="J6" s="33">
        <f t="shared" ref="J6" si="0">IF(SUM(I6:I6)=0,0,ROUND(AVERAGE(I6:I6),0))</f>
        <v>4</v>
      </c>
      <c r="K6" s="23" t="str">
        <f t="shared" ref="K6" si="1">IF(J6=0,"",IF(H6+J6&lt;=5,"nicht relevant",IF(H6+J6&lt;=7,"mäßig relevant","wichtig")))</f>
        <v>wichtig</v>
      </c>
      <c r="L6" s="49" t="s">
        <v>84</v>
      </c>
      <c r="M6" s="30"/>
      <c r="N6" s="26"/>
      <c r="O6" s="26"/>
      <c r="P6" s="61" t="s">
        <v>85</v>
      </c>
      <c r="Q6" s="62"/>
      <c r="R6" s="32" t="s">
        <v>59</v>
      </c>
    </row>
    <row r="7" spans="1:21" ht="67.5" customHeight="1" x14ac:dyDescent="0.25">
      <c r="A7" s="71">
        <v>2</v>
      </c>
      <c r="B7" s="72"/>
      <c r="C7" s="13"/>
      <c r="D7" s="14"/>
      <c r="E7" s="30"/>
      <c r="F7" s="54"/>
      <c r="G7" s="30"/>
      <c r="H7" s="47">
        <v>3</v>
      </c>
      <c r="I7" s="47">
        <v>3</v>
      </c>
      <c r="J7" s="33">
        <f t="shared" ref="J7" si="2">IF(SUM(I7:I7)=0,0,ROUND(AVERAGE(I7:I7),0))</f>
        <v>3</v>
      </c>
      <c r="K7" s="23" t="str">
        <f t="shared" ref="K7" si="3">IF(J7=0,"",IF(H7+J7&lt;=5,"nicht relevant",IF(H7+J7&lt;=7,"mäßig relevant","wichtig")))</f>
        <v>mäßig relevant</v>
      </c>
      <c r="L7" s="49"/>
      <c r="M7" s="30"/>
      <c r="N7" s="26"/>
      <c r="O7" s="26"/>
      <c r="P7" s="61"/>
      <c r="Q7" s="62"/>
      <c r="R7" s="32"/>
    </row>
    <row r="8" spans="1:21" ht="67.5" customHeight="1" x14ac:dyDescent="0.25">
      <c r="A8" s="71">
        <v>3</v>
      </c>
      <c r="B8" s="72"/>
      <c r="C8" s="13"/>
      <c r="D8" s="14"/>
      <c r="E8" s="30"/>
      <c r="F8" s="54"/>
      <c r="G8" s="30"/>
      <c r="H8" s="47">
        <v>3</v>
      </c>
      <c r="I8" s="47">
        <v>1</v>
      </c>
      <c r="J8" s="33">
        <f t="shared" ref="J8:J64" si="4">IF(SUM(I8:I8)=0,0,ROUND(AVERAGE(I8:I8),0))</f>
        <v>1</v>
      </c>
      <c r="K8" s="23" t="str">
        <f t="shared" ref="K8:K64" si="5">IF(J8=0,"",IF(H8+J8&lt;=5,"nicht relevant",IF(H8+J8&lt;=7,"mäßig relevant","wichtig")))</f>
        <v>nicht relevant</v>
      </c>
      <c r="L8" s="49"/>
      <c r="M8" s="30"/>
      <c r="N8" s="26"/>
      <c r="O8" s="26"/>
      <c r="P8" s="61"/>
      <c r="Q8" s="62"/>
      <c r="R8" s="32"/>
    </row>
    <row r="9" spans="1:21" ht="67.5" customHeight="1" x14ac:dyDescent="0.25">
      <c r="A9" s="71"/>
      <c r="B9" s="72"/>
      <c r="C9" s="13"/>
      <c r="D9" s="14"/>
      <c r="E9" s="30"/>
      <c r="F9" s="54"/>
      <c r="G9" s="30"/>
      <c r="H9" s="47"/>
      <c r="I9" s="47"/>
      <c r="J9" s="33">
        <f t="shared" si="4"/>
        <v>0</v>
      </c>
      <c r="K9" s="23" t="str">
        <f t="shared" si="5"/>
        <v/>
      </c>
      <c r="L9" s="49"/>
      <c r="M9" s="30"/>
      <c r="N9" s="26"/>
      <c r="O9" s="26"/>
      <c r="P9" s="61"/>
      <c r="Q9" s="62"/>
      <c r="R9" s="32"/>
    </row>
    <row r="10" spans="1:21" ht="67.5" customHeight="1" x14ac:dyDescent="0.25">
      <c r="A10" s="71"/>
      <c r="B10" s="72"/>
      <c r="C10" s="13"/>
      <c r="D10" s="14"/>
      <c r="E10" s="30"/>
      <c r="F10" s="54"/>
      <c r="G10" s="30"/>
      <c r="H10" s="47"/>
      <c r="I10" s="47"/>
      <c r="J10" s="33">
        <f t="shared" si="4"/>
        <v>0</v>
      </c>
      <c r="K10" s="23" t="str">
        <f t="shared" si="5"/>
        <v/>
      </c>
      <c r="L10" s="49"/>
      <c r="M10" s="30"/>
      <c r="N10" s="26"/>
      <c r="O10" s="26"/>
      <c r="P10" s="61"/>
      <c r="Q10" s="62"/>
      <c r="R10" s="32"/>
    </row>
    <row r="11" spans="1:21" ht="67.5" customHeight="1" x14ac:dyDescent="0.25">
      <c r="A11" s="71"/>
      <c r="B11" s="72"/>
      <c r="C11" s="13"/>
      <c r="D11" s="14"/>
      <c r="E11" s="30"/>
      <c r="F11" s="54"/>
      <c r="G11" s="30"/>
      <c r="H11" s="47"/>
      <c r="I11" s="47"/>
      <c r="J11" s="33">
        <f t="shared" si="4"/>
        <v>0</v>
      </c>
      <c r="K11" s="23" t="str">
        <f t="shared" si="5"/>
        <v/>
      </c>
      <c r="L11" s="49"/>
      <c r="M11" s="30"/>
      <c r="N11" s="26"/>
      <c r="O11" s="26"/>
      <c r="P11" s="61"/>
      <c r="Q11" s="62"/>
      <c r="R11" s="32"/>
    </row>
    <row r="12" spans="1:21" ht="67.5" customHeight="1" x14ac:dyDescent="0.25">
      <c r="A12" s="71"/>
      <c r="B12" s="72"/>
      <c r="C12" s="13"/>
      <c r="D12" s="14"/>
      <c r="E12" s="30"/>
      <c r="F12" s="54"/>
      <c r="G12" s="30"/>
      <c r="H12" s="47"/>
      <c r="I12" s="47"/>
      <c r="J12" s="33">
        <f t="shared" si="4"/>
        <v>0</v>
      </c>
      <c r="K12" s="23" t="str">
        <f t="shared" si="5"/>
        <v/>
      </c>
      <c r="L12" s="49"/>
      <c r="M12" s="30"/>
      <c r="N12" s="26"/>
      <c r="O12" s="26"/>
      <c r="P12" s="61"/>
      <c r="Q12" s="62"/>
      <c r="R12" s="32"/>
    </row>
    <row r="13" spans="1:21" ht="67.5" customHeight="1" x14ac:dyDescent="0.25">
      <c r="A13" s="71"/>
      <c r="B13" s="72"/>
      <c r="C13" s="13"/>
      <c r="D13" s="14"/>
      <c r="E13" s="30"/>
      <c r="F13" s="54"/>
      <c r="G13" s="30"/>
      <c r="H13" s="47"/>
      <c r="I13" s="47"/>
      <c r="J13" s="33">
        <f t="shared" si="4"/>
        <v>0</v>
      </c>
      <c r="K13" s="23" t="str">
        <f t="shared" si="5"/>
        <v/>
      </c>
      <c r="L13" s="49"/>
      <c r="M13" s="30"/>
      <c r="N13" s="26"/>
      <c r="O13" s="26"/>
      <c r="P13" s="61"/>
      <c r="Q13" s="62"/>
      <c r="R13" s="32"/>
    </row>
    <row r="14" spans="1:21" ht="67.5" customHeight="1" x14ac:dyDescent="0.25">
      <c r="A14" s="71"/>
      <c r="B14" s="72"/>
      <c r="C14" s="13"/>
      <c r="D14" s="14"/>
      <c r="E14" s="30"/>
      <c r="F14" s="54"/>
      <c r="G14" s="30"/>
      <c r="H14" s="47"/>
      <c r="I14" s="47"/>
      <c r="J14" s="33">
        <f t="shared" si="4"/>
        <v>0</v>
      </c>
      <c r="K14" s="23" t="str">
        <f t="shared" si="5"/>
        <v/>
      </c>
      <c r="L14" s="49"/>
      <c r="M14" s="30"/>
      <c r="N14" s="26"/>
      <c r="O14" s="26"/>
      <c r="P14" s="61"/>
      <c r="Q14" s="62"/>
      <c r="R14" s="32"/>
    </row>
    <row r="15" spans="1:21" ht="67.5" customHeight="1" x14ac:dyDescent="0.25">
      <c r="A15" s="71"/>
      <c r="B15" s="72"/>
      <c r="C15" s="13"/>
      <c r="D15" s="14"/>
      <c r="E15" s="30"/>
      <c r="F15" s="54"/>
      <c r="G15" s="30"/>
      <c r="H15" s="47"/>
      <c r="I15" s="47"/>
      <c r="J15" s="33">
        <f t="shared" si="4"/>
        <v>0</v>
      </c>
      <c r="K15" s="23" t="str">
        <f t="shared" si="5"/>
        <v/>
      </c>
      <c r="L15" s="49"/>
      <c r="M15" s="30"/>
      <c r="N15" s="26"/>
      <c r="O15" s="26"/>
      <c r="P15" s="61"/>
      <c r="Q15" s="62"/>
      <c r="R15" s="32"/>
    </row>
    <row r="16" spans="1:21" ht="67.5" customHeight="1" x14ac:dyDescent="0.25">
      <c r="A16" s="71"/>
      <c r="B16" s="72"/>
      <c r="C16" s="13"/>
      <c r="D16" s="14"/>
      <c r="E16" s="30"/>
      <c r="F16" s="54"/>
      <c r="G16" s="30"/>
      <c r="H16" s="47"/>
      <c r="I16" s="47"/>
      <c r="J16" s="33">
        <f t="shared" si="4"/>
        <v>0</v>
      </c>
      <c r="K16" s="23" t="str">
        <f t="shared" si="5"/>
        <v/>
      </c>
      <c r="L16" s="49"/>
      <c r="M16" s="30"/>
      <c r="N16" s="26"/>
      <c r="O16" s="26"/>
      <c r="P16" s="61"/>
      <c r="Q16" s="62"/>
      <c r="R16" s="32"/>
    </row>
    <row r="17" spans="1:18" ht="67.5" customHeight="1" x14ac:dyDescent="0.25">
      <c r="A17" s="71"/>
      <c r="B17" s="72"/>
      <c r="C17" s="13"/>
      <c r="D17" s="14"/>
      <c r="E17" s="30"/>
      <c r="F17" s="54"/>
      <c r="G17" s="30"/>
      <c r="H17" s="47"/>
      <c r="I17" s="47"/>
      <c r="J17" s="33">
        <f t="shared" si="4"/>
        <v>0</v>
      </c>
      <c r="K17" s="23" t="str">
        <f t="shared" si="5"/>
        <v/>
      </c>
      <c r="L17" s="49"/>
      <c r="M17" s="30"/>
      <c r="N17" s="26"/>
      <c r="O17" s="26"/>
      <c r="P17" s="61"/>
      <c r="Q17" s="62"/>
      <c r="R17" s="32"/>
    </row>
    <row r="18" spans="1:18" ht="67.5" customHeight="1" x14ac:dyDescent="0.25">
      <c r="A18" s="71"/>
      <c r="B18" s="72"/>
      <c r="C18" s="13"/>
      <c r="D18" s="14"/>
      <c r="E18" s="30"/>
      <c r="F18" s="54"/>
      <c r="G18" s="30"/>
      <c r="H18" s="47"/>
      <c r="I18" s="47"/>
      <c r="J18" s="33">
        <f t="shared" si="4"/>
        <v>0</v>
      </c>
      <c r="K18" s="23" t="str">
        <f t="shared" si="5"/>
        <v/>
      </c>
      <c r="L18" s="49"/>
      <c r="M18" s="30"/>
      <c r="N18" s="26"/>
      <c r="O18" s="26"/>
      <c r="P18" s="61"/>
      <c r="Q18" s="62"/>
      <c r="R18" s="32"/>
    </row>
    <row r="19" spans="1:18" ht="67.5" customHeight="1" x14ac:dyDescent="0.25">
      <c r="A19" s="71"/>
      <c r="B19" s="72"/>
      <c r="C19" s="13"/>
      <c r="D19" s="14"/>
      <c r="E19" s="30"/>
      <c r="F19" s="54"/>
      <c r="G19" s="30"/>
      <c r="H19" s="47"/>
      <c r="I19" s="47"/>
      <c r="J19" s="33">
        <f t="shared" si="4"/>
        <v>0</v>
      </c>
      <c r="K19" s="23" t="str">
        <f t="shared" si="5"/>
        <v/>
      </c>
      <c r="L19" s="49"/>
      <c r="M19" s="30"/>
      <c r="N19" s="26"/>
      <c r="O19" s="26"/>
      <c r="P19" s="61"/>
      <c r="Q19" s="62"/>
      <c r="R19" s="32"/>
    </row>
    <row r="20" spans="1:18" ht="67.5" customHeight="1" x14ac:dyDescent="0.25">
      <c r="A20" s="71"/>
      <c r="B20" s="72"/>
      <c r="C20" s="13"/>
      <c r="D20" s="14"/>
      <c r="E20" s="30"/>
      <c r="F20" s="54"/>
      <c r="G20" s="30"/>
      <c r="H20" s="47"/>
      <c r="I20" s="47"/>
      <c r="J20" s="33">
        <f t="shared" si="4"/>
        <v>0</v>
      </c>
      <c r="K20" s="23" t="str">
        <f t="shared" si="5"/>
        <v/>
      </c>
      <c r="L20" s="49"/>
      <c r="M20" s="30"/>
      <c r="N20" s="26"/>
      <c r="O20" s="26"/>
      <c r="P20" s="61"/>
      <c r="Q20" s="62"/>
      <c r="R20" s="32"/>
    </row>
    <row r="21" spans="1:18" ht="67.5" customHeight="1" x14ac:dyDescent="0.25">
      <c r="A21" s="71"/>
      <c r="B21" s="72"/>
      <c r="C21" s="13"/>
      <c r="D21" s="14"/>
      <c r="E21" s="30"/>
      <c r="F21" s="54"/>
      <c r="G21" s="30"/>
      <c r="H21" s="47"/>
      <c r="I21" s="47"/>
      <c r="J21" s="33">
        <f t="shared" si="4"/>
        <v>0</v>
      </c>
      <c r="K21" s="23" t="str">
        <f t="shared" si="5"/>
        <v/>
      </c>
      <c r="L21" s="49"/>
      <c r="M21" s="30"/>
      <c r="N21" s="26"/>
      <c r="O21" s="26"/>
      <c r="P21" s="61"/>
      <c r="Q21" s="62"/>
      <c r="R21" s="32"/>
    </row>
    <row r="22" spans="1:18" ht="67.5" customHeight="1" x14ac:dyDescent="0.25">
      <c r="A22" s="71"/>
      <c r="B22" s="72"/>
      <c r="C22" s="13"/>
      <c r="D22" s="14"/>
      <c r="E22" s="30"/>
      <c r="F22" s="54"/>
      <c r="G22" s="30"/>
      <c r="H22" s="47"/>
      <c r="I22" s="47"/>
      <c r="J22" s="33">
        <f t="shared" si="4"/>
        <v>0</v>
      </c>
      <c r="K22" s="23" t="str">
        <f t="shared" si="5"/>
        <v/>
      </c>
      <c r="L22" s="49"/>
      <c r="M22" s="30"/>
      <c r="N22" s="26"/>
      <c r="O22" s="26"/>
      <c r="P22" s="61"/>
      <c r="Q22" s="62"/>
      <c r="R22" s="32"/>
    </row>
    <row r="23" spans="1:18" ht="67.5" customHeight="1" x14ac:dyDescent="0.25">
      <c r="A23" s="71"/>
      <c r="B23" s="72"/>
      <c r="C23" s="13"/>
      <c r="D23" s="14"/>
      <c r="E23" s="30"/>
      <c r="F23" s="54"/>
      <c r="G23" s="30"/>
      <c r="H23" s="47"/>
      <c r="I23" s="47"/>
      <c r="J23" s="33">
        <f t="shared" si="4"/>
        <v>0</v>
      </c>
      <c r="K23" s="23" t="str">
        <f t="shared" si="5"/>
        <v/>
      </c>
      <c r="L23" s="49"/>
      <c r="M23" s="30"/>
      <c r="N23" s="26"/>
      <c r="O23" s="26"/>
      <c r="P23" s="61"/>
      <c r="Q23" s="62"/>
      <c r="R23" s="32"/>
    </row>
    <row r="24" spans="1:18" ht="67.5" customHeight="1" x14ac:dyDescent="0.25">
      <c r="A24" s="71"/>
      <c r="B24" s="72"/>
      <c r="C24" s="13"/>
      <c r="D24" s="14"/>
      <c r="E24" s="30"/>
      <c r="F24" s="54"/>
      <c r="G24" s="30"/>
      <c r="H24" s="47"/>
      <c r="I24" s="47"/>
      <c r="J24" s="33">
        <f t="shared" si="4"/>
        <v>0</v>
      </c>
      <c r="K24" s="23" t="str">
        <f t="shared" si="5"/>
        <v/>
      </c>
      <c r="L24" s="49"/>
      <c r="M24" s="30"/>
      <c r="N24" s="26"/>
      <c r="O24" s="26"/>
      <c r="P24" s="61"/>
      <c r="Q24" s="62"/>
      <c r="R24" s="32"/>
    </row>
    <row r="25" spans="1:18" ht="67.5" customHeight="1" x14ac:dyDescent="0.25">
      <c r="A25" s="71"/>
      <c r="B25" s="72"/>
      <c r="C25" s="13"/>
      <c r="D25" s="14"/>
      <c r="E25" s="30"/>
      <c r="F25" s="54"/>
      <c r="G25" s="30"/>
      <c r="H25" s="47"/>
      <c r="I25" s="47"/>
      <c r="J25" s="33">
        <f t="shared" si="4"/>
        <v>0</v>
      </c>
      <c r="K25" s="23" t="str">
        <f t="shared" si="5"/>
        <v/>
      </c>
      <c r="L25" s="49"/>
      <c r="M25" s="30"/>
      <c r="N25" s="26"/>
      <c r="O25" s="26"/>
      <c r="P25" s="61"/>
      <c r="Q25" s="62"/>
      <c r="R25" s="32"/>
    </row>
    <row r="26" spans="1:18" ht="67.5" customHeight="1" x14ac:dyDescent="0.25">
      <c r="A26" s="71"/>
      <c r="B26" s="72"/>
      <c r="C26" s="13"/>
      <c r="D26" s="14"/>
      <c r="E26" s="30"/>
      <c r="F26" s="54"/>
      <c r="G26" s="30"/>
      <c r="H26" s="47"/>
      <c r="I26" s="47"/>
      <c r="J26" s="33">
        <f t="shared" si="4"/>
        <v>0</v>
      </c>
      <c r="K26" s="23" t="str">
        <f t="shared" si="5"/>
        <v/>
      </c>
      <c r="L26" s="49"/>
      <c r="M26" s="30"/>
      <c r="N26" s="26"/>
      <c r="O26" s="26"/>
      <c r="P26" s="61"/>
      <c r="Q26" s="62"/>
      <c r="R26" s="32"/>
    </row>
    <row r="27" spans="1:18" ht="67.5" customHeight="1" x14ac:dyDescent="0.25">
      <c r="A27" s="71"/>
      <c r="B27" s="72"/>
      <c r="C27" s="13"/>
      <c r="D27" s="14"/>
      <c r="E27" s="30"/>
      <c r="F27" s="54"/>
      <c r="G27" s="30"/>
      <c r="H27" s="47"/>
      <c r="I27" s="47"/>
      <c r="J27" s="33">
        <f t="shared" si="4"/>
        <v>0</v>
      </c>
      <c r="K27" s="23" t="str">
        <f t="shared" si="5"/>
        <v/>
      </c>
      <c r="L27" s="49"/>
      <c r="M27" s="30"/>
      <c r="N27" s="26"/>
      <c r="O27" s="26"/>
      <c r="P27" s="61"/>
      <c r="Q27" s="62"/>
      <c r="R27" s="32"/>
    </row>
    <row r="28" spans="1:18" ht="67.5" customHeight="1" x14ac:dyDescent="0.25">
      <c r="A28" s="71"/>
      <c r="B28" s="72"/>
      <c r="C28" s="13"/>
      <c r="D28" s="14"/>
      <c r="E28" s="30"/>
      <c r="F28" s="54"/>
      <c r="G28" s="30"/>
      <c r="H28" s="47"/>
      <c r="I28" s="47"/>
      <c r="J28" s="33">
        <f t="shared" si="4"/>
        <v>0</v>
      </c>
      <c r="K28" s="23" t="str">
        <f t="shared" si="5"/>
        <v/>
      </c>
      <c r="L28" s="49"/>
      <c r="M28" s="30"/>
      <c r="N28" s="26"/>
      <c r="O28" s="26"/>
      <c r="P28" s="61"/>
      <c r="Q28" s="62"/>
      <c r="R28" s="32"/>
    </row>
    <row r="29" spans="1:18" ht="67.5" customHeight="1" x14ac:dyDescent="0.25">
      <c r="A29" s="71"/>
      <c r="B29" s="72"/>
      <c r="C29" s="13"/>
      <c r="D29" s="14"/>
      <c r="E29" s="30"/>
      <c r="F29" s="54"/>
      <c r="G29" s="30"/>
      <c r="H29" s="47"/>
      <c r="I29" s="47"/>
      <c r="J29" s="33">
        <f t="shared" si="4"/>
        <v>0</v>
      </c>
      <c r="K29" s="23" t="str">
        <f t="shared" si="5"/>
        <v/>
      </c>
      <c r="L29" s="49"/>
      <c r="M29" s="30"/>
      <c r="N29" s="26"/>
      <c r="O29" s="26"/>
      <c r="P29" s="61"/>
      <c r="Q29" s="62"/>
      <c r="R29" s="32"/>
    </row>
    <row r="30" spans="1:18" ht="67.5" customHeight="1" x14ac:dyDescent="0.25">
      <c r="A30" s="71"/>
      <c r="B30" s="72"/>
      <c r="C30" s="13"/>
      <c r="D30" s="14"/>
      <c r="E30" s="30"/>
      <c r="F30" s="54"/>
      <c r="G30" s="30"/>
      <c r="H30" s="47"/>
      <c r="I30" s="47"/>
      <c r="J30" s="33">
        <f t="shared" si="4"/>
        <v>0</v>
      </c>
      <c r="K30" s="23" t="str">
        <f t="shared" si="5"/>
        <v/>
      </c>
      <c r="L30" s="49"/>
      <c r="M30" s="30"/>
      <c r="N30" s="26"/>
      <c r="O30" s="26"/>
      <c r="P30" s="61"/>
      <c r="Q30" s="62"/>
      <c r="R30" s="32"/>
    </row>
    <row r="31" spans="1:18" ht="67.5" customHeight="1" x14ac:dyDescent="0.25">
      <c r="A31" s="71"/>
      <c r="B31" s="72"/>
      <c r="C31" s="13"/>
      <c r="D31" s="14"/>
      <c r="E31" s="30"/>
      <c r="F31" s="54"/>
      <c r="G31" s="30"/>
      <c r="H31" s="47"/>
      <c r="I31" s="47"/>
      <c r="J31" s="33">
        <f t="shared" si="4"/>
        <v>0</v>
      </c>
      <c r="K31" s="23" t="str">
        <f t="shared" si="5"/>
        <v/>
      </c>
      <c r="L31" s="49"/>
      <c r="M31" s="30"/>
      <c r="N31" s="26"/>
      <c r="O31" s="26"/>
      <c r="P31" s="61"/>
      <c r="Q31" s="62"/>
      <c r="R31" s="32"/>
    </row>
    <row r="32" spans="1:18" ht="67.5" customHeight="1" x14ac:dyDescent="0.25">
      <c r="A32" s="71"/>
      <c r="B32" s="72"/>
      <c r="C32" s="13"/>
      <c r="D32" s="14"/>
      <c r="E32" s="30"/>
      <c r="F32" s="54"/>
      <c r="G32" s="30"/>
      <c r="H32" s="47"/>
      <c r="I32" s="47"/>
      <c r="J32" s="33">
        <f t="shared" si="4"/>
        <v>0</v>
      </c>
      <c r="K32" s="23" t="str">
        <f t="shared" si="5"/>
        <v/>
      </c>
      <c r="L32" s="49"/>
      <c r="M32" s="30"/>
      <c r="N32" s="26"/>
      <c r="O32" s="26"/>
      <c r="P32" s="61"/>
      <c r="Q32" s="62"/>
      <c r="R32" s="32"/>
    </row>
    <row r="33" spans="1:18" ht="67.5" customHeight="1" x14ac:dyDescent="0.25">
      <c r="A33" s="71"/>
      <c r="B33" s="72"/>
      <c r="C33" s="13"/>
      <c r="D33" s="14"/>
      <c r="E33" s="30"/>
      <c r="F33" s="54"/>
      <c r="G33" s="30"/>
      <c r="H33" s="47"/>
      <c r="I33" s="47"/>
      <c r="J33" s="33">
        <f t="shared" si="4"/>
        <v>0</v>
      </c>
      <c r="K33" s="23" t="str">
        <f t="shared" si="5"/>
        <v/>
      </c>
      <c r="L33" s="49"/>
      <c r="M33" s="30"/>
      <c r="N33" s="26"/>
      <c r="O33" s="26"/>
      <c r="P33" s="61"/>
      <c r="Q33" s="62"/>
      <c r="R33" s="32"/>
    </row>
    <row r="34" spans="1:18" ht="67.5" customHeight="1" x14ac:dyDescent="0.25">
      <c r="A34" s="71"/>
      <c r="B34" s="72"/>
      <c r="C34" s="13"/>
      <c r="D34" s="14"/>
      <c r="E34" s="30"/>
      <c r="F34" s="54"/>
      <c r="G34" s="30"/>
      <c r="H34" s="47"/>
      <c r="I34" s="47"/>
      <c r="J34" s="33">
        <f t="shared" si="4"/>
        <v>0</v>
      </c>
      <c r="K34" s="23" t="str">
        <f t="shared" si="5"/>
        <v/>
      </c>
      <c r="L34" s="49"/>
      <c r="M34" s="30"/>
      <c r="N34" s="26"/>
      <c r="O34" s="26"/>
      <c r="P34" s="61"/>
      <c r="Q34" s="62"/>
      <c r="R34" s="32"/>
    </row>
    <row r="35" spans="1:18" ht="67.5" customHeight="1" x14ac:dyDescent="0.25">
      <c r="A35" s="71"/>
      <c r="B35" s="72"/>
      <c r="C35" s="13"/>
      <c r="D35" s="14"/>
      <c r="E35" s="30"/>
      <c r="F35" s="54"/>
      <c r="G35" s="30"/>
      <c r="H35" s="47"/>
      <c r="I35" s="47"/>
      <c r="J35" s="33">
        <f t="shared" si="4"/>
        <v>0</v>
      </c>
      <c r="K35" s="23" t="str">
        <f t="shared" si="5"/>
        <v/>
      </c>
      <c r="L35" s="49"/>
      <c r="M35" s="30"/>
      <c r="N35" s="26"/>
      <c r="O35" s="26"/>
      <c r="P35" s="61"/>
      <c r="Q35" s="62"/>
      <c r="R35" s="32"/>
    </row>
    <row r="36" spans="1:18" ht="67.5" customHeight="1" x14ac:dyDescent="0.25">
      <c r="A36" s="71"/>
      <c r="B36" s="72"/>
      <c r="C36" s="13"/>
      <c r="D36" s="14"/>
      <c r="E36" s="30"/>
      <c r="F36" s="54"/>
      <c r="G36" s="30"/>
      <c r="H36" s="47"/>
      <c r="I36" s="47"/>
      <c r="J36" s="33">
        <f t="shared" si="4"/>
        <v>0</v>
      </c>
      <c r="K36" s="23" t="str">
        <f t="shared" si="5"/>
        <v/>
      </c>
      <c r="L36" s="49"/>
      <c r="M36" s="30"/>
      <c r="N36" s="26"/>
      <c r="O36" s="26"/>
      <c r="P36" s="61"/>
      <c r="Q36" s="62"/>
      <c r="R36" s="32"/>
    </row>
    <row r="37" spans="1:18" ht="67.5" customHeight="1" x14ac:dyDescent="0.25">
      <c r="A37" s="71"/>
      <c r="B37" s="72"/>
      <c r="C37" s="13"/>
      <c r="D37" s="14"/>
      <c r="E37" s="30"/>
      <c r="F37" s="54"/>
      <c r="G37" s="30"/>
      <c r="H37" s="47"/>
      <c r="I37" s="47"/>
      <c r="J37" s="33">
        <f t="shared" si="4"/>
        <v>0</v>
      </c>
      <c r="K37" s="23" t="str">
        <f t="shared" si="5"/>
        <v/>
      </c>
      <c r="L37" s="49"/>
      <c r="M37" s="30"/>
      <c r="N37" s="26"/>
      <c r="O37" s="26"/>
      <c r="P37" s="61"/>
      <c r="Q37" s="62"/>
      <c r="R37" s="32"/>
    </row>
    <row r="38" spans="1:18" ht="67.5" customHeight="1" x14ac:dyDescent="0.25">
      <c r="A38" s="71"/>
      <c r="B38" s="72"/>
      <c r="C38" s="13"/>
      <c r="D38" s="14"/>
      <c r="E38" s="30"/>
      <c r="F38" s="54"/>
      <c r="G38" s="30"/>
      <c r="H38" s="47"/>
      <c r="I38" s="47"/>
      <c r="J38" s="33">
        <f t="shared" si="4"/>
        <v>0</v>
      </c>
      <c r="K38" s="23" t="str">
        <f t="shared" si="5"/>
        <v/>
      </c>
      <c r="L38" s="49"/>
      <c r="M38" s="30"/>
      <c r="N38" s="26"/>
      <c r="O38" s="26"/>
      <c r="P38" s="61"/>
      <c r="Q38" s="62"/>
      <c r="R38" s="32"/>
    </row>
    <row r="39" spans="1:18" ht="67.5" customHeight="1" x14ac:dyDescent="0.25">
      <c r="A39" s="71"/>
      <c r="B39" s="72"/>
      <c r="C39" s="13"/>
      <c r="D39" s="14"/>
      <c r="E39" s="30"/>
      <c r="F39" s="54"/>
      <c r="G39" s="30"/>
      <c r="H39" s="47"/>
      <c r="I39" s="47"/>
      <c r="J39" s="33">
        <f t="shared" si="4"/>
        <v>0</v>
      </c>
      <c r="K39" s="23" t="str">
        <f t="shared" si="5"/>
        <v/>
      </c>
      <c r="L39" s="49"/>
      <c r="M39" s="30"/>
      <c r="N39" s="26"/>
      <c r="O39" s="26"/>
      <c r="P39" s="61"/>
      <c r="Q39" s="62"/>
      <c r="R39" s="32"/>
    </row>
    <row r="40" spans="1:18" ht="67.5" customHeight="1" x14ac:dyDescent="0.25">
      <c r="A40" s="71"/>
      <c r="B40" s="72"/>
      <c r="C40" s="13"/>
      <c r="D40" s="14"/>
      <c r="E40" s="30"/>
      <c r="F40" s="54"/>
      <c r="G40" s="30"/>
      <c r="H40" s="47"/>
      <c r="I40" s="47"/>
      <c r="J40" s="33">
        <f t="shared" si="4"/>
        <v>0</v>
      </c>
      <c r="K40" s="23" t="str">
        <f t="shared" si="5"/>
        <v/>
      </c>
      <c r="L40" s="49"/>
      <c r="M40" s="30"/>
      <c r="N40" s="26"/>
      <c r="O40" s="26"/>
      <c r="P40" s="61"/>
      <c r="Q40" s="62"/>
      <c r="R40" s="32"/>
    </row>
    <row r="41" spans="1:18" ht="67.5" customHeight="1" x14ac:dyDescent="0.25">
      <c r="A41" s="71"/>
      <c r="B41" s="72"/>
      <c r="C41" s="13"/>
      <c r="D41" s="14"/>
      <c r="E41" s="30"/>
      <c r="F41" s="54"/>
      <c r="G41" s="30"/>
      <c r="H41" s="47"/>
      <c r="I41" s="47"/>
      <c r="J41" s="33">
        <f t="shared" si="4"/>
        <v>0</v>
      </c>
      <c r="K41" s="23" t="str">
        <f t="shared" si="5"/>
        <v/>
      </c>
      <c r="L41" s="49"/>
      <c r="M41" s="30"/>
      <c r="N41" s="26"/>
      <c r="O41" s="26"/>
      <c r="P41" s="61"/>
      <c r="Q41" s="62"/>
      <c r="R41" s="32"/>
    </row>
    <row r="42" spans="1:18" ht="67.5" customHeight="1" x14ac:dyDescent="0.25">
      <c r="A42" s="71"/>
      <c r="B42" s="72"/>
      <c r="C42" s="13"/>
      <c r="D42" s="14"/>
      <c r="E42" s="30"/>
      <c r="F42" s="54"/>
      <c r="G42" s="30"/>
      <c r="H42" s="47"/>
      <c r="I42" s="47"/>
      <c r="J42" s="33">
        <f t="shared" si="4"/>
        <v>0</v>
      </c>
      <c r="K42" s="23" t="str">
        <f t="shared" si="5"/>
        <v/>
      </c>
      <c r="L42" s="49"/>
      <c r="M42" s="30"/>
      <c r="N42" s="26"/>
      <c r="O42" s="26"/>
      <c r="P42" s="61"/>
      <c r="Q42" s="62"/>
      <c r="R42" s="32"/>
    </row>
    <row r="43" spans="1:18" ht="67.5" customHeight="1" x14ac:dyDescent="0.25">
      <c r="A43" s="71"/>
      <c r="B43" s="72"/>
      <c r="C43" s="13"/>
      <c r="D43" s="14"/>
      <c r="E43" s="30"/>
      <c r="F43" s="54"/>
      <c r="G43" s="30"/>
      <c r="H43" s="47"/>
      <c r="I43" s="47"/>
      <c r="J43" s="33">
        <f t="shared" si="4"/>
        <v>0</v>
      </c>
      <c r="K43" s="23" t="str">
        <f t="shared" si="5"/>
        <v/>
      </c>
      <c r="L43" s="49"/>
      <c r="M43" s="30"/>
      <c r="N43" s="26"/>
      <c r="O43" s="26"/>
      <c r="P43" s="61"/>
      <c r="Q43" s="62"/>
      <c r="R43" s="32"/>
    </row>
    <row r="44" spans="1:18" ht="67.5" customHeight="1" x14ac:dyDescent="0.25">
      <c r="A44" s="71"/>
      <c r="B44" s="72"/>
      <c r="C44" s="13"/>
      <c r="D44" s="14"/>
      <c r="E44" s="30"/>
      <c r="F44" s="54"/>
      <c r="G44" s="30"/>
      <c r="H44" s="47"/>
      <c r="I44" s="47"/>
      <c r="J44" s="33">
        <f t="shared" si="4"/>
        <v>0</v>
      </c>
      <c r="K44" s="23" t="str">
        <f t="shared" si="5"/>
        <v/>
      </c>
      <c r="L44" s="49"/>
      <c r="M44" s="30"/>
      <c r="N44" s="26"/>
      <c r="O44" s="26"/>
      <c r="P44" s="61"/>
      <c r="Q44" s="62"/>
      <c r="R44" s="32"/>
    </row>
    <row r="45" spans="1:18" ht="67.5" customHeight="1" x14ac:dyDescent="0.25">
      <c r="A45" s="71"/>
      <c r="B45" s="72"/>
      <c r="C45" s="13"/>
      <c r="D45" s="14"/>
      <c r="E45" s="30"/>
      <c r="F45" s="54"/>
      <c r="G45" s="30"/>
      <c r="H45" s="47"/>
      <c r="I45" s="47"/>
      <c r="J45" s="33">
        <f t="shared" si="4"/>
        <v>0</v>
      </c>
      <c r="K45" s="23" t="str">
        <f t="shared" si="5"/>
        <v/>
      </c>
      <c r="L45" s="49"/>
      <c r="M45" s="30"/>
      <c r="N45" s="26"/>
      <c r="O45" s="26"/>
      <c r="P45" s="61"/>
      <c r="Q45" s="62"/>
      <c r="R45" s="32"/>
    </row>
    <row r="46" spans="1:18" ht="67.5" customHeight="1" x14ac:dyDescent="0.25">
      <c r="A46" s="71"/>
      <c r="B46" s="72"/>
      <c r="C46" s="13"/>
      <c r="D46" s="14"/>
      <c r="E46" s="30"/>
      <c r="F46" s="54"/>
      <c r="G46" s="30"/>
      <c r="H46" s="47"/>
      <c r="I46" s="47"/>
      <c r="J46" s="33">
        <f t="shared" si="4"/>
        <v>0</v>
      </c>
      <c r="K46" s="23" t="str">
        <f t="shared" si="5"/>
        <v/>
      </c>
      <c r="L46" s="49"/>
      <c r="M46" s="30"/>
      <c r="N46" s="26"/>
      <c r="O46" s="26"/>
      <c r="P46" s="61"/>
      <c r="Q46" s="62"/>
      <c r="R46" s="32"/>
    </row>
    <row r="47" spans="1:18" ht="67.5" customHeight="1" x14ac:dyDescent="0.25">
      <c r="A47" s="71"/>
      <c r="B47" s="72"/>
      <c r="C47" s="13"/>
      <c r="D47" s="14"/>
      <c r="E47" s="30"/>
      <c r="F47" s="54"/>
      <c r="G47" s="30"/>
      <c r="H47" s="47"/>
      <c r="I47" s="47"/>
      <c r="J47" s="33">
        <f t="shared" si="4"/>
        <v>0</v>
      </c>
      <c r="K47" s="23" t="str">
        <f t="shared" si="5"/>
        <v/>
      </c>
      <c r="L47" s="49"/>
      <c r="M47" s="30"/>
      <c r="N47" s="26"/>
      <c r="O47" s="26"/>
      <c r="P47" s="61"/>
      <c r="Q47" s="62"/>
      <c r="R47" s="32"/>
    </row>
    <row r="48" spans="1:18" ht="67.5" customHeight="1" x14ac:dyDescent="0.25">
      <c r="A48" s="71"/>
      <c r="B48" s="72"/>
      <c r="C48" s="13"/>
      <c r="D48" s="14"/>
      <c r="E48" s="30"/>
      <c r="F48" s="54"/>
      <c r="G48" s="30"/>
      <c r="H48" s="47"/>
      <c r="I48" s="47"/>
      <c r="J48" s="33">
        <f t="shared" si="4"/>
        <v>0</v>
      </c>
      <c r="K48" s="23" t="str">
        <f t="shared" si="5"/>
        <v/>
      </c>
      <c r="L48" s="49"/>
      <c r="M48" s="30"/>
      <c r="N48" s="26"/>
      <c r="O48" s="26"/>
      <c r="P48" s="61"/>
      <c r="Q48" s="62"/>
      <c r="R48" s="32"/>
    </row>
    <row r="49" spans="1:18" ht="67.5" customHeight="1" x14ac:dyDescent="0.25">
      <c r="A49" s="71"/>
      <c r="B49" s="72"/>
      <c r="C49" s="13"/>
      <c r="D49" s="14"/>
      <c r="E49" s="30"/>
      <c r="F49" s="54"/>
      <c r="G49" s="30"/>
      <c r="H49" s="47"/>
      <c r="I49" s="47"/>
      <c r="J49" s="33">
        <f t="shared" si="4"/>
        <v>0</v>
      </c>
      <c r="K49" s="23" t="str">
        <f t="shared" si="5"/>
        <v/>
      </c>
      <c r="L49" s="49"/>
      <c r="M49" s="30"/>
      <c r="N49" s="26"/>
      <c r="O49" s="26"/>
      <c r="P49" s="61"/>
      <c r="Q49" s="62"/>
      <c r="R49" s="32"/>
    </row>
    <row r="50" spans="1:18" ht="67.5" customHeight="1" x14ac:dyDescent="0.25">
      <c r="A50" s="71"/>
      <c r="B50" s="72"/>
      <c r="C50" s="13"/>
      <c r="D50" s="14"/>
      <c r="E50" s="30"/>
      <c r="F50" s="54"/>
      <c r="G50" s="30"/>
      <c r="H50" s="47"/>
      <c r="I50" s="47"/>
      <c r="J50" s="33">
        <f t="shared" si="4"/>
        <v>0</v>
      </c>
      <c r="K50" s="23" t="str">
        <f t="shared" si="5"/>
        <v/>
      </c>
      <c r="L50" s="49"/>
      <c r="M50" s="30"/>
      <c r="N50" s="26"/>
      <c r="O50" s="26"/>
      <c r="P50" s="61"/>
      <c r="Q50" s="62"/>
      <c r="R50" s="32"/>
    </row>
    <row r="51" spans="1:18" ht="67.5" customHeight="1" x14ac:dyDescent="0.25">
      <c r="A51" s="71"/>
      <c r="B51" s="72"/>
      <c r="C51" s="13"/>
      <c r="D51" s="14"/>
      <c r="E51" s="30"/>
      <c r="F51" s="54"/>
      <c r="G51" s="30"/>
      <c r="H51" s="47"/>
      <c r="I51" s="47"/>
      <c r="J51" s="33">
        <f t="shared" si="4"/>
        <v>0</v>
      </c>
      <c r="K51" s="23" t="str">
        <f t="shared" si="5"/>
        <v/>
      </c>
      <c r="L51" s="49"/>
      <c r="M51" s="30"/>
      <c r="N51" s="26"/>
      <c r="O51" s="26"/>
      <c r="P51" s="61"/>
      <c r="Q51" s="62"/>
      <c r="R51" s="32"/>
    </row>
    <row r="52" spans="1:18" ht="67.5" customHeight="1" x14ac:dyDescent="0.25">
      <c r="A52" s="71"/>
      <c r="B52" s="72"/>
      <c r="C52" s="13"/>
      <c r="D52" s="14"/>
      <c r="E52" s="30"/>
      <c r="F52" s="54"/>
      <c r="G52" s="30"/>
      <c r="H52" s="47"/>
      <c r="I52" s="47"/>
      <c r="J52" s="33">
        <f t="shared" si="4"/>
        <v>0</v>
      </c>
      <c r="K52" s="23" t="str">
        <f t="shared" si="5"/>
        <v/>
      </c>
      <c r="L52" s="49"/>
      <c r="M52" s="30"/>
      <c r="N52" s="26"/>
      <c r="O52" s="26"/>
      <c r="P52" s="61"/>
      <c r="Q52" s="62"/>
      <c r="R52" s="32"/>
    </row>
    <row r="53" spans="1:18" ht="67.5" customHeight="1" x14ac:dyDescent="0.25">
      <c r="A53" s="71"/>
      <c r="B53" s="72"/>
      <c r="C53" s="13"/>
      <c r="D53" s="14"/>
      <c r="E53" s="30"/>
      <c r="F53" s="54"/>
      <c r="G53" s="30"/>
      <c r="H53" s="47"/>
      <c r="I53" s="47"/>
      <c r="J53" s="33">
        <f t="shared" si="4"/>
        <v>0</v>
      </c>
      <c r="K53" s="23" t="str">
        <f t="shared" si="5"/>
        <v/>
      </c>
      <c r="L53" s="49"/>
      <c r="M53" s="30"/>
      <c r="N53" s="26"/>
      <c r="O53" s="26"/>
      <c r="P53" s="61"/>
      <c r="Q53" s="62"/>
      <c r="R53" s="32"/>
    </row>
    <row r="54" spans="1:18" ht="67.5" customHeight="1" x14ac:dyDescent="0.25">
      <c r="A54" s="71"/>
      <c r="B54" s="72"/>
      <c r="C54" s="13"/>
      <c r="D54" s="14"/>
      <c r="E54" s="30"/>
      <c r="F54" s="54"/>
      <c r="G54" s="30"/>
      <c r="H54" s="47"/>
      <c r="I54" s="47"/>
      <c r="J54" s="33">
        <f t="shared" si="4"/>
        <v>0</v>
      </c>
      <c r="K54" s="23" t="str">
        <f t="shared" si="5"/>
        <v/>
      </c>
      <c r="L54" s="49"/>
      <c r="M54" s="30"/>
      <c r="N54" s="26"/>
      <c r="O54" s="26"/>
      <c r="P54" s="61"/>
      <c r="Q54" s="62"/>
      <c r="R54" s="32"/>
    </row>
    <row r="55" spans="1:18" ht="67.5" customHeight="1" x14ac:dyDescent="0.25">
      <c r="A55" s="71"/>
      <c r="B55" s="72"/>
      <c r="C55" s="13"/>
      <c r="D55" s="14"/>
      <c r="E55" s="30"/>
      <c r="F55" s="54"/>
      <c r="G55" s="30"/>
      <c r="H55" s="47"/>
      <c r="I55" s="47"/>
      <c r="J55" s="33">
        <f t="shared" si="4"/>
        <v>0</v>
      </c>
      <c r="K55" s="23" t="str">
        <f t="shared" si="5"/>
        <v/>
      </c>
      <c r="L55" s="49"/>
      <c r="M55" s="30"/>
      <c r="N55" s="26"/>
      <c r="O55" s="26"/>
      <c r="P55" s="61"/>
      <c r="Q55" s="62"/>
      <c r="R55" s="32"/>
    </row>
    <row r="56" spans="1:18" ht="67.5" customHeight="1" x14ac:dyDescent="0.25">
      <c r="A56" s="71"/>
      <c r="B56" s="72"/>
      <c r="C56" s="13"/>
      <c r="D56" s="14"/>
      <c r="E56" s="30"/>
      <c r="F56" s="54"/>
      <c r="G56" s="30"/>
      <c r="H56" s="47"/>
      <c r="I56" s="47"/>
      <c r="J56" s="33">
        <f t="shared" si="4"/>
        <v>0</v>
      </c>
      <c r="K56" s="23" t="str">
        <f t="shared" si="5"/>
        <v/>
      </c>
      <c r="L56" s="49"/>
      <c r="M56" s="30"/>
      <c r="N56" s="26"/>
      <c r="O56" s="26"/>
      <c r="P56" s="61"/>
      <c r="Q56" s="62"/>
      <c r="R56" s="32"/>
    </row>
    <row r="57" spans="1:18" ht="67.5" customHeight="1" x14ac:dyDescent="0.25">
      <c r="A57" s="71"/>
      <c r="B57" s="72"/>
      <c r="C57" s="13"/>
      <c r="D57" s="14"/>
      <c r="E57" s="30"/>
      <c r="F57" s="54"/>
      <c r="G57" s="30"/>
      <c r="H57" s="47"/>
      <c r="I57" s="47"/>
      <c r="J57" s="33">
        <f t="shared" si="4"/>
        <v>0</v>
      </c>
      <c r="K57" s="23" t="str">
        <f t="shared" si="5"/>
        <v/>
      </c>
      <c r="L57" s="49"/>
      <c r="M57" s="30"/>
      <c r="N57" s="26"/>
      <c r="O57" s="26"/>
      <c r="P57" s="61"/>
      <c r="Q57" s="62"/>
      <c r="R57" s="32"/>
    </row>
    <row r="58" spans="1:18" ht="67.5" customHeight="1" x14ac:dyDescent="0.25">
      <c r="A58" s="71"/>
      <c r="B58" s="72"/>
      <c r="C58" s="13"/>
      <c r="D58" s="14"/>
      <c r="E58" s="30"/>
      <c r="F58" s="54"/>
      <c r="G58" s="30"/>
      <c r="H58" s="47"/>
      <c r="I58" s="47"/>
      <c r="J58" s="33">
        <f t="shared" si="4"/>
        <v>0</v>
      </c>
      <c r="K58" s="23" t="str">
        <f t="shared" si="5"/>
        <v/>
      </c>
      <c r="L58" s="49"/>
      <c r="M58" s="30"/>
      <c r="N58" s="26"/>
      <c r="O58" s="26"/>
      <c r="P58" s="61"/>
      <c r="Q58" s="62"/>
      <c r="R58" s="32"/>
    </row>
    <row r="59" spans="1:18" ht="67.5" customHeight="1" x14ac:dyDescent="0.25">
      <c r="A59" s="71"/>
      <c r="B59" s="72"/>
      <c r="C59" s="13"/>
      <c r="D59" s="14"/>
      <c r="E59" s="30"/>
      <c r="F59" s="54"/>
      <c r="G59" s="30"/>
      <c r="H59" s="47"/>
      <c r="I59" s="47"/>
      <c r="J59" s="33">
        <f t="shared" si="4"/>
        <v>0</v>
      </c>
      <c r="K59" s="23" t="str">
        <f t="shared" si="5"/>
        <v/>
      </c>
      <c r="L59" s="49"/>
      <c r="M59" s="30"/>
      <c r="N59" s="26"/>
      <c r="O59" s="26"/>
      <c r="P59" s="61"/>
      <c r="Q59" s="62"/>
      <c r="R59" s="32"/>
    </row>
    <row r="60" spans="1:18" ht="67.5" customHeight="1" x14ac:dyDescent="0.25">
      <c r="A60" s="71"/>
      <c r="B60" s="72"/>
      <c r="C60" s="13"/>
      <c r="D60" s="14"/>
      <c r="E60" s="30"/>
      <c r="F60" s="54"/>
      <c r="G60" s="30"/>
      <c r="H60" s="47"/>
      <c r="I60" s="47"/>
      <c r="J60" s="33">
        <f t="shared" si="4"/>
        <v>0</v>
      </c>
      <c r="K60" s="23" t="str">
        <f t="shared" si="5"/>
        <v/>
      </c>
      <c r="L60" s="49"/>
      <c r="M60" s="30"/>
      <c r="N60" s="26"/>
      <c r="O60" s="26"/>
      <c r="P60" s="61"/>
      <c r="Q60" s="62"/>
      <c r="R60" s="32"/>
    </row>
    <row r="61" spans="1:18" ht="67.5" customHeight="1" x14ac:dyDescent="0.25">
      <c r="A61" s="71"/>
      <c r="B61" s="72"/>
      <c r="C61" s="13"/>
      <c r="D61" s="14"/>
      <c r="E61" s="30"/>
      <c r="F61" s="54"/>
      <c r="G61" s="30"/>
      <c r="H61" s="47"/>
      <c r="I61" s="47"/>
      <c r="J61" s="33">
        <f t="shared" si="4"/>
        <v>0</v>
      </c>
      <c r="K61" s="23" t="str">
        <f t="shared" si="5"/>
        <v/>
      </c>
      <c r="L61" s="49"/>
      <c r="M61" s="30"/>
      <c r="N61" s="26"/>
      <c r="O61" s="26"/>
      <c r="P61" s="61"/>
      <c r="Q61" s="62"/>
      <c r="R61" s="32"/>
    </row>
    <row r="62" spans="1:18" ht="67.5" customHeight="1" x14ac:dyDescent="0.25">
      <c r="A62" s="71"/>
      <c r="B62" s="72"/>
      <c r="C62" s="13"/>
      <c r="D62" s="14"/>
      <c r="E62" s="30"/>
      <c r="F62" s="54"/>
      <c r="G62" s="30"/>
      <c r="H62" s="47"/>
      <c r="I62" s="47"/>
      <c r="J62" s="33">
        <f t="shared" si="4"/>
        <v>0</v>
      </c>
      <c r="K62" s="23" t="str">
        <f t="shared" si="5"/>
        <v/>
      </c>
      <c r="L62" s="49"/>
      <c r="M62" s="30"/>
      <c r="N62" s="26"/>
      <c r="O62" s="26"/>
      <c r="P62" s="61"/>
      <c r="Q62" s="62"/>
      <c r="R62" s="32"/>
    </row>
    <row r="63" spans="1:18" ht="67.5" customHeight="1" x14ac:dyDescent="0.25">
      <c r="A63" s="71"/>
      <c r="B63" s="72"/>
      <c r="C63" s="13"/>
      <c r="D63" s="14"/>
      <c r="E63" s="30"/>
      <c r="F63" s="54"/>
      <c r="G63" s="30"/>
      <c r="H63" s="47"/>
      <c r="I63" s="47"/>
      <c r="J63" s="33">
        <f t="shared" si="4"/>
        <v>0</v>
      </c>
      <c r="K63" s="23" t="str">
        <f t="shared" si="5"/>
        <v/>
      </c>
      <c r="L63" s="49"/>
      <c r="M63" s="30"/>
      <c r="N63" s="26"/>
      <c r="O63" s="26"/>
      <c r="P63" s="61"/>
      <c r="Q63" s="62"/>
      <c r="R63" s="32"/>
    </row>
    <row r="64" spans="1:18" ht="50.25" customHeight="1" x14ac:dyDescent="0.25">
      <c r="A64" s="71"/>
      <c r="B64" s="73"/>
      <c r="C64" s="74"/>
      <c r="D64" s="56"/>
      <c r="E64" s="51"/>
      <c r="F64" s="54"/>
      <c r="G64" s="51"/>
      <c r="H64" s="48"/>
      <c r="I64" s="48"/>
      <c r="J64" s="33">
        <f t="shared" si="4"/>
        <v>0</v>
      </c>
      <c r="K64" s="23" t="str">
        <f t="shared" si="5"/>
        <v/>
      </c>
      <c r="L64" s="60" t="s">
        <v>84</v>
      </c>
      <c r="M64" s="51"/>
      <c r="N64" s="26"/>
      <c r="O64" s="26"/>
      <c r="P64" s="61" t="s">
        <v>85</v>
      </c>
      <c r="Q64" s="62"/>
      <c r="R64" s="26" t="s">
        <v>59</v>
      </c>
    </row>
    <row r="65" spans="1:18" ht="37.5" customHeight="1" x14ac:dyDescent="0.25">
      <c r="A65" s="46"/>
      <c r="B65" s="75"/>
      <c r="C65" s="76"/>
      <c r="D65" s="52"/>
      <c r="E65" s="52"/>
      <c r="F65" s="77"/>
      <c r="G65" s="52"/>
      <c r="H65" s="46"/>
      <c r="I65" s="46"/>
      <c r="J65" s="46"/>
      <c r="K65" s="46"/>
      <c r="L65" s="75"/>
      <c r="M65" s="78"/>
      <c r="N65" s="46"/>
      <c r="O65" s="46"/>
      <c r="P65" s="46"/>
      <c r="Q65" s="78"/>
      <c r="R65" s="46"/>
    </row>
    <row r="66" spans="1:18" ht="37.5" customHeight="1" x14ac:dyDescent="0.25">
      <c r="A66" s="46"/>
      <c r="B66" s="75"/>
      <c r="C66" s="76"/>
      <c r="D66" s="52"/>
      <c r="E66" s="52"/>
      <c r="F66" s="77"/>
      <c r="G66" s="52"/>
      <c r="H66" s="46"/>
      <c r="I66" s="46"/>
      <c r="J66" s="46"/>
      <c r="K66" s="46"/>
      <c r="L66" s="75"/>
      <c r="M66" s="78"/>
      <c r="N66" s="46"/>
      <c r="O66" s="46"/>
      <c r="P66" s="46"/>
      <c r="Q66" s="78"/>
      <c r="R66" s="46"/>
    </row>
    <row r="67" spans="1:18" ht="37.5" customHeight="1" x14ac:dyDescent="0.25">
      <c r="A67" s="46"/>
      <c r="B67" s="75"/>
      <c r="C67" s="76"/>
      <c r="D67" s="52"/>
      <c r="E67" s="52"/>
      <c r="F67" s="77"/>
      <c r="G67" s="52"/>
      <c r="H67" s="46"/>
      <c r="I67" s="46"/>
      <c r="J67" s="46"/>
      <c r="K67" s="46"/>
      <c r="L67" s="75"/>
      <c r="M67" s="78"/>
      <c r="N67" s="46"/>
      <c r="O67" s="46"/>
      <c r="P67" s="46"/>
      <c r="Q67" s="78"/>
      <c r="R67" s="46"/>
    </row>
    <row r="68" spans="1:18" ht="37.5" customHeight="1" x14ac:dyDescent="0.25">
      <c r="A68" s="46"/>
      <c r="B68" s="75"/>
      <c r="C68" s="76"/>
      <c r="D68" s="52"/>
      <c r="E68" s="52"/>
      <c r="F68" s="77"/>
      <c r="G68" s="52"/>
      <c r="H68" s="46"/>
      <c r="I68" s="46"/>
      <c r="J68" s="46"/>
      <c r="K68" s="46"/>
      <c r="L68" s="75"/>
      <c r="M68" s="78"/>
      <c r="N68" s="46"/>
      <c r="O68" s="46"/>
      <c r="P68" s="46"/>
      <c r="Q68" s="78"/>
      <c r="R68" s="46"/>
    </row>
    <row r="69" spans="1:18" ht="37.5" customHeight="1" x14ac:dyDescent="0.25">
      <c r="A69" s="46"/>
      <c r="B69" s="75"/>
      <c r="C69" s="76"/>
      <c r="D69" s="52"/>
      <c r="E69" s="52"/>
      <c r="F69" s="77"/>
      <c r="G69" s="52"/>
      <c r="H69" s="46"/>
      <c r="I69" s="46"/>
      <c r="J69" s="46"/>
      <c r="K69" s="46"/>
      <c r="L69" s="75"/>
      <c r="M69" s="78"/>
      <c r="N69" s="46"/>
      <c r="O69" s="46"/>
      <c r="P69" s="46"/>
      <c r="Q69" s="78"/>
      <c r="R69" s="46"/>
    </row>
    <row r="70" spans="1:18" ht="37.5" customHeight="1" x14ac:dyDescent="0.25">
      <c r="A70" s="46"/>
      <c r="B70" s="75"/>
      <c r="C70" s="76"/>
      <c r="D70" s="52"/>
      <c r="E70" s="52"/>
      <c r="F70" s="77"/>
      <c r="G70" s="52"/>
      <c r="H70" s="46"/>
      <c r="I70" s="46"/>
      <c r="J70" s="46"/>
      <c r="K70" s="46"/>
      <c r="L70" s="75"/>
      <c r="M70" s="78"/>
      <c r="N70" s="46"/>
      <c r="O70" s="46"/>
      <c r="P70" s="46"/>
      <c r="Q70" s="78"/>
      <c r="R70" s="46"/>
    </row>
    <row r="71" spans="1:18" ht="37.5" customHeight="1" x14ac:dyDescent="0.25">
      <c r="A71" s="46"/>
      <c r="B71" s="75"/>
      <c r="C71" s="76"/>
      <c r="D71" s="52"/>
      <c r="E71" s="52"/>
      <c r="F71" s="77"/>
      <c r="G71" s="52"/>
      <c r="H71" s="46"/>
      <c r="I71" s="46"/>
      <c r="J71" s="46"/>
      <c r="K71" s="46"/>
      <c r="L71" s="75"/>
      <c r="M71" s="78"/>
      <c r="N71" s="46"/>
      <c r="O71" s="46"/>
      <c r="P71" s="46"/>
      <c r="Q71" s="78"/>
      <c r="R71" s="46"/>
    </row>
    <row r="72" spans="1:18" ht="37.5" customHeight="1" x14ac:dyDescent="0.25">
      <c r="A72" s="46"/>
      <c r="B72" s="75"/>
      <c r="C72" s="76"/>
      <c r="D72" s="52"/>
      <c r="E72" s="52"/>
      <c r="F72" s="77"/>
      <c r="G72" s="52"/>
      <c r="H72" s="46"/>
      <c r="I72" s="46"/>
      <c r="J72" s="46"/>
      <c r="K72" s="46"/>
      <c r="L72" s="75"/>
      <c r="M72" s="78"/>
      <c r="N72" s="46"/>
      <c r="O72" s="46"/>
      <c r="P72" s="46"/>
      <c r="Q72" s="78"/>
      <c r="R72" s="46"/>
    </row>
    <row r="73" spans="1:18" ht="37.5" customHeight="1" x14ac:dyDescent="0.25">
      <c r="A73" s="46"/>
      <c r="B73" s="75"/>
      <c r="C73" s="76"/>
      <c r="D73" s="52"/>
      <c r="E73" s="52"/>
      <c r="F73" s="77"/>
      <c r="G73" s="52"/>
      <c r="H73" s="46"/>
      <c r="I73" s="46"/>
      <c r="J73" s="46"/>
      <c r="K73" s="46"/>
      <c r="L73" s="75"/>
      <c r="M73" s="78"/>
      <c r="N73" s="46"/>
      <c r="O73" s="46"/>
      <c r="P73" s="46"/>
      <c r="Q73" s="78"/>
      <c r="R73" s="46"/>
    </row>
    <row r="74" spans="1:18" ht="37.5" customHeight="1" x14ac:dyDescent="0.25">
      <c r="A74" s="46"/>
      <c r="B74" s="75"/>
      <c r="C74" s="76"/>
      <c r="D74" s="52"/>
      <c r="E74" s="52"/>
      <c r="F74" s="77"/>
      <c r="G74" s="52"/>
      <c r="H74" s="46"/>
      <c r="I74" s="46"/>
      <c r="J74" s="46"/>
      <c r="K74" s="46"/>
      <c r="L74" s="75"/>
      <c r="M74" s="78"/>
      <c r="N74" s="46"/>
      <c r="O74" s="46"/>
      <c r="P74" s="46"/>
      <c r="Q74" s="78"/>
      <c r="R74" s="46"/>
    </row>
    <row r="75" spans="1:18" ht="37.5" customHeight="1" x14ac:dyDescent="0.25">
      <c r="A75" s="46"/>
      <c r="B75" s="75"/>
      <c r="C75" s="76"/>
      <c r="D75" s="52"/>
      <c r="E75" s="52"/>
      <c r="F75" s="77"/>
      <c r="G75" s="52"/>
      <c r="H75" s="46"/>
      <c r="I75" s="46"/>
      <c r="J75" s="46"/>
      <c r="K75" s="46"/>
      <c r="L75" s="75"/>
      <c r="M75" s="78"/>
      <c r="N75" s="46"/>
      <c r="O75" s="46"/>
      <c r="P75" s="46"/>
      <c r="Q75" s="78"/>
      <c r="R75" s="46"/>
    </row>
    <row r="76" spans="1:18" ht="37.5" customHeight="1" x14ac:dyDescent="0.25">
      <c r="A76" s="46"/>
      <c r="B76" s="75"/>
      <c r="C76" s="76"/>
      <c r="D76" s="52"/>
      <c r="E76" s="52"/>
      <c r="F76" s="77"/>
      <c r="G76" s="52"/>
      <c r="H76" s="46"/>
      <c r="I76" s="46"/>
      <c r="J76" s="46"/>
      <c r="K76" s="46"/>
      <c r="L76" s="75"/>
      <c r="M76" s="78"/>
      <c r="N76" s="46"/>
      <c r="O76" s="46"/>
      <c r="P76" s="46"/>
      <c r="Q76" s="78"/>
      <c r="R76" s="46"/>
    </row>
    <row r="77" spans="1:18" ht="37.5" customHeight="1" x14ac:dyDescent="0.25">
      <c r="A77" s="46"/>
      <c r="B77" s="75"/>
      <c r="C77" s="76"/>
      <c r="D77" s="52"/>
      <c r="E77" s="52"/>
      <c r="F77" s="77"/>
      <c r="G77" s="52"/>
      <c r="H77" s="46"/>
      <c r="I77" s="46"/>
      <c r="J77" s="46"/>
      <c r="K77" s="46"/>
      <c r="L77" s="75"/>
      <c r="M77" s="78"/>
      <c r="N77" s="46"/>
      <c r="O77" s="46"/>
      <c r="P77" s="46"/>
      <c r="Q77" s="78"/>
      <c r="R77" s="46"/>
    </row>
    <row r="78" spans="1:18" ht="37.5" customHeight="1" x14ac:dyDescent="0.25">
      <c r="A78" s="46"/>
      <c r="B78" s="75"/>
      <c r="C78" s="76"/>
      <c r="D78" s="52"/>
      <c r="E78" s="52"/>
      <c r="F78" s="77"/>
      <c r="G78" s="52"/>
      <c r="H78" s="46"/>
      <c r="I78" s="46"/>
      <c r="J78" s="46"/>
      <c r="K78" s="46"/>
      <c r="L78" s="75"/>
      <c r="M78" s="78"/>
      <c r="N78" s="46"/>
      <c r="O78" s="46"/>
      <c r="P78" s="46"/>
      <c r="Q78" s="78"/>
      <c r="R78" s="46"/>
    </row>
    <row r="79" spans="1:18" ht="37.5" customHeight="1" x14ac:dyDescent="0.25">
      <c r="A79" s="46"/>
      <c r="B79" s="75"/>
      <c r="C79" s="76"/>
      <c r="D79" s="52"/>
      <c r="E79" s="52"/>
      <c r="F79" s="77"/>
      <c r="G79" s="52"/>
      <c r="H79" s="46"/>
      <c r="I79" s="46"/>
      <c r="J79" s="46"/>
      <c r="K79" s="46"/>
      <c r="L79" s="75"/>
      <c r="M79" s="78"/>
      <c r="N79" s="46"/>
      <c r="O79" s="46"/>
      <c r="P79" s="46"/>
      <c r="Q79" s="78"/>
      <c r="R79" s="46"/>
    </row>
    <row r="80" spans="1:18" ht="37.5" customHeight="1" x14ac:dyDescent="0.25">
      <c r="A80" s="46"/>
      <c r="B80" s="75"/>
      <c r="C80" s="76"/>
      <c r="D80" s="52"/>
      <c r="E80" s="52"/>
      <c r="F80" s="77"/>
      <c r="G80" s="52"/>
      <c r="H80" s="46"/>
      <c r="I80" s="46"/>
      <c r="J80" s="46"/>
      <c r="K80" s="46"/>
      <c r="L80" s="75"/>
      <c r="M80" s="78"/>
      <c r="N80" s="46"/>
      <c r="O80" s="46"/>
      <c r="P80" s="46"/>
      <c r="Q80" s="78"/>
      <c r="R80" s="46"/>
    </row>
    <row r="81" spans="1:18" ht="37.5" customHeight="1" x14ac:dyDescent="0.25">
      <c r="A81" s="46"/>
      <c r="B81" s="75"/>
      <c r="C81" s="76"/>
      <c r="D81" s="52"/>
      <c r="E81" s="52"/>
      <c r="F81" s="77"/>
      <c r="G81" s="52"/>
      <c r="H81" s="46"/>
      <c r="I81" s="46"/>
      <c r="J81" s="46"/>
      <c r="K81" s="46"/>
      <c r="L81" s="75"/>
      <c r="M81" s="78"/>
      <c r="N81" s="46"/>
      <c r="O81" s="46"/>
      <c r="P81" s="46"/>
      <c r="Q81" s="78"/>
      <c r="R81" s="46"/>
    </row>
    <row r="82" spans="1:18" ht="37.5" customHeight="1" x14ac:dyDescent="0.25">
      <c r="A82" s="46"/>
      <c r="B82" s="75"/>
      <c r="C82" s="76"/>
      <c r="D82" s="52"/>
      <c r="E82" s="52"/>
      <c r="F82" s="77"/>
      <c r="G82" s="52"/>
      <c r="H82" s="46"/>
      <c r="I82" s="46"/>
      <c r="J82" s="46"/>
      <c r="K82" s="46"/>
      <c r="L82" s="75"/>
      <c r="M82" s="78"/>
      <c r="N82" s="46"/>
      <c r="O82" s="46"/>
      <c r="P82" s="46"/>
      <c r="Q82" s="78"/>
      <c r="R82" s="46"/>
    </row>
    <row r="83" spans="1:18" ht="37.5" customHeight="1" x14ac:dyDescent="0.25">
      <c r="A83" s="46"/>
      <c r="B83" s="75"/>
      <c r="C83" s="76"/>
      <c r="D83" s="52"/>
      <c r="E83" s="52"/>
      <c r="F83" s="77"/>
      <c r="G83" s="52"/>
      <c r="H83" s="46"/>
      <c r="I83" s="46"/>
      <c r="J83" s="46"/>
      <c r="K83" s="46"/>
      <c r="L83" s="75"/>
      <c r="M83" s="78"/>
      <c r="N83" s="46"/>
      <c r="O83" s="46"/>
      <c r="P83" s="46"/>
      <c r="Q83" s="78"/>
      <c r="R83" s="46"/>
    </row>
    <row r="84" spans="1:18" ht="37.5" customHeight="1" x14ac:dyDescent="0.25">
      <c r="A84" s="46"/>
      <c r="B84" s="75"/>
      <c r="C84" s="76"/>
      <c r="D84" s="52"/>
      <c r="E84" s="52"/>
      <c r="F84" s="77"/>
      <c r="G84" s="52"/>
      <c r="H84" s="46"/>
      <c r="I84" s="46"/>
      <c r="J84" s="46"/>
      <c r="K84" s="46"/>
      <c r="L84" s="75"/>
      <c r="M84" s="78"/>
      <c r="N84" s="46"/>
      <c r="O84" s="46"/>
      <c r="P84" s="46"/>
      <c r="Q84" s="78"/>
      <c r="R84" s="46"/>
    </row>
    <row r="85" spans="1:18" ht="37.5" customHeight="1" x14ac:dyDescent="0.25">
      <c r="A85" s="46"/>
      <c r="B85" s="75"/>
      <c r="C85" s="76"/>
      <c r="D85" s="52"/>
      <c r="E85" s="52"/>
      <c r="F85" s="77"/>
      <c r="G85" s="52"/>
      <c r="H85" s="46"/>
      <c r="I85" s="46"/>
      <c r="J85" s="46"/>
      <c r="K85" s="46"/>
      <c r="L85" s="75"/>
      <c r="M85" s="78"/>
      <c r="N85" s="46"/>
      <c r="O85" s="46"/>
      <c r="P85" s="46"/>
      <c r="Q85" s="78"/>
      <c r="R85" s="46"/>
    </row>
    <row r="86" spans="1:18" ht="37.5" customHeight="1" x14ac:dyDescent="0.25">
      <c r="A86" s="46"/>
      <c r="B86" s="75"/>
      <c r="C86" s="76"/>
      <c r="D86" s="52"/>
      <c r="E86" s="52"/>
      <c r="F86" s="77"/>
      <c r="G86" s="52"/>
      <c r="H86" s="46"/>
      <c r="I86" s="46"/>
      <c r="J86" s="46"/>
      <c r="K86" s="46"/>
      <c r="L86" s="75"/>
      <c r="M86" s="78"/>
      <c r="N86" s="46"/>
      <c r="O86" s="46"/>
      <c r="P86" s="46"/>
      <c r="Q86" s="78"/>
      <c r="R86" s="46"/>
    </row>
    <row r="87" spans="1:18" ht="37.5" customHeight="1" x14ac:dyDescent="0.25">
      <c r="A87" s="46"/>
      <c r="B87" s="75"/>
      <c r="C87" s="76"/>
      <c r="D87" s="52"/>
      <c r="E87" s="52"/>
      <c r="F87" s="77"/>
      <c r="G87" s="52"/>
      <c r="H87" s="46"/>
      <c r="I87" s="46"/>
      <c r="J87" s="46"/>
      <c r="K87" s="46"/>
      <c r="L87" s="75"/>
      <c r="M87" s="78"/>
      <c r="N87" s="46"/>
      <c r="O87" s="46"/>
      <c r="P87" s="46"/>
      <c r="Q87" s="78"/>
      <c r="R87" s="46"/>
    </row>
    <row r="88" spans="1:18" ht="37.5" customHeight="1" x14ac:dyDescent="0.25">
      <c r="A88" s="46"/>
      <c r="B88" s="75"/>
      <c r="C88" s="76"/>
      <c r="D88" s="52"/>
      <c r="E88" s="52"/>
      <c r="F88" s="77"/>
      <c r="G88" s="52"/>
      <c r="H88" s="46"/>
      <c r="I88" s="46"/>
      <c r="J88" s="46"/>
      <c r="K88" s="46"/>
      <c r="L88" s="75"/>
      <c r="M88" s="78"/>
      <c r="N88" s="46"/>
      <c r="O88" s="46"/>
      <c r="P88" s="46"/>
      <c r="Q88" s="78"/>
      <c r="R88" s="46"/>
    </row>
    <row r="89" spans="1:18" ht="37.5" customHeight="1" x14ac:dyDescent="0.25">
      <c r="A89" s="46"/>
      <c r="B89" s="75"/>
      <c r="C89" s="76"/>
      <c r="D89" s="52"/>
      <c r="E89" s="52"/>
      <c r="F89" s="77"/>
      <c r="G89" s="52"/>
      <c r="H89" s="46"/>
      <c r="I89" s="46"/>
      <c r="J89" s="46"/>
      <c r="K89" s="46"/>
      <c r="L89" s="75"/>
      <c r="M89" s="78"/>
      <c r="N89" s="46"/>
      <c r="O89" s="46"/>
      <c r="P89" s="46"/>
      <c r="Q89" s="78"/>
      <c r="R89" s="46"/>
    </row>
    <row r="90" spans="1:18" ht="37.5" customHeight="1" x14ac:dyDescent="0.25">
      <c r="A90" s="46"/>
      <c r="B90" s="75"/>
      <c r="C90" s="76"/>
      <c r="D90" s="52"/>
      <c r="E90" s="52"/>
      <c r="F90" s="77"/>
      <c r="G90" s="52"/>
      <c r="H90" s="46"/>
      <c r="I90" s="46"/>
      <c r="J90" s="46"/>
      <c r="K90" s="46"/>
      <c r="L90" s="75"/>
      <c r="M90" s="78"/>
      <c r="N90" s="46"/>
      <c r="O90" s="46"/>
      <c r="P90" s="46"/>
      <c r="Q90" s="78"/>
      <c r="R90" s="46"/>
    </row>
    <row r="91" spans="1:18" ht="37.5" customHeight="1" x14ac:dyDescent="0.25">
      <c r="A91" s="46"/>
      <c r="B91" s="75"/>
      <c r="C91" s="76"/>
      <c r="D91" s="52"/>
      <c r="E91" s="52"/>
      <c r="F91" s="77"/>
      <c r="G91" s="52"/>
      <c r="H91" s="46"/>
      <c r="I91" s="46"/>
      <c r="J91" s="46"/>
      <c r="K91" s="46"/>
      <c r="L91" s="75"/>
      <c r="M91" s="78"/>
      <c r="N91" s="46"/>
      <c r="O91" s="46"/>
      <c r="P91" s="46"/>
      <c r="Q91" s="78"/>
      <c r="R91" s="46"/>
    </row>
    <row r="92" spans="1:18" ht="37.5" customHeight="1" x14ac:dyDescent="0.25">
      <c r="A92" s="46"/>
      <c r="B92" s="75"/>
      <c r="C92" s="76"/>
      <c r="D92" s="52"/>
      <c r="E92" s="52"/>
      <c r="F92" s="77"/>
      <c r="G92" s="52"/>
      <c r="H92" s="46"/>
      <c r="I92" s="46"/>
      <c r="J92" s="46"/>
      <c r="K92" s="46"/>
      <c r="L92" s="75"/>
      <c r="M92" s="78"/>
      <c r="N92" s="46"/>
      <c r="O92" s="46"/>
      <c r="P92" s="46"/>
      <c r="Q92" s="78"/>
      <c r="R92" s="46"/>
    </row>
    <row r="93" spans="1:18" ht="37.5" customHeight="1" x14ac:dyDescent="0.25">
      <c r="A93" s="46"/>
      <c r="B93" s="75"/>
      <c r="C93" s="76"/>
      <c r="D93" s="52"/>
      <c r="E93" s="52"/>
      <c r="F93" s="77"/>
      <c r="G93" s="52"/>
      <c r="H93" s="46"/>
      <c r="I93" s="46"/>
      <c r="J93" s="46"/>
      <c r="K93" s="46"/>
      <c r="L93" s="75"/>
      <c r="M93" s="78"/>
      <c r="N93" s="46"/>
      <c r="O93" s="46"/>
      <c r="P93" s="46"/>
      <c r="Q93" s="78"/>
      <c r="R93" s="46"/>
    </row>
    <row r="94" spans="1:18" ht="37.5" customHeight="1" x14ac:dyDescent="0.25">
      <c r="A94" s="46"/>
      <c r="B94" s="75"/>
      <c r="C94" s="76"/>
      <c r="D94" s="52"/>
      <c r="E94" s="52"/>
      <c r="F94" s="77"/>
      <c r="G94" s="52"/>
      <c r="H94" s="46"/>
      <c r="I94" s="46"/>
      <c r="J94" s="46"/>
      <c r="K94" s="46"/>
      <c r="L94" s="75"/>
      <c r="M94" s="78"/>
      <c r="N94" s="46"/>
      <c r="O94" s="46"/>
      <c r="P94" s="46"/>
      <c r="Q94" s="78"/>
      <c r="R94" s="46"/>
    </row>
    <row r="95" spans="1:18" ht="37.5" customHeight="1" x14ac:dyDescent="0.25">
      <c r="A95" s="46"/>
      <c r="B95" s="75"/>
      <c r="C95" s="76"/>
      <c r="D95" s="52"/>
      <c r="E95" s="52"/>
      <c r="F95" s="77"/>
      <c r="G95" s="52"/>
      <c r="H95" s="46"/>
      <c r="I95" s="46"/>
      <c r="J95" s="46"/>
      <c r="K95" s="46"/>
      <c r="L95" s="75"/>
      <c r="M95" s="78"/>
      <c r="N95" s="46"/>
      <c r="O95" s="46"/>
      <c r="P95" s="46"/>
      <c r="Q95" s="78"/>
      <c r="R95" s="46"/>
    </row>
    <row r="96" spans="1:18" ht="37.5" customHeight="1" x14ac:dyDescent="0.25">
      <c r="A96" s="46"/>
      <c r="B96" s="75"/>
      <c r="C96" s="76"/>
      <c r="D96" s="52"/>
      <c r="E96" s="52"/>
      <c r="F96" s="77"/>
      <c r="G96" s="52"/>
      <c r="H96" s="46"/>
      <c r="I96" s="46"/>
      <c r="J96" s="46"/>
      <c r="K96" s="46"/>
      <c r="L96" s="75"/>
      <c r="M96" s="78"/>
      <c r="N96" s="46"/>
      <c r="O96" s="46"/>
      <c r="P96" s="46"/>
      <c r="Q96" s="78"/>
      <c r="R96" s="46"/>
    </row>
    <row r="97" spans="1:18" ht="37.5" customHeight="1" x14ac:dyDescent="0.25">
      <c r="A97" s="46"/>
      <c r="B97" s="75"/>
      <c r="C97" s="76"/>
      <c r="D97" s="52"/>
      <c r="E97" s="52"/>
      <c r="F97" s="77"/>
      <c r="G97" s="52"/>
      <c r="H97" s="46"/>
      <c r="I97" s="46"/>
      <c r="J97" s="46"/>
      <c r="K97" s="46"/>
      <c r="L97" s="75"/>
      <c r="M97" s="78"/>
      <c r="N97" s="46"/>
      <c r="O97" s="46"/>
      <c r="P97" s="46"/>
      <c r="Q97" s="78"/>
      <c r="R97" s="46"/>
    </row>
    <row r="98" spans="1:18" ht="37.5" customHeight="1" x14ac:dyDescent="0.25">
      <c r="A98" s="46"/>
      <c r="B98" s="75"/>
      <c r="C98" s="76"/>
      <c r="D98" s="52"/>
      <c r="E98" s="52"/>
      <c r="F98" s="77"/>
      <c r="G98" s="52"/>
      <c r="H98" s="46"/>
      <c r="I98" s="46"/>
      <c r="J98" s="46"/>
      <c r="K98" s="46"/>
      <c r="L98" s="75"/>
      <c r="M98" s="78"/>
      <c r="N98" s="46"/>
      <c r="O98" s="46"/>
      <c r="P98" s="46"/>
      <c r="Q98" s="78"/>
      <c r="R98" s="46"/>
    </row>
    <row r="99" spans="1:18" ht="37.5" customHeight="1" x14ac:dyDescent="0.25">
      <c r="A99" s="46"/>
      <c r="B99" s="75"/>
      <c r="C99" s="76"/>
      <c r="D99" s="52"/>
      <c r="E99" s="52"/>
      <c r="F99" s="77"/>
      <c r="G99" s="52"/>
      <c r="H99" s="46"/>
      <c r="I99" s="46"/>
      <c r="J99" s="46"/>
      <c r="K99" s="46"/>
      <c r="L99" s="75"/>
      <c r="M99" s="78"/>
      <c r="N99" s="46"/>
      <c r="O99" s="46"/>
      <c r="P99" s="46"/>
      <c r="Q99" s="78"/>
      <c r="R99" s="46"/>
    </row>
    <row r="100" spans="1:18" ht="37.5" customHeight="1" x14ac:dyDescent="0.25">
      <c r="A100" s="46"/>
      <c r="B100" s="75"/>
      <c r="C100" s="76"/>
      <c r="D100" s="52"/>
      <c r="E100" s="52"/>
      <c r="F100" s="77"/>
      <c r="G100" s="52"/>
      <c r="H100" s="46"/>
      <c r="I100" s="46"/>
      <c r="J100" s="46"/>
      <c r="K100" s="46"/>
      <c r="L100" s="75"/>
      <c r="M100" s="78"/>
      <c r="N100" s="46"/>
      <c r="O100" s="46"/>
      <c r="P100" s="46"/>
      <c r="Q100" s="78"/>
      <c r="R100" s="46"/>
    </row>
    <row r="101" spans="1:18" ht="37.5" customHeight="1" x14ac:dyDescent="0.25">
      <c r="A101" s="46"/>
      <c r="B101" s="75"/>
      <c r="C101" s="76"/>
      <c r="D101" s="52"/>
      <c r="E101" s="52"/>
      <c r="F101" s="77"/>
      <c r="G101" s="52"/>
      <c r="H101" s="46"/>
      <c r="I101" s="46"/>
      <c r="J101" s="46"/>
      <c r="K101" s="46"/>
      <c r="L101" s="75"/>
      <c r="M101" s="78"/>
      <c r="N101" s="46"/>
      <c r="O101" s="46"/>
      <c r="P101" s="46"/>
      <c r="Q101" s="78"/>
      <c r="R101" s="46"/>
    </row>
    <row r="102" spans="1:18" ht="37.5" customHeight="1" x14ac:dyDescent="0.25">
      <c r="A102" s="46"/>
      <c r="B102" s="75"/>
      <c r="C102" s="76"/>
      <c r="D102" s="52"/>
      <c r="E102" s="52"/>
      <c r="F102" s="77"/>
      <c r="G102" s="52"/>
      <c r="H102" s="46"/>
      <c r="I102" s="46"/>
      <c r="J102" s="46"/>
      <c r="K102" s="46"/>
      <c r="L102" s="75"/>
      <c r="M102" s="78"/>
      <c r="N102" s="46"/>
      <c r="O102" s="46"/>
      <c r="P102" s="46"/>
      <c r="Q102" s="78"/>
      <c r="R102" s="46"/>
    </row>
    <row r="103" spans="1:18" ht="37.5" customHeight="1" x14ac:dyDescent="0.25">
      <c r="A103" s="46"/>
      <c r="B103" s="75"/>
      <c r="C103" s="76"/>
      <c r="D103" s="52"/>
      <c r="E103" s="52"/>
      <c r="F103" s="77"/>
      <c r="G103" s="52"/>
      <c r="H103" s="46"/>
      <c r="I103" s="46"/>
      <c r="J103" s="46"/>
      <c r="K103" s="46"/>
      <c r="L103" s="75"/>
      <c r="M103" s="78"/>
      <c r="N103" s="46"/>
      <c r="O103" s="46"/>
      <c r="P103" s="46"/>
      <c r="Q103" s="78"/>
      <c r="R103" s="46"/>
    </row>
    <row r="104" spans="1:18" ht="37.5" customHeight="1" x14ac:dyDescent="0.25">
      <c r="A104" s="46"/>
      <c r="B104" s="75"/>
      <c r="C104" s="76"/>
      <c r="D104" s="52"/>
      <c r="E104" s="52"/>
      <c r="F104" s="77"/>
      <c r="G104" s="52"/>
      <c r="H104" s="46"/>
      <c r="I104" s="46"/>
      <c r="J104" s="46"/>
      <c r="K104" s="46"/>
      <c r="L104" s="75"/>
      <c r="M104" s="78"/>
      <c r="N104" s="46"/>
      <c r="O104" s="46"/>
      <c r="P104" s="46"/>
      <c r="Q104" s="78"/>
      <c r="R104" s="46"/>
    </row>
    <row r="105" spans="1:18" ht="37.5" customHeight="1" x14ac:dyDescent="0.25">
      <c r="A105" s="46"/>
      <c r="B105" s="75"/>
      <c r="C105" s="76"/>
      <c r="D105" s="52"/>
      <c r="E105" s="52"/>
      <c r="F105" s="77"/>
      <c r="G105" s="52"/>
      <c r="H105" s="46"/>
      <c r="I105" s="46"/>
      <c r="J105" s="46"/>
      <c r="K105" s="46"/>
      <c r="L105" s="75"/>
      <c r="M105" s="78"/>
      <c r="N105" s="46"/>
      <c r="O105" s="46"/>
      <c r="P105" s="46"/>
      <c r="Q105" s="78"/>
      <c r="R105" s="46"/>
    </row>
    <row r="106" spans="1:18" ht="37.5" customHeight="1" x14ac:dyDescent="0.25">
      <c r="A106" s="46"/>
      <c r="B106" s="75"/>
      <c r="C106" s="76"/>
      <c r="D106" s="52"/>
      <c r="E106" s="52"/>
      <c r="F106" s="77"/>
      <c r="G106" s="52"/>
      <c r="H106" s="46"/>
      <c r="I106" s="46"/>
      <c r="J106" s="46"/>
      <c r="K106" s="46"/>
      <c r="L106" s="75"/>
      <c r="M106" s="78"/>
      <c r="N106" s="46"/>
      <c r="O106" s="46"/>
      <c r="P106" s="46"/>
      <c r="Q106" s="78"/>
      <c r="R106" s="46"/>
    </row>
    <row r="107" spans="1:18" ht="37.5" customHeight="1" x14ac:dyDescent="0.25">
      <c r="A107" s="46"/>
      <c r="B107" s="75"/>
      <c r="C107" s="76"/>
      <c r="D107" s="52"/>
      <c r="E107" s="52"/>
      <c r="F107" s="77"/>
      <c r="G107" s="52"/>
      <c r="H107" s="46"/>
      <c r="I107" s="46"/>
      <c r="J107" s="46"/>
      <c r="K107" s="46"/>
      <c r="L107" s="75"/>
      <c r="M107" s="78"/>
      <c r="N107" s="46"/>
      <c r="O107" s="46"/>
      <c r="P107" s="46"/>
      <c r="Q107" s="78"/>
      <c r="R107" s="46"/>
    </row>
    <row r="108" spans="1:18" ht="37.5" customHeight="1" x14ac:dyDescent="0.25">
      <c r="A108" s="46"/>
      <c r="B108" s="75"/>
      <c r="C108" s="76"/>
      <c r="D108" s="52"/>
      <c r="E108" s="52"/>
      <c r="F108" s="77"/>
      <c r="G108" s="52"/>
      <c r="H108" s="46"/>
      <c r="I108" s="46"/>
      <c r="J108" s="46"/>
      <c r="K108" s="46"/>
      <c r="L108" s="75"/>
      <c r="M108" s="78"/>
      <c r="N108" s="46"/>
      <c r="O108" s="46"/>
      <c r="P108" s="46"/>
      <c r="Q108" s="78"/>
      <c r="R108" s="46"/>
    </row>
    <row r="109" spans="1:18" ht="37.5" customHeight="1" x14ac:dyDescent="0.25">
      <c r="A109" s="46"/>
      <c r="B109" s="75"/>
      <c r="C109" s="76"/>
      <c r="D109" s="52"/>
      <c r="E109" s="52"/>
      <c r="F109" s="77"/>
      <c r="G109" s="52"/>
      <c r="H109" s="46"/>
      <c r="I109" s="46"/>
      <c r="J109" s="46"/>
      <c r="K109" s="46"/>
      <c r="L109" s="75"/>
      <c r="M109" s="78"/>
      <c r="N109" s="46"/>
      <c r="O109" s="46"/>
      <c r="P109" s="46"/>
      <c r="Q109" s="78"/>
      <c r="R109" s="46"/>
    </row>
    <row r="110" spans="1:18" ht="37.5" customHeight="1" x14ac:dyDescent="0.25">
      <c r="A110" s="46"/>
      <c r="B110" s="75"/>
      <c r="C110" s="76"/>
      <c r="D110" s="52"/>
      <c r="E110" s="52"/>
      <c r="F110" s="77"/>
      <c r="G110" s="52"/>
      <c r="H110" s="46"/>
      <c r="I110" s="46"/>
      <c r="J110" s="46"/>
      <c r="K110" s="46"/>
      <c r="L110" s="75"/>
      <c r="M110" s="78"/>
      <c r="N110" s="46"/>
      <c r="O110" s="46"/>
      <c r="P110" s="46"/>
      <c r="Q110" s="78"/>
      <c r="R110" s="46"/>
    </row>
    <row r="111" spans="1:18" ht="37.5" customHeight="1" x14ac:dyDescent="0.25">
      <c r="A111" s="46"/>
      <c r="B111" s="75"/>
      <c r="C111" s="76"/>
      <c r="D111" s="52"/>
      <c r="E111" s="52"/>
      <c r="F111" s="77"/>
      <c r="G111" s="52"/>
      <c r="H111" s="46"/>
      <c r="I111" s="46"/>
      <c r="J111" s="46"/>
      <c r="K111" s="46"/>
      <c r="L111" s="75"/>
      <c r="M111" s="78"/>
      <c r="N111" s="46"/>
      <c r="O111" s="46"/>
      <c r="P111" s="46"/>
      <c r="Q111" s="78"/>
      <c r="R111" s="46"/>
    </row>
    <row r="112" spans="1:18" ht="37.5" customHeight="1" x14ac:dyDescent="0.25">
      <c r="A112" s="46"/>
      <c r="B112" s="75"/>
      <c r="C112" s="76"/>
      <c r="D112" s="52"/>
      <c r="E112" s="52"/>
      <c r="F112" s="77"/>
      <c r="G112" s="52"/>
      <c r="H112" s="46"/>
      <c r="I112" s="46"/>
      <c r="J112" s="46"/>
      <c r="K112" s="46"/>
      <c r="L112" s="75"/>
      <c r="M112" s="78"/>
      <c r="N112" s="46"/>
      <c r="O112" s="46"/>
      <c r="P112" s="46"/>
      <c r="Q112" s="78"/>
      <c r="R112" s="46"/>
    </row>
    <row r="113" spans="1:18" ht="37.5" customHeight="1" x14ac:dyDescent="0.25">
      <c r="A113" s="46"/>
      <c r="B113" s="75"/>
      <c r="C113" s="76"/>
      <c r="D113" s="52"/>
      <c r="E113" s="52"/>
      <c r="F113" s="77"/>
      <c r="G113" s="52"/>
      <c r="H113" s="46"/>
      <c r="I113" s="46"/>
      <c r="J113" s="46"/>
      <c r="K113" s="46"/>
      <c r="L113" s="75"/>
      <c r="M113" s="78"/>
      <c r="N113" s="46"/>
      <c r="O113" s="46"/>
      <c r="P113" s="46"/>
      <c r="Q113" s="78"/>
      <c r="R113" s="46"/>
    </row>
    <row r="114" spans="1:18" ht="37.5" customHeight="1" x14ac:dyDescent="0.25">
      <c r="A114" s="46"/>
      <c r="B114" s="75"/>
      <c r="C114" s="76"/>
      <c r="D114" s="52"/>
      <c r="E114" s="52"/>
      <c r="F114" s="77"/>
      <c r="G114" s="52"/>
      <c r="H114" s="46"/>
      <c r="I114" s="46"/>
      <c r="J114" s="46"/>
      <c r="K114" s="46"/>
      <c r="L114" s="75"/>
      <c r="M114" s="78"/>
      <c r="N114" s="46"/>
      <c r="O114" s="46"/>
      <c r="P114" s="46"/>
      <c r="Q114" s="78"/>
      <c r="R114" s="46"/>
    </row>
    <row r="115" spans="1:18" ht="37.5" customHeight="1" x14ac:dyDescent="0.25">
      <c r="A115" s="46"/>
      <c r="B115" s="75"/>
      <c r="C115" s="76"/>
      <c r="D115" s="52"/>
      <c r="E115" s="52"/>
      <c r="F115" s="77"/>
      <c r="G115" s="52"/>
      <c r="H115" s="46"/>
      <c r="I115" s="46"/>
      <c r="J115" s="46"/>
      <c r="K115" s="46"/>
      <c r="L115" s="75"/>
      <c r="M115" s="78"/>
      <c r="N115" s="46"/>
      <c r="O115" s="46"/>
      <c r="P115" s="46"/>
      <c r="Q115" s="78"/>
      <c r="R115" s="46"/>
    </row>
    <row r="116" spans="1:18" ht="37.5" customHeight="1" x14ac:dyDescent="0.25">
      <c r="A116" s="46"/>
      <c r="B116" s="75"/>
      <c r="C116" s="76"/>
      <c r="D116" s="52"/>
      <c r="E116" s="52"/>
      <c r="F116" s="77"/>
      <c r="G116" s="52"/>
      <c r="H116" s="46"/>
      <c r="I116" s="46"/>
      <c r="J116" s="46"/>
      <c r="K116" s="46"/>
      <c r="L116" s="75"/>
      <c r="M116" s="78"/>
      <c r="N116" s="46"/>
      <c r="O116" s="46"/>
      <c r="P116" s="46"/>
      <c r="Q116" s="78"/>
      <c r="R116" s="46"/>
    </row>
    <row r="117" spans="1:18" ht="37.5" customHeight="1" x14ac:dyDescent="0.25">
      <c r="A117" s="46"/>
      <c r="B117" s="75"/>
      <c r="C117" s="76"/>
      <c r="D117" s="52"/>
      <c r="E117" s="52"/>
      <c r="F117" s="77"/>
      <c r="G117" s="52"/>
      <c r="H117" s="46"/>
      <c r="I117" s="46"/>
      <c r="J117" s="46"/>
      <c r="K117" s="46"/>
      <c r="L117" s="75"/>
      <c r="M117" s="78"/>
      <c r="N117" s="46"/>
      <c r="O117" s="46"/>
      <c r="P117" s="46"/>
      <c r="Q117" s="78"/>
      <c r="R117" s="46"/>
    </row>
    <row r="118" spans="1:18" ht="37.5" customHeight="1" x14ac:dyDescent="0.25">
      <c r="A118" s="46"/>
      <c r="B118" s="75"/>
      <c r="C118" s="76"/>
      <c r="D118" s="52"/>
      <c r="E118" s="52"/>
      <c r="F118" s="77"/>
      <c r="G118" s="52"/>
      <c r="H118" s="46"/>
      <c r="I118" s="46"/>
      <c r="J118" s="46"/>
      <c r="K118" s="46"/>
      <c r="L118" s="75"/>
      <c r="M118" s="78"/>
      <c r="N118" s="46"/>
      <c r="O118" s="46"/>
      <c r="P118" s="46"/>
      <c r="Q118" s="78"/>
      <c r="R118" s="46"/>
    </row>
    <row r="119" spans="1:18" ht="37.5" customHeight="1" x14ac:dyDescent="0.25">
      <c r="A119" s="46"/>
      <c r="B119" s="75"/>
      <c r="C119" s="76"/>
      <c r="D119" s="52"/>
      <c r="E119" s="52"/>
      <c r="F119" s="77"/>
      <c r="G119" s="52"/>
      <c r="H119" s="46"/>
      <c r="I119" s="46"/>
      <c r="J119" s="46"/>
      <c r="K119" s="46"/>
      <c r="L119" s="75"/>
      <c r="M119" s="78"/>
      <c r="N119" s="46"/>
      <c r="O119" s="46"/>
      <c r="P119" s="46"/>
      <c r="Q119" s="78"/>
      <c r="R119" s="46"/>
    </row>
    <row r="120" spans="1:18" ht="37.5" customHeight="1" x14ac:dyDescent="0.25">
      <c r="A120" s="46"/>
      <c r="B120" s="75"/>
      <c r="C120" s="76"/>
      <c r="D120" s="52"/>
      <c r="E120" s="52"/>
      <c r="F120" s="77"/>
      <c r="G120" s="52"/>
      <c r="H120" s="46"/>
      <c r="I120" s="46"/>
      <c r="J120" s="46"/>
      <c r="K120" s="46"/>
      <c r="L120" s="75"/>
      <c r="M120" s="78"/>
      <c r="N120" s="46"/>
      <c r="O120" s="46"/>
      <c r="P120" s="46"/>
      <c r="Q120" s="78"/>
      <c r="R120" s="46"/>
    </row>
    <row r="121" spans="1:18" ht="37.5" customHeight="1" x14ac:dyDescent="0.25">
      <c r="A121" s="46"/>
      <c r="B121" s="75"/>
      <c r="C121" s="76"/>
      <c r="D121" s="52"/>
      <c r="E121" s="52"/>
      <c r="F121" s="77"/>
      <c r="G121" s="52"/>
      <c r="H121" s="46"/>
      <c r="I121" s="46"/>
      <c r="J121" s="46"/>
      <c r="K121" s="46"/>
      <c r="L121" s="75"/>
      <c r="M121" s="78"/>
      <c r="N121" s="46"/>
      <c r="O121" s="46"/>
      <c r="P121" s="46"/>
      <c r="Q121" s="78"/>
      <c r="R121" s="46"/>
    </row>
    <row r="122" spans="1:18" ht="37.5" customHeight="1" x14ac:dyDescent="0.25">
      <c r="A122" s="46"/>
      <c r="B122" s="75"/>
      <c r="C122" s="76"/>
      <c r="D122" s="52"/>
      <c r="E122" s="52"/>
      <c r="F122" s="77"/>
      <c r="G122" s="52"/>
      <c r="H122" s="46"/>
      <c r="I122" s="46"/>
      <c r="J122" s="46"/>
      <c r="K122" s="46"/>
      <c r="L122" s="75"/>
      <c r="M122" s="78"/>
      <c r="N122" s="46"/>
      <c r="O122" s="46"/>
      <c r="P122" s="46"/>
      <c r="Q122" s="78"/>
      <c r="R122" s="46"/>
    </row>
    <row r="123" spans="1:18" ht="37.5" customHeight="1" x14ac:dyDescent="0.25">
      <c r="A123" s="46"/>
      <c r="B123" s="75"/>
      <c r="C123" s="76"/>
      <c r="D123" s="52"/>
      <c r="E123" s="52"/>
      <c r="F123" s="77"/>
      <c r="G123" s="52"/>
      <c r="H123" s="46"/>
      <c r="I123" s="46"/>
      <c r="J123" s="46"/>
      <c r="K123" s="46"/>
      <c r="L123" s="75"/>
      <c r="M123" s="78"/>
      <c r="N123" s="46"/>
      <c r="O123" s="46"/>
      <c r="P123" s="46"/>
      <c r="Q123" s="78"/>
      <c r="R123" s="46"/>
    </row>
    <row r="124" spans="1:18" ht="37.5" customHeight="1" x14ac:dyDescent="0.25">
      <c r="A124" s="46"/>
      <c r="B124" s="75"/>
      <c r="C124" s="76"/>
      <c r="D124" s="52"/>
      <c r="E124" s="52"/>
      <c r="F124" s="77"/>
      <c r="G124" s="52"/>
      <c r="H124" s="46"/>
      <c r="I124" s="46"/>
      <c r="J124" s="46"/>
      <c r="K124" s="46"/>
      <c r="L124" s="75"/>
      <c r="M124" s="78"/>
      <c r="N124" s="46"/>
      <c r="O124" s="46"/>
      <c r="P124" s="46"/>
      <c r="Q124" s="78"/>
      <c r="R124" s="46"/>
    </row>
    <row r="125" spans="1:18" ht="37.5" customHeight="1" x14ac:dyDescent="0.25">
      <c r="A125" s="46"/>
      <c r="B125" s="75"/>
      <c r="C125" s="76"/>
      <c r="D125" s="52"/>
      <c r="E125" s="52"/>
      <c r="F125" s="77"/>
      <c r="G125" s="52"/>
      <c r="H125" s="46"/>
      <c r="I125" s="46"/>
      <c r="J125" s="46"/>
      <c r="K125" s="46"/>
      <c r="L125" s="75"/>
      <c r="M125" s="78"/>
      <c r="N125" s="46"/>
      <c r="O125" s="46"/>
      <c r="P125" s="46"/>
      <c r="Q125" s="78"/>
      <c r="R125" s="46"/>
    </row>
    <row r="126" spans="1:18" ht="37.5" customHeight="1" x14ac:dyDescent="0.25">
      <c r="A126" s="46"/>
      <c r="B126" s="75"/>
      <c r="C126" s="76"/>
      <c r="D126" s="52"/>
      <c r="E126" s="52"/>
      <c r="F126" s="77"/>
      <c r="G126" s="52"/>
      <c r="H126" s="46"/>
      <c r="I126" s="46"/>
      <c r="J126" s="46"/>
      <c r="K126" s="46"/>
      <c r="L126" s="75"/>
      <c r="M126" s="78"/>
      <c r="N126" s="46"/>
      <c r="O126" s="46"/>
      <c r="P126" s="46"/>
      <c r="Q126" s="78"/>
      <c r="R126" s="46"/>
    </row>
    <row r="127" spans="1:18" ht="37.5" customHeight="1" x14ac:dyDescent="0.25">
      <c r="A127" s="46"/>
      <c r="B127" s="75"/>
      <c r="C127" s="76"/>
      <c r="D127" s="52"/>
      <c r="E127" s="52"/>
      <c r="F127" s="77"/>
      <c r="G127" s="52"/>
      <c r="H127" s="46"/>
      <c r="I127" s="46"/>
      <c r="J127" s="46"/>
      <c r="K127" s="46"/>
      <c r="L127" s="75"/>
      <c r="M127" s="78"/>
      <c r="N127" s="46"/>
      <c r="O127" s="46"/>
      <c r="P127" s="46"/>
      <c r="Q127" s="78"/>
      <c r="R127" s="46"/>
    </row>
    <row r="128" spans="1:18" ht="37.5" customHeight="1" x14ac:dyDescent="0.25">
      <c r="A128" s="46"/>
      <c r="B128" s="75"/>
      <c r="C128" s="76"/>
      <c r="D128" s="52"/>
      <c r="E128" s="52"/>
      <c r="F128" s="77"/>
      <c r="G128" s="52"/>
      <c r="H128" s="46"/>
      <c r="I128" s="46"/>
      <c r="J128" s="46"/>
      <c r="K128" s="46"/>
      <c r="L128" s="75"/>
      <c r="M128" s="78"/>
      <c r="N128" s="46"/>
      <c r="O128" s="46"/>
      <c r="P128" s="46"/>
      <c r="Q128" s="78"/>
      <c r="R128" s="46"/>
    </row>
    <row r="129" spans="1:18" ht="37.5" customHeight="1" x14ac:dyDescent="0.25">
      <c r="A129" s="46"/>
      <c r="B129" s="75"/>
      <c r="C129" s="76"/>
      <c r="D129" s="52"/>
      <c r="E129" s="52"/>
      <c r="F129" s="77"/>
      <c r="G129" s="52"/>
      <c r="H129" s="46"/>
      <c r="I129" s="46"/>
      <c r="J129" s="46"/>
      <c r="K129" s="46"/>
      <c r="L129" s="75"/>
      <c r="M129" s="78"/>
      <c r="N129" s="46"/>
      <c r="O129" s="46"/>
      <c r="P129" s="46"/>
      <c r="Q129" s="78"/>
      <c r="R129" s="46"/>
    </row>
    <row r="130" spans="1:18" ht="37.5" customHeight="1" x14ac:dyDescent="0.25">
      <c r="A130" s="46"/>
      <c r="B130" s="75"/>
      <c r="C130" s="76"/>
      <c r="D130" s="52"/>
      <c r="E130" s="52"/>
      <c r="F130" s="77"/>
      <c r="G130" s="52"/>
      <c r="H130" s="46"/>
      <c r="I130" s="46"/>
      <c r="J130" s="46"/>
      <c r="K130" s="46"/>
      <c r="L130" s="75"/>
      <c r="M130" s="78"/>
      <c r="N130" s="46"/>
      <c r="O130" s="46"/>
      <c r="P130" s="46"/>
      <c r="Q130" s="78"/>
      <c r="R130" s="46"/>
    </row>
    <row r="131" spans="1:18" ht="37.5" customHeight="1" x14ac:dyDescent="0.25">
      <c r="A131" s="46"/>
      <c r="B131" s="75"/>
      <c r="C131" s="76"/>
      <c r="D131" s="52"/>
      <c r="E131" s="52"/>
      <c r="F131" s="77"/>
      <c r="G131" s="52"/>
      <c r="H131" s="46"/>
      <c r="I131" s="46"/>
      <c r="J131" s="46"/>
      <c r="K131" s="46"/>
      <c r="L131" s="75"/>
      <c r="M131" s="78"/>
      <c r="N131" s="46"/>
      <c r="O131" s="46"/>
      <c r="P131" s="46"/>
      <c r="Q131" s="78"/>
      <c r="R131" s="46"/>
    </row>
    <row r="132" spans="1:18" ht="37.5" customHeight="1" x14ac:dyDescent="0.25">
      <c r="A132" s="46"/>
      <c r="B132" s="75"/>
      <c r="C132" s="76"/>
      <c r="D132" s="52"/>
      <c r="E132" s="52"/>
      <c r="F132" s="77"/>
      <c r="G132" s="52"/>
      <c r="H132" s="46"/>
      <c r="I132" s="46"/>
      <c r="J132" s="46"/>
      <c r="K132" s="46"/>
      <c r="L132" s="75"/>
      <c r="M132" s="78"/>
      <c r="N132" s="46"/>
      <c r="O132" s="46"/>
      <c r="P132" s="46"/>
      <c r="Q132" s="78"/>
      <c r="R132" s="46"/>
    </row>
    <row r="133" spans="1:18" ht="37.5" customHeight="1" x14ac:dyDescent="0.25">
      <c r="A133" s="46"/>
      <c r="B133" s="75"/>
      <c r="C133" s="76"/>
      <c r="D133" s="52"/>
      <c r="E133" s="52"/>
      <c r="F133" s="77"/>
      <c r="G133" s="52"/>
      <c r="H133" s="46"/>
      <c r="I133" s="46"/>
      <c r="J133" s="46"/>
      <c r="K133" s="46"/>
      <c r="L133" s="75"/>
      <c r="M133" s="78"/>
      <c r="N133" s="46"/>
      <c r="O133" s="46"/>
      <c r="P133" s="46"/>
      <c r="Q133" s="78"/>
      <c r="R133" s="46"/>
    </row>
    <row r="134" spans="1:18" ht="37.5" customHeight="1" x14ac:dyDescent="0.25">
      <c r="A134" s="46"/>
      <c r="B134" s="75"/>
      <c r="C134" s="76"/>
      <c r="D134" s="52"/>
      <c r="E134" s="52"/>
      <c r="F134" s="77"/>
      <c r="G134" s="52"/>
      <c r="H134" s="46"/>
      <c r="I134" s="46"/>
      <c r="J134" s="46"/>
      <c r="K134" s="46"/>
      <c r="L134" s="75"/>
      <c r="M134" s="78"/>
      <c r="N134" s="46"/>
      <c r="O134" s="46"/>
      <c r="P134" s="46"/>
      <c r="Q134" s="78"/>
      <c r="R134" s="46"/>
    </row>
    <row r="135" spans="1:18" ht="37.5" customHeight="1" x14ac:dyDescent="0.25">
      <c r="A135" s="46"/>
      <c r="B135" s="75"/>
      <c r="C135" s="76"/>
      <c r="D135" s="52"/>
      <c r="E135" s="52"/>
      <c r="F135" s="77"/>
      <c r="G135" s="52"/>
      <c r="H135" s="46"/>
      <c r="I135" s="46"/>
      <c r="J135" s="46"/>
      <c r="K135" s="46"/>
      <c r="L135" s="75"/>
      <c r="M135" s="78"/>
      <c r="N135" s="46"/>
      <c r="O135" s="46"/>
      <c r="P135" s="46"/>
      <c r="Q135" s="78"/>
      <c r="R135" s="46"/>
    </row>
    <row r="136" spans="1:18" ht="37.5" customHeight="1" x14ac:dyDescent="0.25">
      <c r="A136" s="46"/>
      <c r="B136" s="75"/>
      <c r="C136" s="76"/>
      <c r="D136" s="52"/>
      <c r="E136" s="52"/>
      <c r="F136" s="77"/>
      <c r="G136" s="52"/>
      <c r="H136" s="46"/>
      <c r="I136" s="46"/>
      <c r="J136" s="46"/>
      <c r="K136" s="46"/>
      <c r="L136" s="75"/>
      <c r="M136" s="78"/>
      <c r="N136" s="46"/>
      <c r="O136" s="46"/>
      <c r="P136" s="46"/>
      <c r="Q136" s="78"/>
      <c r="R136" s="46"/>
    </row>
    <row r="137" spans="1:18" ht="37.5" customHeight="1" x14ac:dyDescent="0.25">
      <c r="A137" s="46"/>
      <c r="B137" s="75"/>
      <c r="C137" s="76"/>
      <c r="D137" s="52"/>
      <c r="E137" s="52"/>
      <c r="F137" s="77"/>
      <c r="G137" s="52"/>
      <c r="H137" s="46"/>
      <c r="I137" s="46"/>
      <c r="J137" s="46"/>
      <c r="K137" s="46"/>
      <c r="L137" s="75"/>
      <c r="M137" s="78"/>
      <c r="N137" s="46"/>
      <c r="O137" s="46"/>
      <c r="P137" s="46"/>
      <c r="Q137" s="78"/>
      <c r="R137" s="46"/>
    </row>
    <row r="138" spans="1:18" ht="37.5" customHeight="1" x14ac:dyDescent="0.25">
      <c r="A138" s="46"/>
      <c r="B138" s="75"/>
      <c r="C138" s="76"/>
      <c r="D138" s="52"/>
      <c r="E138" s="52"/>
      <c r="F138" s="77"/>
      <c r="G138" s="52"/>
      <c r="H138" s="46"/>
      <c r="I138" s="46"/>
      <c r="J138" s="46"/>
      <c r="K138" s="46"/>
      <c r="L138" s="75"/>
      <c r="M138" s="78"/>
      <c r="N138" s="46"/>
      <c r="O138" s="46"/>
      <c r="P138" s="46"/>
      <c r="Q138" s="78"/>
      <c r="R138" s="46"/>
    </row>
    <row r="139" spans="1:18" ht="37.5" customHeight="1" x14ac:dyDescent="0.25">
      <c r="A139" s="46"/>
      <c r="B139" s="75"/>
      <c r="C139" s="76"/>
      <c r="D139" s="52"/>
      <c r="E139" s="52"/>
      <c r="F139" s="77"/>
      <c r="G139" s="52"/>
      <c r="H139" s="46"/>
      <c r="I139" s="46"/>
      <c r="J139" s="46"/>
      <c r="K139" s="46"/>
      <c r="L139" s="75"/>
      <c r="M139" s="78"/>
      <c r="N139" s="46"/>
      <c r="O139" s="46"/>
      <c r="P139" s="46"/>
      <c r="Q139" s="78"/>
      <c r="R139" s="46"/>
    </row>
    <row r="140" spans="1:18" ht="37.5" customHeight="1" x14ac:dyDescent="0.25">
      <c r="A140" s="46"/>
      <c r="B140" s="75"/>
      <c r="C140" s="76"/>
      <c r="D140" s="52"/>
      <c r="E140" s="52"/>
      <c r="F140" s="77"/>
      <c r="G140" s="52"/>
      <c r="H140" s="46"/>
      <c r="I140" s="46"/>
      <c r="J140" s="46"/>
      <c r="K140" s="46"/>
      <c r="L140" s="75"/>
      <c r="M140" s="78"/>
      <c r="N140" s="46"/>
      <c r="O140" s="46"/>
      <c r="P140" s="46"/>
      <c r="Q140" s="78"/>
      <c r="R140" s="46"/>
    </row>
    <row r="141" spans="1:18" ht="37.5" customHeight="1" x14ac:dyDescent="0.25">
      <c r="A141" s="46"/>
      <c r="B141" s="75"/>
      <c r="C141" s="76"/>
      <c r="D141" s="52"/>
      <c r="E141" s="52"/>
      <c r="F141" s="77"/>
      <c r="G141" s="52"/>
      <c r="H141" s="46"/>
      <c r="I141" s="46"/>
      <c r="J141" s="46"/>
      <c r="K141" s="46"/>
      <c r="L141" s="75"/>
      <c r="M141" s="78"/>
      <c r="N141" s="46"/>
      <c r="O141" s="46"/>
      <c r="P141" s="46"/>
      <c r="Q141" s="78"/>
      <c r="R141" s="46"/>
    </row>
    <row r="142" spans="1:18" ht="37.5" customHeight="1" x14ac:dyDescent="0.25">
      <c r="A142" s="46"/>
      <c r="B142" s="75"/>
      <c r="C142" s="76"/>
      <c r="D142" s="52"/>
      <c r="E142" s="52"/>
      <c r="F142" s="77"/>
      <c r="G142" s="52"/>
      <c r="H142" s="46"/>
      <c r="I142" s="46"/>
      <c r="J142" s="46"/>
      <c r="K142" s="46"/>
      <c r="L142" s="75"/>
      <c r="M142" s="78"/>
      <c r="N142" s="46"/>
      <c r="O142" s="46"/>
      <c r="P142" s="46"/>
      <c r="Q142" s="78"/>
      <c r="R142" s="46"/>
    </row>
    <row r="143" spans="1:18" ht="37.5" customHeight="1" x14ac:dyDescent="0.25">
      <c r="A143" s="46"/>
      <c r="B143" s="75"/>
      <c r="C143" s="76"/>
      <c r="D143" s="52"/>
      <c r="E143" s="52"/>
      <c r="F143" s="77"/>
      <c r="G143" s="52"/>
      <c r="H143" s="46"/>
      <c r="I143" s="46"/>
      <c r="J143" s="46"/>
      <c r="K143" s="46"/>
      <c r="L143" s="75"/>
      <c r="M143" s="78"/>
      <c r="N143" s="46"/>
      <c r="O143" s="46"/>
      <c r="P143" s="46"/>
      <c r="Q143" s="78"/>
      <c r="R143" s="46"/>
    </row>
    <row r="144" spans="1:18" ht="37.5" customHeight="1" x14ac:dyDescent="0.25">
      <c r="A144" s="46"/>
      <c r="B144" s="75"/>
      <c r="C144" s="76"/>
      <c r="D144" s="52"/>
      <c r="E144" s="52"/>
      <c r="F144" s="77"/>
      <c r="G144" s="52"/>
      <c r="H144" s="46"/>
      <c r="I144" s="46"/>
      <c r="J144" s="46"/>
      <c r="K144" s="46"/>
      <c r="L144" s="75"/>
      <c r="M144" s="78"/>
      <c r="N144" s="46"/>
      <c r="O144" s="46"/>
      <c r="P144" s="46"/>
      <c r="Q144" s="78"/>
      <c r="R144" s="46"/>
    </row>
    <row r="145" spans="1:18" ht="37.5" customHeight="1" x14ac:dyDescent="0.25">
      <c r="A145" s="46"/>
      <c r="B145" s="75"/>
      <c r="C145" s="76"/>
      <c r="D145" s="52"/>
      <c r="E145" s="52"/>
      <c r="F145" s="77"/>
      <c r="G145" s="52"/>
      <c r="H145" s="46"/>
      <c r="I145" s="46"/>
      <c r="J145" s="46"/>
      <c r="K145" s="46"/>
      <c r="L145" s="75"/>
      <c r="M145" s="78"/>
      <c r="N145" s="46"/>
      <c r="O145" s="46"/>
      <c r="P145" s="46"/>
      <c r="Q145" s="78"/>
      <c r="R145" s="46"/>
    </row>
    <row r="146" spans="1:18" ht="37.5" customHeight="1" x14ac:dyDescent="0.25">
      <c r="A146" s="46"/>
      <c r="B146" s="75"/>
      <c r="C146" s="76"/>
      <c r="D146" s="52"/>
      <c r="E146" s="52"/>
      <c r="F146" s="77"/>
      <c r="G146" s="52"/>
      <c r="H146" s="46"/>
      <c r="I146" s="46"/>
      <c r="J146" s="46"/>
      <c r="K146" s="46"/>
      <c r="L146" s="75"/>
      <c r="M146" s="78"/>
      <c r="N146" s="46"/>
      <c r="O146" s="46"/>
      <c r="P146" s="46"/>
      <c r="Q146" s="78"/>
      <c r="R146" s="46"/>
    </row>
    <row r="147" spans="1:18" ht="37.5" customHeight="1" x14ac:dyDescent="0.25">
      <c r="A147" s="46"/>
      <c r="B147" s="75"/>
      <c r="C147" s="76"/>
      <c r="D147" s="52"/>
      <c r="E147" s="52"/>
      <c r="F147" s="77"/>
      <c r="G147" s="52"/>
      <c r="H147" s="46"/>
      <c r="I147" s="46"/>
      <c r="J147" s="46"/>
      <c r="K147" s="46"/>
      <c r="L147" s="75"/>
      <c r="M147" s="78"/>
      <c r="N147" s="46"/>
      <c r="O147" s="46"/>
      <c r="P147" s="46"/>
      <c r="Q147" s="78"/>
      <c r="R147" s="46"/>
    </row>
    <row r="148" spans="1:18" ht="37.5" customHeight="1" x14ac:dyDescent="0.25">
      <c r="A148" s="46"/>
      <c r="B148" s="75"/>
      <c r="C148" s="76"/>
      <c r="D148" s="52"/>
      <c r="E148" s="52"/>
      <c r="F148" s="77"/>
      <c r="G148" s="52"/>
      <c r="H148" s="46"/>
      <c r="I148" s="46"/>
      <c r="J148" s="46"/>
      <c r="K148" s="46"/>
      <c r="L148" s="75"/>
      <c r="M148" s="78"/>
      <c r="N148" s="46"/>
      <c r="O148" s="46"/>
      <c r="P148" s="46"/>
      <c r="Q148" s="78"/>
      <c r="R148" s="46"/>
    </row>
    <row r="149" spans="1:18" ht="37.5" customHeight="1" x14ac:dyDescent="0.25">
      <c r="A149" s="46"/>
      <c r="B149" s="75"/>
      <c r="C149" s="76"/>
      <c r="D149" s="52"/>
      <c r="E149" s="52"/>
      <c r="F149" s="77"/>
      <c r="G149" s="52"/>
      <c r="H149" s="46"/>
      <c r="I149" s="46"/>
      <c r="J149" s="46"/>
      <c r="K149" s="46"/>
      <c r="L149" s="75"/>
      <c r="M149" s="78"/>
      <c r="N149" s="46"/>
      <c r="O149" s="46"/>
      <c r="P149" s="46"/>
      <c r="Q149" s="78"/>
      <c r="R149" s="46"/>
    </row>
    <row r="150" spans="1:18" ht="37.5" customHeight="1" x14ac:dyDescent="0.25">
      <c r="A150" s="46"/>
      <c r="B150" s="75"/>
      <c r="C150" s="76"/>
      <c r="D150" s="52"/>
      <c r="E150" s="52"/>
      <c r="F150" s="77"/>
      <c r="G150" s="52"/>
      <c r="H150" s="46"/>
      <c r="I150" s="46"/>
      <c r="J150" s="46"/>
      <c r="K150" s="46"/>
      <c r="L150" s="75"/>
      <c r="M150" s="78"/>
      <c r="N150" s="46"/>
      <c r="O150" s="46"/>
      <c r="P150" s="46"/>
      <c r="Q150" s="78"/>
      <c r="R150" s="46"/>
    </row>
    <row r="151" spans="1:18" ht="37.5" customHeight="1" x14ac:dyDescent="0.25">
      <c r="A151" s="46"/>
      <c r="B151" s="75"/>
      <c r="C151" s="76"/>
      <c r="D151" s="52"/>
      <c r="E151" s="52"/>
      <c r="F151" s="77"/>
      <c r="G151" s="52"/>
      <c r="H151" s="46"/>
      <c r="I151" s="46"/>
      <c r="J151" s="46"/>
      <c r="K151" s="46"/>
      <c r="L151" s="75"/>
      <c r="M151" s="78"/>
      <c r="N151" s="46"/>
      <c r="O151" s="46"/>
      <c r="P151" s="46"/>
      <c r="Q151" s="78"/>
      <c r="R151" s="46"/>
    </row>
    <row r="152" spans="1:18" ht="37.5" customHeight="1" x14ac:dyDescent="0.25">
      <c r="A152" s="46"/>
      <c r="B152" s="75"/>
      <c r="C152" s="76"/>
      <c r="D152" s="52"/>
      <c r="E152" s="52"/>
      <c r="F152" s="77"/>
      <c r="G152" s="52"/>
      <c r="H152" s="46"/>
      <c r="I152" s="46"/>
      <c r="J152" s="46"/>
      <c r="K152" s="46"/>
      <c r="L152" s="75"/>
      <c r="M152" s="78"/>
      <c r="N152" s="46"/>
      <c r="O152" s="46"/>
      <c r="P152" s="46"/>
      <c r="Q152" s="78"/>
      <c r="R152" s="46"/>
    </row>
    <row r="153" spans="1:18" ht="37.5" customHeight="1" x14ac:dyDescent="0.25">
      <c r="A153" s="46"/>
      <c r="B153" s="75"/>
      <c r="C153" s="76"/>
      <c r="D153" s="52"/>
      <c r="E153" s="52"/>
      <c r="F153" s="77"/>
      <c r="G153" s="52"/>
      <c r="H153" s="46"/>
      <c r="I153" s="46"/>
      <c r="J153" s="46"/>
      <c r="K153" s="46"/>
      <c r="L153" s="75"/>
      <c r="M153" s="78"/>
      <c r="N153" s="46"/>
      <c r="O153" s="46"/>
      <c r="P153" s="46"/>
      <c r="Q153" s="78"/>
      <c r="R153" s="46"/>
    </row>
    <row r="154" spans="1:18" ht="37.5" customHeight="1" x14ac:dyDescent="0.25">
      <c r="A154" s="46"/>
      <c r="B154" s="75"/>
      <c r="C154" s="76"/>
      <c r="D154" s="52"/>
      <c r="E154" s="52"/>
      <c r="F154" s="77"/>
      <c r="G154" s="52"/>
      <c r="H154" s="46"/>
      <c r="I154" s="46"/>
      <c r="J154" s="46"/>
      <c r="K154" s="46"/>
      <c r="L154" s="75"/>
      <c r="M154" s="78"/>
      <c r="N154" s="46"/>
      <c r="O154" s="46"/>
      <c r="P154" s="46"/>
      <c r="Q154" s="78"/>
      <c r="R154" s="46"/>
    </row>
    <row r="155" spans="1:18" ht="37.5" customHeight="1" x14ac:dyDescent="0.25">
      <c r="A155" s="46"/>
      <c r="B155" s="75"/>
      <c r="C155" s="76"/>
      <c r="D155" s="52"/>
      <c r="E155" s="52"/>
      <c r="F155" s="77"/>
      <c r="G155" s="52"/>
      <c r="H155" s="46"/>
      <c r="I155" s="46"/>
      <c r="J155" s="46"/>
      <c r="K155" s="46"/>
      <c r="L155" s="75"/>
      <c r="M155" s="78"/>
      <c r="N155" s="46"/>
      <c r="O155" s="46"/>
      <c r="P155" s="46"/>
      <c r="Q155" s="78"/>
      <c r="R155" s="46"/>
    </row>
    <row r="156" spans="1:18" ht="37.5" customHeight="1" x14ac:dyDescent="0.25">
      <c r="A156" s="46"/>
      <c r="B156" s="75"/>
      <c r="C156" s="76"/>
      <c r="D156" s="52"/>
      <c r="E156" s="52"/>
      <c r="F156" s="77"/>
      <c r="G156" s="52"/>
      <c r="H156" s="46"/>
      <c r="I156" s="46"/>
      <c r="J156" s="46"/>
      <c r="K156" s="46"/>
      <c r="L156" s="75"/>
      <c r="M156" s="78"/>
      <c r="N156" s="46"/>
      <c r="O156" s="46"/>
      <c r="P156" s="46"/>
      <c r="Q156" s="78"/>
      <c r="R156" s="46"/>
    </row>
    <row r="157" spans="1:18" ht="37.5" customHeight="1" x14ac:dyDescent="0.25">
      <c r="A157" s="46"/>
      <c r="B157" s="75"/>
      <c r="C157" s="76"/>
      <c r="D157" s="52"/>
      <c r="E157" s="52"/>
      <c r="F157" s="77"/>
      <c r="G157" s="52"/>
      <c r="H157" s="46"/>
      <c r="I157" s="46"/>
      <c r="J157" s="46"/>
      <c r="K157" s="46"/>
      <c r="L157" s="75"/>
      <c r="M157" s="78"/>
      <c r="N157" s="46"/>
      <c r="O157" s="46"/>
      <c r="P157" s="46"/>
      <c r="Q157" s="78"/>
      <c r="R157" s="46"/>
    </row>
    <row r="158" spans="1:18" ht="37.5" customHeight="1" x14ac:dyDescent="0.25">
      <c r="A158" s="46"/>
      <c r="B158" s="75"/>
      <c r="C158" s="76"/>
      <c r="D158" s="52"/>
      <c r="E158" s="52"/>
      <c r="F158" s="77"/>
      <c r="G158" s="52"/>
      <c r="H158" s="46"/>
      <c r="I158" s="46"/>
      <c r="J158" s="46"/>
      <c r="K158" s="46"/>
      <c r="L158" s="75"/>
      <c r="M158" s="78"/>
      <c r="N158" s="46"/>
      <c r="O158" s="46"/>
      <c r="P158" s="46"/>
      <c r="Q158" s="78"/>
      <c r="R158" s="46"/>
    </row>
    <row r="159" spans="1:18" ht="37.5" customHeight="1" x14ac:dyDescent="0.25">
      <c r="A159" s="46"/>
      <c r="B159" s="75"/>
      <c r="C159" s="76"/>
      <c r="D159" s="52"/>
      <c r="E159" s="52"/>
      <c r="F159" s="77"/>
      <c r="G159" s="52"/>
      <c r="H159" s="46"/>
      <c r="I159" s="46"/>
      <c r="J159" s="46"/>
      <c r="K159" s="46"/>
      <c r="L159" s="75"/>
      <c r="M159" s="78"/>
      <c r="N159" s="46"/>
      <c r="O159" s="46"/>
      <c r="P159" s="46"/>
      <c r="Q159" s="78"/>
      <c r="R159" s="46"/>
    </row>
    <row r="160" spans="1:18" ht="37.5" customHeight="1" x14ac:dyDescent="0.25">
      <c r="A160" s="46"/>
      <c r="B160" s="75"/>
      <c r="C160" s="76"/>
      <c r="D160" s="52"/>
      <c r="E160" s="52"/>
      <c r="F160" s="77"/>
      <c r="G160" s="52"/>
      <c r="H160" s="46"/>
      <c r="I160" s="46"/>
      <c r="J160" s="46"/>
      <c r="K160" s="46"/>
      <c r="L160" s="75"/>
      <c r="M160" s="78"/>
      <c r="N160" s="46"/>
      <c r="O160" s="46"/>
      <c r="P160" s="46"/>
      <c r="Q160" s="78"/>
      <c r="R160" s="46"/>
    </row>
    <row r="161" spans="1:18" ht="37.5" customHeight="1" x14ac:dyDescent="0.25">
      <c r="A161" s="46"/>
      <c r="B161" s="75"/>
      <c r="C161" s="76"/>
      <c r="D161" s="52"/>
      <c r="E161" s="52"/>
      <c r="F161" s="77"/>
      <c r="G161" s="52"/>
      <c r="H161" s="46"/>
      <c r="I161" s="46"/>
      <c r="J161" s="46"/>
      <c r="K161" s="46"/>
      <c r="L161" s="75"/>
      <c r="M161" s="78"/>
      <c r="N161" s="46"/>
      <c r="O161" s="46"/>
      <c r="P161" s="46"/>
      <c r="Q161" s="78"/>
      <c r="R161" s="46"/>
    </row>
    <row r="162" spans="1:18" ht="37.5" customHeight="1" x14ac:dyDescent="0.25">
      <c r="A162" s="46"/>
      <c r="B162" s="75"/>
      <c r="C162" s="76"/>
      <c r="D162" s="52"/>
      <c r="E162" s="52"/>
      <c r="F162" s="77"/>
      <c r="G162" s="52"/>
      <c r="H162" s="46"/>
      <c r="I162" s="46"/>
      <c r="J162" s="46"/>
      <c r="K162" s="46"/>
      <c r="L162" s="75"/>
      <c r="M162" s="78"/>
      <c r="N162" s="46"/>
      <c r="O162" s="46"/>
      <c r="P162" s="46"/>
      <c r="Q162" s="78"/>
      <c r="R162" s="46"/>
    </row>
    <row r="163" spans="1:18" ht="37.5" customHeight="1" x14ac:dyDescent="0.25">
      <c r="A163" s="46"/>
      <c r="B163" s="75"/>
      <c r="C163" s="76"/>
      <c r="D163" s="52"/>
      <c r="E163" s="52"/>
      <c r="F163" s="77"/>
      <c r="G163" s="52"/>
      <c r="H163" s="46"/>
      <c r="I163" s="46"/>
      <c r="J163" s="46"/>
      <c r="K163" s="46"/>
      <c r="L163" s="75"/>
      <c r="M163" s="78"/>
      <c r="N163" s="46"/>
      <c r="O163" s="46"/>
      <c r="P163" s="46"/>
      <c r="Q163" s="78"/>
      <c r="R163" s="46"/>
    </row>
    <row r="164" spans="1:18" ht="37.5" customHeight="1" x14ac:dyDescent="0.25">
      <c r="A164" s="46"/>
      <c r="B164" s="75"/>
      <c r="C164" s="76"/>
      <c r="D164" s="52"/>
      <c r="E164" s="52"/>
      <c r="F164" s="77"/>
      <c r="G164" s="52"/>
      <c r="H164" s="46"/>
      <c r="I164" s="46"/>
      <c r="J164" s="46"/>
      <c r="K164" s="46"/>
      <c r="L164" s="75"/>
      <c r="M164" s="78"/>
      <c r="N164" s="46"/>
      <c r="O164" s="46"/>
      <c r="P164" s="46"/>
      <c r="Q164" s="78"/>
      <c r="R164" s="46"/>
    </row>
    <row r="165" spans="1:18" ht="37.5" customHeight="1" x14ac:dyDescent="0.25">
      <c r="A165" s="46"/>
      <c r="B165" s="75"/>
      <c r="C165" s="76"/>
      <c r="D165" s="52"/>
      <c r="E165" s="52"/>
      <c r="F165" s="77"/>
      <c r="G165" s="52"/>
      <c r="H165" s="46"/>
      <c r="I165" s="46"/>
      <c r="J165" s="46"/>
      <c r="K165" s="46"/>
      <c r="L165" s="75"/>
      <c r="M165" s="78"/>
      <c r="N165" s="46"/>
      <c r="O165" s="46"/>
      <c r="P165" s="46"/>
      <c r="Q165" s="78"/>
      <c r="R165" s="46"/>
    </row>
    <row r="166" spans="1:18" ht="37.5" customHeight="1" x14ac:dyDescent="0.25">
      <c r="A166" s="46"/>
      <c r="B166" s="75"/>
      <c r="C166" s="76"/>
      <c r="D166" s="52"/>
      <c r="E166" s="52"/>
      <c r="F166" s="77"/>
      <c r="G166" s="52"/>
      <c r="H166" s="46"/>
      <c r="I166" s="46"/>
      <c r="J166" s="46"/>
      <c r="K166" s="46"/>
      <c r="L166" s="75"/>
      <c r="M166" s="78"/>
      <c r="N166" s="46"/>
      <c r="O166" s="46"/>
      <c r="P166" s="46"/>
      <c r="Q166" s="78"/>
      <c r="R166" s="46"/>
    </row>
    <row r="167" spans="1:18" ht="37.5" customHeight="1" x14ac:dyDescent="0.25">
      <c r="A167" s="46"/>
      <c r="B167" s="75"/>
      <c r="C167" s="76"/>
      <c r="D167" s="52"/>
      <c r="E167" s="52"/>
      <c r="F167" s="77"/>
      <c r="G167" s="52"/>
      <c r="H167" s="46"/>
      <c r="I167" s="46"/>
      <c r="J167" s="46"/>
      <c r="K167" s="46"/>
      <c r="L167" s="75"/>
      <c r="M167" s="78"/>
      <c r="N167" s="46"/>
      <c r="O167" s="46"/>
      <c r="P167" s="46"/>
      <c r="Q167" s="78"/>
      <c r="R167" s="46"/>
    </row>
  </sheetData>
  <sheetProtection insertRows="0" insertHyperlinks="0" deleteRows="0" selectLockedCells="1"/>
  <autoFilter ref="A5:U64"/>
  <mergeCells count="4">
    <mergeCell ref="G4:K4"/>
    <mergeCell ref="L4:Q4"/>
    <mergeCell ref="A2:E2"/>
    <mergeCell ref="A4:F4"/>
  </mergeCells>
  <conditionalFormatting sqref="K6:K64">
    <cfRule type="containsText" dxfId="2" priority="16" operator="containsText" text="nicht relevant">
      <formula>NOT(ISERROR(SEARCH("nicht relevant",K6)))</formula>
    </cfRule>
    <cfRule type="containsText" dxfId="1" priority="17" operator="containsText" text="mäßig relevant">
      <formula>NOT(ISERROR(SEARCH("mäßig relevant",K6)))</formula>
    </cfRule>
    <cfRule type="containsText" dxfId="0" priority="18" operator="containsText" text="wichtig">
      <formula>NOT(ISERROR(SEARCH("wichtig",K6)))</formula>
    </cfRule>
  </conditionalFormatting>
  <dataValidations count="3">
    <dataValidation type="list" allowBlank="1" showInputMessage="1" showErrorMessage="1" sqref="P6:P64">
      <formula1>"offen,in Arbeit,geschlossen,zurückgestellt"</formula1>
    </dataValidation>
    <dataValidation type="list" allowBlank="1" showInputMessage="1" showErrorMessage="1" sqref="L6:L64">
      <formula1>"Vermeiden,Vermindern,Begrenzen,Verlagern,Akzeptieren"</formula1>
    </dataValidation>
    <dataValidation type="list" allowBlank="1" showInputMessage="1" showErrorMessage="1" sqref="H6:I64">
      <formula1>"5,4,3,2,1"</formula1>
    </dataValidation>
  </dataValidations>
  <printOptions horizontalCentered="1"/>
  <pageMargins left="0.31496062992125984" right="0.31496062992125984" top="0.39370078740157483" bottom="0.39370078740157483" header="0.11811023622047245" footer="0.11811023622047245"/>
  <pageSetup paperSize="9" scale="7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Risikoidentifikation!$B$3:$B$14</xm:f>
          </x14:formula1>
          <xm:sqref>F6:F64</xm:sqref>
        </x14:dataValidation>
        <x14:dataValidation type="list" allowBlank="1" showInputMessage="1" showErrorMessage="1">
          <x14:formula1>
            <xm:f>Risikobewertung!$F$9:$F$11</xm:f>
          </x14:formula1>
          <xm:sqref>R6:R64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9"/>
  <sheetViews>
    <sheetView workbookViewId="0">
      <pane xSplit="8" ySplit="9" topLeftCell="I10" activePane="bottomRight" state="frozen"/>
      <selection pane="topRight" activeCell="I1" sqref="I1"/>
      <selection pane="bottomLeft" activeCell="A10" sqref="A10"/>
      <selection pane="bottomRight" activeCell="D24" sqref="D24"/>
    </sheetView>
  </sheetViews>
  <sheetFormatPr baseColWidth="10" defaultColWidth="11.453125" defaultRowHeight="12.5" x14ac:dyDescent="0.25"/>
  <cols>
    <col min="1" max="1" width="11.453125" style="10"/>
    <col min="2" max="2" width="8.1796875" style="10" customWidth="1"/>
    <col min="3" max="3" width="11.453125" style="10"/>
    <col min="4" max="8" width="10.54296875" style="10" customWidth="1"/>
    <col min="9" max="10" width="11.453125" style="10"/>
    <col min="11" max="11" width="36" style="10" customWidth="1"/>
    <col min="12" max="16384" width="11.453125" style="10"/>
  </cols>
  <sheetData>
    <row r="3" spans="2:11" ht="45" customHeight="1" x14ac:dyDescent="0.25">
      <c r="B3" s="117" t="s">
        <v>0</v>
      </c>
      <c r="C3" s="38" t="s">
        <v>1</v>
      </c>
      <c r="D3" s="35">
        <f>COUNTIFS('Risikoregister Gesamt'!H3:H118,"=4",'Risikoregister Gesamt'!I3:I118,"=1")</f>
        <v>0</v>
      </c>
      <c r="E3" s="35">
        <f>COUNTIFS('Risikoregister Gesamt'!$H$6:$H$121,"=5",'Risikoregister Gesamt'!$I$6:$I$121,"=2")</f>
        <v>0</v>
      </c>
      <c r="F3" s="36">
        <f>COUNTIFS('Risikoregister Gesamt'!$H$6:$H$121,"=5",'Risikoregister Gesamt'!$I$6:$I$121,"=3")</f>
        <v>0</v>
      </c>
      <c r="G3" s="36">
        <f>COUNTIFS('Risikoregister Gesamt'!$H$6:$H$121,"=5",'Risikoregister Gesamt'!$I$6:$I$121,"=4")</f>
        <v>0</v>
      </c>
      <c r="H3" s="36">
        <f>COUNTIFS('Risikoregister Gesamt'!$H$6:$H$121,"=5",'Risikoregister Gesamt'!$I$6:$I$121,"=5")</f>
        <v>0</v>
      </c>
      <c r="J3" s="119" t="s">
        <v>2</v>
      </c>
      <c r="K3" s="120"/>
    </row>
    <row r="4" spans="2:11" ht="45" customHeight="1" x14ac:dyDescent="0.25">
      <c r="B4" s="117"/>
      <c r="C4" s="38" t="s">
        <v>3</v>
      </c>
      <c r="D4" s="37">
        <f>COUNTIFS('Risikoregister Gesamt'!H4:H119,"=5",'Risikoregister Gesamt'!I4:I119,"=1")</f>
        <v>0</v>
      </c>
      <c r="E4" s="35">
        <f>COUNTIFS('Risikoregister Gesamt'!$H$6:$H$121,"=4",'Risikoregister Gesamt'!$I$6:$I$121,"=2")</f>
        <v>0</v>
      </c>
      <c r="F4" s="35">
        <f>COUNTIFS('Risikoregister Gesamt'!$H$6:$H$121,"=4",'Risikoregister Gesamt'!$I$6:$I$121,"=3")</f>
        <v>0</v>
      </c>
      <c r="G4" s="36">
        <f>COUNTIFS('Risikoregister Gesamt'!$H$6:$H$121,"=4",'Risikoregister Gesamt'!$I$6:$I$121,"=4")</f>
        <v>1</v>
      </c>
      <c r="H4" s="36">
        <f>COUNTIFS('Risikoregister Gesamt'!$H$6:$H$121,"=4",'Risikoregister Gesamt'!$I$6:$I$121,"=5")</f>
        <v>0</v>
      </c>
      <c r="J4" s="81">
        <f>SUM(F3+G3+H3+G4+H4+H5)</f>
        <v>1</v>
      </c>
      <c r="K4" s="12" t="s">
        <v>4</v>
      </c>
    </row>
    <row r="5" spans="2:11" ht="45" customHeight="1" x14ac:dyDescent="0.25">
      <c r="B5" s="117"/>
      <c r="C5" s="38" t="s">
        <v>5</v>
      </c>
      <c r="D5" s="37">
        <f>COUNTIFS('Risikoregister Gesamt'!H5:H120,"=3",'Risikoregister Gesamt'!I5:I120,"=1")</f>
        <v>1</v>
      </c>
      <c r="E5" s="37">
        <f>COUNTIFS('Risikoregister Gesamt'!$H$6:$H$121,"=3",'Risikoregister Gesamt'!$I$6:$I$121,"=2")</f>
        <v>0</v>
      </c>
      <c r="F5" s="35">
        <f>COUNTIFS('Risikoregister Gesamt'!$H$6:$H$121,"=3",'Risikoregister Gesamt'!$I$6:$I$121,"=3")</f>
        <v>1</v>
      </c>
      <c r="G5" s="35">
        <f>COUNTIFS('Risikoregister Gesamt'!$H$6:$H$121,"=3",'Risikoregister Gesamt'!$I$6:$I$121,"=4")</f>
        <v>0</v>
      </c>
      <c r="H5" s="36">
        <f>COUNTIFS('Risikoregister Gesamt'!$H$6:$H$121,"=3",'Risikoregister Gesamt'!$I$6:$I$121,"=5")</f>
        <v>0</v>
      </c>
      <c r="J5" s="82">
        <f>D3+E3+E4+F4+F5+G5+G6+H6+H7</f>
        <v>1</v>
      </c>
      <c r="K5" s="12" t="s">
        <v>6</v>
      </c>
    </row>
    <row r="6" spans="2:11" ht="45" customHeight="1" x14ac:dyDescent="0.25">
      <c r="B6" s="117"/>
      <c r="C6" s="38" t="s">
        <v>7</v>
      </c>
      <c r="D6" s="37">
        <f>COUNTIFS('Risikoregister Gesamt'!H6:H121,"=2",'Risikoregister Gesamt'!I6:I121,"=1")</f>
        <v>0</v>
      </c>
      <c r="E6" s="37">
        <f>COUNTIFS('Risikoregister Gesamt'!$H$6:$H$121,"=2",'Risikoregister Gesamt'!$I$6:$I$121,"=2")</f>
        <v>0</v>
      </c>
      <c r="F6" s="37">
        <f>COUNTIFS('Risikoregister Gesamt'!$H$6:$H$121,"=2",'Risikoregister Gesamt'!$I$6:$I$121,"=3")</f>
        <v>0</v>
      </c>
      <c r="G6" s="35">
        <f>COUNTIFS('Risikoregister Gesamt'!$H$6:$H$121,"=2",'Risikoregister Gesamt'!$I$6:$I$121,"=4")</f>
        <v>0</v>
      </c>
      <c r="H6" s="35">
        <f>COUNTIFS('Risikoregister Gesamt'!$H$6:$H$121,"=2",'Risikoregister Gesamt'!$I$6:$I$121,"=5")</f>
        <v>0</v>
      </c>
      <c r="J6" s="83">
        <f>D4+D5+E5+D6+E6+F6+D7+E7+F7+G7</f>
        <v>1</v>
      </c>
      <c r="K6" s="12" t="s">
        <v>8</v>
      </c>
    </row>
    <row r="7" spans="2:11" ht="45" customHeight="1" x14ac:dyDescent="0.25">
      <c r="B7" s="117"/>
      <c r="C7" s="38" t="s">
        <v>9</v>
      </c>
      <c r="D7" s="37">
        <f>COUNTIFS('Risikoregister Gesamt'!$H$6:$H$121,"=1",'Risikoregister Gesamt'!$I$6:$I$121,"=1")</f>
        <v>0</v>
      </c>
      <c r="E7" s="37">
        <f>COUNTIFS('Risikoregister Gesamt'!$H$6:$H$121,"=1",'Risikoregister Gesamt'!$I$6:$I$121,"=2")</f>
        <v>0</v>
      </c>
      <c r="F7" s="37">
        <f>COUNTIFS('Risikoregister Gesamt'!$H$6:$H$121,"=1",'Risikoregister Gesamt'!$I$6:$I$121,"=3")</f>
        <v>0</v>
      </c>
      <c r="G7" s="37">
        <f>COUNTIFS('Risikoregister Gesamt'!$H$6:$H$121,"=1",'Risikoregister Gesamt'!$I$6:$I$121,"=4")</f>
        <v>0</v>
      </c>
      <c r="H7" s="35">
        <f>COUNTIFS('Risikoregister Gesamt'!$H$6:$H$121,"=1",'Risikoregister Gesamt'!$I$6:$I$121,"=5")</f>
        <v>0</v>
      </c>
    </row>
    <row r="8" spans="2:11" ht="45" customHeight="1" x14ac:dyDescent="0.25">
      <c r="B8" s="34"/>
      <c r="C8" s="34"/>
      <c r="D8" s="38" t="s">
        <v>9</v>
      </c>
      <c r="E8" s="38" t="s">
        <v>7</v>
      </c>
      <c r="F8" s="38" t="s">
        <v>5</v>
      </c>
      <c r="G8" s="38" t="s">
        <v>3</v>
      </c>
      <c r="H8" s="38" t="s">
        <v>1</v>
      </c>
    </row>
    <row r="9" spans="2:11" ht="24.75" customHeight="1" x14ac:dyDescent="0.25">
      <c r="B9" s="34"/>
      <c r="C9" s="34"/>
      <c r="D9" s="118" t="s">
        <v>10</v>
      </c>
      <c r="E9" s="118"/>
      <c r="F9" s="118"/>
      <c r="G9" s="118"/>
      <c r="H9" s="118"/>
    </row>
  </sheetData>
  <mergeCells count="3">
    <mergeCell ref="B3:B7"/>
    <mergeCell ref="D9:H9"/>
    <mergeCell ref="J3:K3"/>
  </mergeCells>
  <pageMargins left="0.7" right="0.7" top="0.78740157499999996" bottom="0.78740157499999996"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7"/>
  <sheetViews>
    <sheetView workbookViewId="0">
      <selection activeCell="E13" sqref="E13"/>
    </sheetView>
  </sheetViews>
  <sheetFormatPr baseColWidth="10" defaultColWidth="11.453125" defaultRowHeight="12.5" x14ac:dyDescent="0.25"/>
  <cols>
    <col min="1" max="1" width="4.7265625" style="10" customWidth="1"/>
    <col min="2" max="2" width="26" style="10" customWidth="1"/>
    <col min="3" max="3" width="69.26953125" style="44" customWidth="1"/>
    <col min="4" max="16384" width="11.453125" style="10"/>
  </cols>
  <sheetData>
    <row r="3" spans="2:3" ht="30" customHeight="1" x14ac:dyDescent="0.25">
      <c r="B3" s="103" t="s">
        <v>11</v>
      </c>
      <c r="C3" s="104" t="s">
        <v>12</v>
      </c>
    </row>
    <row r="4" spans="2:3" ht="37.5" x14ac:dyDescent="0.25">
      <c r="B4" s="11" t="s">
        <v>13</v>
      </c>
      <c r="C4" s="45" t="s">
        <v>14</v>
      </c>
    </row>
    <row r="5" spans="2:3" ht="25" x14ac:dyDescent="0.25">
      <c r="B5" s="11" t="s">
        <v>15</v>
      </c>
      <c r="C5" s="45" t="s">
        <v>16</v>
      </c>
    </row>
    <row r="6" spans="2:3" x14ac:dyDescent="0.25">
      <c r="B6" s="11" t="s">
        <v>17</v>
      </c>
      <c r="C6" s="45" t="s">
        <v>18</v>
      </c>
    </row>
    <row r="7" spans="2:3" ht="37.5" x14ac:dyDescent="0.25">
      <c r="B7" s="11" t="s">
        <v>19</v>
      </c>
      <c r="C7" s="45" t="s">
        <v>20</v>
      </c>
    </row>
  </sheetData>
  <pageMargins left="0.7" right="0.7" top="0.78740157499999996" bottom="0.78740157499999996"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90" zoomScaleNormal="90" workbookViewId="0">
      <pane xSplit="3" ySplit="1" topLeftCell="D8" activePane="bottomRight" state="frozen"/>
      <selection pane="topRight" activeCell="C1" sqref="C1"/>
      <selection pane="bottomLeft" activeCell="A2" sqref="A2"/>
      <selection pane="bottomRight" activeCell="F8" sqref="F8:G8"/>
    </sheetView>
  </sheetViews>
  <sheetFormatPr baseColWidth="10" defaultColWidth="11.453125" defaultRowHeight="12.5" x14ac:dyDescent="0.25"/>
  <cols>
    <col min="1" max="1" width="4.26953125" style="10" customWidth="1"/>
    <col min="2" max="2" width="7.1796875" style="10" customWidth="1"/>
    <col min="3" max="3" width="23.26953125" style="10" customWidth="1"/>
    <col min="4" max="4" width="38.81640625" style="10" customWidth="1"/>
    <col min="5" max="5" width="39" style="10" customWidth="1"/>
    <col min="6" max="6" width="39.1796875" style="10" customWidth="1"/>
    <col min="7" max="7" width="39" style="10" customWidth="1"/>
    <col min="8" max="8" width="39.1796875" style="10" customWidth="1"/>
    <col min="9" max="9" width="41.26953125" style="10" customWidth="1"/>
    <col min="10" max="10" width="8.54296875" style="10" customWidth="1"/>
    <col min="11" max="11" width="32.1796875" style="10" customWidth="1"/>
    <col min="12" max="16384" width="11.453125" style="10"/>
  </cols>
  <sheetData>
    <row r="1" spans="1:16" s="18" customFormat="1" ht="30.75" customHeight="1" x14ac:dyDescent="0.25">
      <c r="A1" s="20"/>
      <c r="B1" s="20"/>
      <c r="C1" s="106"/>
      <c r="D1" s="107" t="s">
        <v>21</v>
      </c>
      <c r="E1" s="107" t="s">
        <v>22</v>
      </c>
      <c r="F1" s="107" t="s">
        <v>23</v>
      </c>
      <c r="G1" s="107" t="s">
        <v>24</v>
      </c>
      <c r="H1" s="107" t="s">
        <v>25</v>
      </c>
    </row>
    <row r="2" spans="1:16" ht="96" customHeight="1" x14ac:dyDescent="0.3">
      <c r="A2" s="21"/>
      <c r="B2" s="59"/>
      <c r="C2" s="105" t="s">
        <v>26</v>
      </c>
      <c r="D2" s="15" t="s">
        <v>27</v>
      </c>
      <c r="E2" s="15" t="s">
        <v>28</v>
      </c>
      <c r="F2" s="15" t="s">
        <v>28</v>
      </c>
      <c r="G2" s="15" t="s">
        <v>29</v>
      </c>
      <c r="H2" s="15" t="s">
        <v>30</v>
      </c>
    </row>
    <row r="3" spans="1:16" ht="79.5" customHeight="1" x14ac:dyDescent="0.3">
      <c r="A3" s="21"/>
      <c r="B3" s="124" t="s">
        <v>31</v>
      </c>
      <c r="C3" s="105" t="s">
        <v>32</v>
      </c>
      <c r="D3" s="15" t="s">
        <v>33</v>
      </c>
      <c r="E3" s="15" t="s">
        <v>34</v>
      </c>
      <c r="F3" s="15" t="s">
        <v>35</v>
      </c>
      <c r="G3" s="15" t="s">
        <v>36</v>
      </c>
      <c r="H3" s="15" t="s">
        <v>37</v>
      </c>
    </row>
    <row r="4" spans="1:16" ht="90" customHeight="1" x14ac:dyDescent="0.3">
      <c r="A4" s="21"/>
      <c r="B4" s="124"/>
      <c r="C4" s="105" t="s">
        <v>38</v>
      </c>
      <c r="D4" s="15" t="s">
        <v>39</v>
      </c>
      <c r="E4" s="15" t="s">
        <v>40</v>
      </c>
      <c r="F4" s="15" t="s">
        <v>41</v>
      </c>
      <c r="G4" s="15" t="s">
        <v>42</v>
      </c>
      <c r="H4" s="15" t="s">
        <v>43</v>
      </c>
    </row>
    <row r="5" spans="1:16" ht="189.75" customHeight="1" x14ac:dyDescent="0.3">
      <c r="A5" s="21"/>
      <c r="B5" s="124"/>
      <c r="C5" s="105" t="s">
        <v>44</v>
      </c>
      <c r="D5" s="15" t="s">
        <v>45</v>
      </c>
      <c r="E5" s="15" t="s">
        <v>46</v>
      </c>
      <c r="F5" s="15" t="s">
        <v>47</v>
      </c>
      <c r="G5" s="15" t="s">
        <v>48</v>
      </c>
      <c r="H5" s="15" t="s">
        <v>49</v>
      </c>
    </row>
    <row r="6" spans="1:16" ht="146.25" customHeight="1" x14ac:dyDescent="0.3">
      <c r="A6" s="21"/>
      <c r="B6" s="124"/>
      <c r="C6" s="105" t="s">
        <v>50</v>
      </c>
      <c r="D6" s="15" t="s">
        <v>51</v>
      </c>
      <c r="E6" s="15" t="s">
        <v>52</v>
      </c>
      <c r="F6" s="15" t="s">
        <v>53</v>
      </c>
      <c r="G6" s="15" t="s">
        <v>54</v>
      </c>
      <c r="H6" s="15" t="s">
        <v>55</v>
      </c>
    </row>
    <row r="7" spans="1:16" ht="13" x14ac:dyDescent="0.3">
      <c r="A7" s="21"/>
      <c r="B7" s="21"/>
      <c r="C7" s="19"/>
      <c r="D7" s="16"/>
      <c r="E7" s="16"/>
    </row>
    <row r="8" spans="1:16" ht="27" customHeight="1" x14ac:dyDescent="0.25">
      <c r="C8" s="108" t="s">
        <v>2</v>
      </c>
      <c r="D8" s="109"/>
      <c r="E8" s="17"/>
      <c r="F8" s="121" t="s">
        <v>56</v>
      </c>
      <c r="G8" s="122"/>
      <c r="H8" s="41"/>
      <c r="I8" s="123"/>
      <c r="J8" s="123"/>
      <c r="K8" s="123"/>
      <c r="L8" s="123"/>
      <c r="M8" s="123"/>
      <c r="N8" s="123"/>
      <c r="O8" s="123"/>
      <c r="P8" s="123"/>
    </row>
    <row r="9" spans="1:16" ht="27" customHeight="1" x14ac:dyDescent="0.25">
      <c r="C9" s="28">
        <v>3</v>
      </c>
      <c r="D9" s="12" t="s">
        <v>4</v>
      </c>
      <c r="F9" s="39" t="s">
        <v>57</v>
      </c>
      <c r="G9" s="39" t="s">
        <v>58</v>
      </c>
      <c r="H9" s="40"/>
      <c r="I9" s="40"/>
      <c r="J9" s="40"/>
      <c r="K9" s="40"/>
      <c r="L9" s="40"/>
      <c r="M9" s="40"/>
      <c r="N9" s="40"/>
      <c r="O9" s="40"/>
      <c r="P9" s="40"/>
    </row>
    <row r="10" spans="1:16" ht="27" customHeight="1" x14ac:dyDescent="0.25">
      <c r="C10" s="27">
        <v>1</v>
      </c>
      <c r="D10" s="12" t="s">
        <v>6</v>
      </c>
      <c r="F10" s="39" t="s">
        <v>59</v>
      </c>
      <c r="G10" s="39" t="s">
        <v>60</v>
      </c>
      <c r="H10" s="40"/>
      <c r="I10" s="40"/>
      <c r="J10" s="40"/>
      <c r="K10" s="40"/>
      <c r="L10" s="40"/>
      <c r="M10" s="40"/>
      <c r="N10" s="40"/>
      <c r="O10" s="40"/>
      <c r="P10" s="40"/>
    </row>
    <row r="11" spans="1:16" ht="27" customHeight="1" x14ac:dyDescent="0.25">
      <c r="C11" s="29">
        <v>0</v>
      </c>
      <c r="D11" s="12" t="s">
        <v>8</v>
      </c>
      <c r="F11" s="39" t="s">
        <v>61</v>
      </c>
      <c r="G11" s="39" t="s">
        <v>62</v>
      </c>
      <c r="H11" s="40"/>
      <c r="I11" s="40"/>
      <c r="J11" s="40"/>
      <c r="K11" s="40"/>
      <c r="L11" s="40"/>
      <c r="M11" s="40"/>
      <c r="N11" s="40"/>
      <c r="O11" s="40"/>
      <c r="P11" s="40"/>
    </row>
  </sheetData>
  <mergeCells count="3">
    <mergeCell ref="F8:G8"/>
    <mergeCell ref="I8:P8"/>
    <mergeCell ref="B3:B6"/>
  </mergeCells>
  <pageMargins left="0.7" right="0.7" top="0.78740157499999996" bottom="0.78740157499999996"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
  <sheetViews>
    <sheetView workbookViewId="0">
      <selection activeCell="B3" sqref="B3"/>
    </sheetView>
  </sheetViews>
  <sheetFormatPr baseColWidth="10" defaultColWidth="11.453125" defaultRowHeight="12.5" x14ac:dyDescent="0.25"/>
  <cols>
    <col min="1" max="1" width="11.453125" style="10"/>
    <col min="2" max="2" width="20" style="44" customWidth="1"/>
    <col min="3" max="16384" width="11.453125" style="10"/>
  </cols>
  <sheetData>
    <row r="2" spans="2:2" ht="21.75" customHeight="1" x14ac:dyDescent="0.25">
      <c r="B2" s="57" t="s">
        <v>93</v>
      </c>
    </row>
    <row r="3" spans="2:2" s="43" customFormat="1" ht="13" x14ac:dyDescent="0.25">
      <c r="B3" s="58" t="s">
        <v>86</v>
      </c>
    </row>
    <row r="4" spans="2:2" s="43" customFormat="1" ht="13" x14ac:dyDescent="0.25">
      <c r="B4" s="58" t="s">
        <v>88</v>
      </c>
    </row>
    <row r="5" spans="2:2" s="43" customFormat="1" ht="13" x14ac:dyDescent="0.25">
      <c r="B5" s="58" t="s">
        <v>79</v>
      </c>
    </row>
    <row r="6" spans="2:2" s="43" customFormat="1" ht="13" x14ac:dyDescent="0.25">
      <c r="B6" s="58" t="s">
        <v>89</v>
      </c>
    </row>
    <row r="7" spans="2:2" s="43" customFormat="1" ht="15.75" customHeight="1" x14ac:dyDescent="0.25">
      <c r="B7" s="58" t="s">
        <v>83</v>
      </c>
    </row>
    <row r="8" spans="2:2" s="43" customFormat="1" ht="16.5" customHeight="1" x14ac:dyDescent="0.25">
      <c r="B8" s="58" t="s">
        <v>91</v>
      </c>
    </row>
    <row r="9" spans="2:2" ht="13" x14ac:dyDescent="0.25">
      <c r="B9" s="58" t="s">
        <v>90</v>
      </c>
    </row>
    <row r="10" spans="2:2" ht="13" x14ac:dyDescent="0.25">
      <c r="B10" s="58" t="s">
        <v>92</v>
      </c>
    </row>
    <row r="11" spans="2:2" ht="15.75" customHeight="1" x14ac:dyDescent="0.25">
      <c r="B11" s="58" t="s">
        <v>94</v>
      </c>
    </row>
    <row r="12" spans="2:2" ht="13" x14ac:dyDescent="0.25">
      <c r="B12" s="58" t="s">
        <v>87</v>
      </c>
    </row>
  </sheetData>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C54147-66EC-43B1-B9B7-5FB3A56B00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61AFAB-88F0-4FE6-94E1-DC2113BC0434}">
  <ds:schemaRefs>
    <ds:schemaRef ds:uri="http://schemas.microsoft.com/sharepoint/v4"/>
    <ds:schemaRef ds:uri="http://purl.org/dc/elements/1.1/"/>
    <ds:schemaRef ds:uri="http://schemas.microsoft.com/office/2006/documentManagement/types"/>
    <ds:schemaRef ds:uri="1b081937-3042-48f3-8797-5a8fd28418e9"/>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0564AAE-3046-478B-917E-99714BF77E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Hinweise zur Nutzung</vt:lpstr>
      <vt:lpstr>Projektsteckbrief</vt:lpstr>
      <vt:lpstr>Risikoregister Gesamt</vt:lpstr>
      <vt:lpstr>Risikomatrix</vt:lpstr>
      <vt:lpstr>Planung Gegenmaßnahmen</vt:lpstr>
      <vt:lpstr>Risikobewertung</vt:lpstr>
      <vt:lpstr>Risikoidentifikation</vt:lpstr>
      <vt:lpstr>'Risikoregister Gesamt'!Druckbereich</vt:lpstr>
      <vt:lpstr>'Risikoregister Gesamt'!Drucktitel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2021-12-02T10:58:13Z</dcterms:created>
  <dcterms:modified xsi:type="dcterms:W3CDTF">2022-06-23T13:26:48Z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